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H:\Monitor\05 Current Report - WIP\2021 Report\11. Mid year release\05_Finalised for Public Release\"/>
    </mc:Choice>
  </mc:AlternateContent>
  <xr:revisionPtr revIDLastSave="0" documentId="13_ncr:1_{B82F4F13-AAC5-491D-9124-DF34F450EC20}" xr6:coauthVersionLast="46" xr6:coauthVersionMax="46" xr10:uidLastSave="{00000000-0000-0000-0000-000000000000}"/>
  <bookViews>
    <workbookView xWindow="-120" yWindow="-120" windowWidth="29040" windowHeight="15840" xr2:uid="{00000000-000D-0000-FFFF-FFFF00000000}"/>
  </bookViews>
  <sheets>
    <sheet name="Contents" sheetId="1" r:id="rId1"/>
    <sheet name="Table 5A.1" sheetId="2" r:id="rId2"/>
    <sheet name="Table 5A.2" sheetId="3" r:id="rId3"/>
    <sheet name="Table 5A.3" sheetId="4" r:id="rId4"/>
    <sheet name="Table 5A.4" sheetId="5" r:id="rId5"/>
    <sheet name="Table 5A.5" sheetId="6" r:id="rId6"/>
    <sheet name="Table 5A.6" sheetId="7" r:id="rId7"/>
    <sheet name="Table 5A.7" sheetId="8" r:id="rId8"/>
    <sheet name="Table 5A.8" sheetId="9" r:id="rId9"/>
    <sheet name="Table 5A.9" sheetId="10" r:id="rId10"/>
    <sheet name="Table 5A.10" sheetId="11" r:id="rId11"/>
    <sheet name="Table 5A.11" sheetId="12" r:id="rId12"/>
    <sheet name="Table 5A.12" sheetId="13" r:id="rId13"/>
    <sheet name="Table 5A.13" sheetId="14" r:id="rId14"/>
    <sheet name="Table 5A.14" sheetId="15" r:id="rId15"/>
    <sheet name="Table 5A.15" sheetId="16" r:id="rId16"/>
    <sheet name="Table 5A.16" sheetId="17" r:id="rId17"/>
    <sheet name="Table 5A.17" sheetId="18" r:id="rId18"/>
    <sheet name="Table 5A.18" sheetId="19" r:id="rId19"/>
    <sheet name="Table 5A.19" sheetId="20" r:id="rId20"/>
    <sheet name="Table 5A.20" sheetId="21" r:id="rId21"/>
    <sheet name="Table 5A.21" sheetId="22" r:id="rId22"/>
    <sheet name="Table 5A.22" sheetId="23" r:id="rId23"/>
    <sheet name="Table 5A.23" sheetId="24" r:id="rId24"/>
    <sheet name="Table 5A.24" sheetId="25" r:id="rId25"/>
    <sheet name="Table 5A.25" sheetId="26" r:id="rId26"/>
    <sheet name="Table 5A.26" sheetId="27" r:id="rId27"/>
    <sheet name="Table 5A.27" sheetId="28" r:id="rId28"/>
    <sheet name="Table 5A.28" sheetId="29" r:id="rId29"/>
    <sheet name="Table 5A.29" sheetId="30" r:id="rId30"/>
    <sheet name="Table 5A.30" sheetId="31" r:id="rId31"/>
    <sheet name="Table 5A.31" sheetId="32" r:id="rId32"/>
    <sheet name="Table 5A.32" sheetId="33" r:id="rId33"/>
    <sheet name="Table 5A.33" sheetId="34" r:id="rId34"/>
    <sheet name="Table 5A.34" sheetId="35" r:id="rId35"/>
  </sheets>
  <definedNames>
    <definedName name="_xlnm.Print_Titles" localSheetId="1">'Table 5A.1'!$1:$2</definedName>
    <definedName name="_xlnm.Print_Titles" localSheetId="10">'Table 5A.10'!$1:$2</definedName>
    <definedName name="_xlnm.Print_Titles" localSheetId="11">'Table 5A.11'!$1:$2</definedName>
    <definedName name="_xlnm.Print_Titles" localSheetId="12">'Table 5A.12'!$1:$2</definedName>
    <definedName name="_xlnm.Print_Titles" localSheetId="13">'Table 5A.13'!$1:$2</definedName>
    <definedName name="_xlnm.Print_Titles" localSheetId="14">'Table 5A.14'!$1:$2</definedName>
    <definedName name="_xlnm.Print_Titles" localSheetId="15">'Table 5A.15'!$1:$2</definedName>
    <definedName name="_xlnm.Print_Titles" localSheetId="16">'Table 5A.16'!$1:$2</definedName>
    <definedName name="_xlnm.Print_Titles" localSheetId="17">'Table 5A.17'!$1:$2</definedName>
    <definedName name="_xlnm.Print_Titles" localSheetId="18">'Table 5A.18'!$1:$2</definedName>
    <definedName name="_xlnm.Print_Titles" localSheetId="19">'Table 5A.19'!$1:$2</definedName>
    <definedName name="_xlnm.Print_Titles" localSheetId="2">'Table 5A.2'!$1:$2</definedName>
    <definedName name="_xlnm.Print_Titles" localSheetId="20">'Table 5A.20'!$1:$2</definedName>
    <definedName name="_xlnm.Print_Titles" localSheetId="21">'Table 5A.21'!$1:$2</definedName>
    <definedName name="_xlnm.Print_Titles" localSheetId="22">'Table 5A.22'!$1:$2</definedName>
    <definedName name="_xlnm.Print_Titles" localSheetId="23">'Table 5A.23'!$1:$2</definedName>
    <definedName name="_xlnm.Print_Titles" localSheetId="24">'Table 5A.24'!$1:$2</definedName>
    <definedName name="_xlnm.Print_Titles" localSheetId="25">'Table 5A.25'!$1:$2</definedName>
    <definedName name="_xlnm.Print_Titles" localSheetId="26">'Table 5A.26'!$1:$2</definedName>
    <definedName name="_xlnm.Print_Titles" localSheetId="27">'Table 5A.27'!$1:$2</definedName>
    <definedName name="_xlnm.Print_Titles" localSheetId="28">'Table 5A.28'!$1:$2</definedName>
    <definedName name="_xlnm.Print_Titles" localSheetId="29">'Table 5A.29'!$1:$2</definedName>
    <definedName name="_xlnm.Print_Titles" localSheetId="3">'Table 5A.3'!$1:$2</definedName>
    <definedName name="_xlnm.Print_Titles" localSheetId="30">'Table 5A.30'!$1:$2</definedName>
    <definedName name="_xlnm.Print_Titles" localSheetId="31">'Table 5A.31'!$1:$2</definedName>
    <definedName name="_xlnm.Print_Titles" localSheetId="32">'Table 5A.32'!$1:$2</definedName>
    <definedName name="_xlnm.Print_Titles" localSheetId="33">'Table 5A.33'!$1:$2</definedName>
    <definedName name="_xlnm.Print_Titles" localSheetId="34">'Table 5A.34'!$1:$2</definedName>
    <definedName name="_xlnm.Print_Titles" localSheetId="4">'Table 5A.4'!$1:$2</definedName>
    <definedName name="_xlnm.Print_Titles" localSheetId="5">'Table 5A.5'!$1:$2</definedName>
    <definedName name="_xlnm.Print_Titles" localSheetId="6">'Table 5A.6'!$1:$2</definedName>
    <definedName name="_xlnm.Print_Titles" localSheetId="7">'Table 5A.7'!$1:$2</definedName>
    <definedName name="_xlnm.Print_Titles" localSheetId="8">'Table 5A.8'!$1:$2</definedName>
    <definedName name="_xlnm.Print_Titles" localSheetId="9">'Table 5A.9'!$1:$2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6" i="1" l="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alcChain>
</file>

<file path=xl/sharedStrings.xml><?xml version="1.0" encoding="utf-8"?>
<sst xmlns="http://schemas.openxmlformats.org/spreadsheetml/2006/main" count="4255" uniqueCount="759">
  <si>
    <t>5A</t>
  </si>
  <si>
    <t>Vocational education and training — Data tables contents</t>
  </si>
  <si>
    <t/>
  </si>
  <si>
    <t>Definitions for the indicators and descriptors in these data tables are in the interpretative material. Unsourced information was obtained from the Australian, State and Territory governments. Information on the comparability and completeness of the data for the performance indicators and measures is in the interpretative material and on the indicator results tab.</t>
  </si>
  <si>
    <t>Data in this Report are examined by the Vocational Education and Training Working Group, but have not been formally audited by the Secretariat.</t>
  </si>
  <si>
    <t>Data reported in the data tables are the most accurate available at the time of data collection. Historical data may have been updated since the last edition of the Report on Government Services.</t>
  </si>
  <si>
    <t>This file is available on the Review web page (https://www.pc.gov.au/research/ongoing/report-on-government-services).</t>
  </si>
  <si>
    <t>Impact of COVID-19 on data for the Vocational education and training section</t>
  </si>
  <si>
    <t>COVID-19 may affect data in this Report in a number of ways. This includes in respect of actual performance (that is, the impact of COVID-19 on service delivery in 2020 which is reflected in the data results), and the collection and processing of data (that is, the ability of data providers to undertake data collection and process results for inclusion in the Report).</t>
  </si>
  <si>
    <t>For the VET section, there has been some impact on the data that could be attributable to COVID-19 but this has not affected either the comparability or completeness of any indicators. These impacts are likely to be primarily due to the social distancing restrictions implemented in March 2020 and associated economic downturn, which may have affected 2020 data for the Student employment and further study outcomes indicator.</t>
  </si>
  <si>
    <t>LATEST UPDATE</t>
  </si>
  <si>
    <t>Total government real recurrent expenditure</t>
  </si>
  <si>
    <t>Total government real recurrent expenditure per annual hour</t>
  </si>
  <si>
    <t>Government real recurrent expenditure per person aged 15-64 years, excluding user cost of capital</t>
  </si>
  <si>
    <t>Government payments to non-TAFE providers for VET delivery</t>
  </si>
  <si>
    <t>Allocation of government real funds for VET</t>
  </si>
  <si>
    <t>Total VET Training providers</t>
  </si>
  <si>
    <t>Government-funded training providers</t>
  </si>
  <si>
    <t>Total VET students, by type of training and program level</t>
  </si>
  <si>
    <t>Government-funded VET students, by type of training and program level</t>
  </si>
  <si>
    <t>Participation of 15-64 and 18-24 year olds in government-funded VET, by Indigenous status</t>
  </si>
  <si>
    <t>Participation of 15-64 year olds in government-funded VET, by remoteness area</t>
  </si>
  <si>
    <t>Participation of 15-64 year olds in government-funded VET, by disability status</t>
  </si>
  <si>
    <t>Whether training helped graduates achieve their main reason for training, all government-funded graduates</t>
  </si>
  <si>
    <t>Proportion of all government-funded graduates satisfied with the quality of their training, by satisfaction outcome</t>
  </si>
  <si>
    <t>Proportion of employers engaged with VET, by type of engagement</t>
  </si>
  <si>
    <t>Proportion of employers satisfied with VET, by type of engagement</t>
  </si>
  <si>
    <t>Proportion of 20-64 year old total VET graduates employed and/or in further study after training, by target group</t>
  </si>
  <si>
    <t>Proportion of 20-64 year old government-funded VET graduates employed and/or in further study after training, by target group</t>
  </si>
  <si>
    <t>Proportion of total VET graduates aged 20-64 years who improved their employment status after training, by target group</t>
  </si>
  <si>
    <t>Proportion of government-funded graduates aged 20-64 years who improved their employment status after training, by target group</t>
  </si>
  <si>
    <t>Proportion of total VET graduates aged 20-64 years who improved their employment status after training, by AQF level and type of improved employment status</t>
  </si>
  <si>
    <t>Proportion of government-funded graduates aged 20-64 years who improved their employment status after training, by AQF level and type of improved employment status</t>
  </si>
  <si>
    <t>Total VET AQF qualifications completed per 1000 people aged 15-64 years, by target group</t>
  </si>
  <si>
    <t>Government-funded VET AQF qualifications completed per 1000 people aged 15-64 years, by target group</t>
  </si>
  <si>
    <t>Total VET AQF qualifications completed per 1000 people aged 15-64 years, by AQF level</t>
  </si>
  <si>
    <t>Government-funded VET AQF qualifications completed per 1000 people aged 15-64 years, by AQF level</t>
  </si>
  <si>
    <t>Total VET AQF qualification completions by 20-64 year olds with improved education status after training, by target group</t>
  </si>
  <si>
    <t>Government-funded VET AQF qualification completions by 20-64 year olds with improved education status after training, by target group</t>
  </si>
  <si>
    <t>Total VET AQF Certificate III or above qualification completions 20-64 year olds with improved education status after training</t>
  </si>
  <si>
    <t>Government-funded VET AQF Certificate III or above qualification completions 20-64 year olds with improved education status after training</t>
  </si>
  <si>
    <t>Gross Domestic Product (GDP) chain price deflator</t>
  </si>
  <si>
    <t>Main reason for not participating in more (or any) non-formal learning, persons aged 15-64 years</t>
  </si>
  <si>
    <t>Proportion of persons aged 15–64 years working in the field of highest VET qualification completed in the last 5 years, or not working in same field and the qualification is relevant to current job</t>
  </si>
  <si>
    <t>Number of providers regulated by ASQA, compared to providers subject to compliance audit with critical/serious non-compliance findings</t>
  </si>
  <si>
    <t>Table 5A.1</t>
  </si>
  <si>
    <t>Total government real recurrent expenditure, 2019 dollars (a), (b), (c), (d)</t>
  </si>
  <si>
    <t>Unit</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</si>
  <si>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</si>
  <si>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xml:space="preserve"> (e)</t>
    </r>
  </si>
  <si>
    <r>
      <rPr>
        <i/>
        <sz val="10"/>
        <color rgb="FF000000"/>
        <rFont val="Arial"/>
        <family val="2"/>
      </rPr>
      <t>Qld</t>
    </r>
    <r>
      <rPr>
        <sz val="10"/>
        <color rgb="FF000000"/>
        <rFont val="Arial"/>
        <family val="2"/>
      </rPr>
      <t xml:space="preserve"> (f)</t>
    </r>
  </si>
  <si>
    <r>
      <rPr>
        <i/>
        <sz val="10"/>
        <color rgb="FF000000"/>
        <rFont val="Arial"/>
        <family val="2"/>
      </rPr>
      <t>WA</t>
    </r>
    <r>
      <rPr>
        <sz val="10"/>
        <color rgb="FF000000"/>
        <rFont val="Arial"/>
        <family val="2"/>
      </rPr>
      <t xml:space="preserve"> (g)</t>
    </r>
  </si>
  <si>
    <r>
      <rPr>
        <i/>
        <sz val="10"/>
        <color rgb="FF000000"/>
        <rFont val="Arial"/>
        <family val="2"/>
      </rPr>
      <t>SA</t>
    </r>
    <r>
      <rPr>
        <sz val="10"/>
        <color rgb="FF000000"/>
        <rFont val="Arial"/>
        <family val="2"/>
      </rPr>
      <t xml:space="preserve"> (h)</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</si>
  <si>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</si>
  <si>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xml:space="preserve"> (i)</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</si>
  <si>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</si>
  <si>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(j)</t>
    </r>
  </si>
  <si>
    <t>Including user cost of capital (k)</t>
  </si>
  <si>
    <t>2019</t>
  </si>
  <si>
    <t>$m</t>
  </si>
  <si>
    <t>2018</t>
  </si>
  <si>
    <t>2017</t>
  </si>
  <si>
    <t>2016</t>
  </si>
  <si>
    <t>2015</t>
  </si>
  <si>
    <t>2014</t>
  </si>
  <si>
    <t>2013</t>
  </si>
  <si>
    <t>2012</t>
  </si>
  <si>
    <t>2011</t>
  </si>
  <si>
    <t>2010</t>
  </si>
  <si>
    <t>Excluding user cost of capital</t>
  </si>
  <si>
    <t>Value of physical non-current assets</t>
  </si>
  <si>
    <t>Land</t>
  </si>
  <si>
    <t>Buildings</t>
  </si>
  <si>
    <t>Plant, equipment and motor vehicles</t>
  </si>
  <si>
    <t>Other</t>
  </si>
  <si>
    <t>User Cost of Capital (based on 8 per cent of total value of physical non-current assets) (k)</t>
  </si>
  <si>
    <t>(a)</t>
  </si>
  <si>
    <t>(b)</t>
  </si>
  <si>
    <t>(c)</t>
  </si>
  <si>
    <t>(d)</t>
  </si>
  <si>
    <t>(e)</t>
  </si>
  <si>
    <t>(f)</t>
  </si>
  <si>
    <t>(g)</t>
  </si>
  <si>
    <t>(h)</t>
  </si>
  <si>
    <t>(i)</t>
  </si>
  <si>
    <t>(j)</t>
  </si>
  <si>
    <t>(k)</t>
  </si>
  <si>
    <t>$m = Millions of dollars.</t>
  </si>
  <si>
    <t>Time series financial data are adjusted to 2019 dollars (i.e. 2019=100) using the Gross Domestic Product (GDP) chain price deflator (table 5A.31).</t>
  </si>
  <si>
    <t>Expenditure data for 2017, 2018 and 2019 are from the National VET Funding Collection, which is compiled under the AVETMISS. The data collection covers the flow of government funds with each jurisdiction reporting on their own government funding flows. Data for 2016 and earlier years are from the National VET Finance Collection. Data are comparable for the reported years.</t>
  </si>
  <si>
    <t>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 VET in schools revenue can no longer be separated from the other specific purpose program payments made by the Australian Government to the states and territories. Hence, the government real recurrent expenditure figures presented in this Report include payments received by states and territories for VET in schools programs.</t>
  </si>
  <si>
    <t>Total government recurrent expenditure (including user cost of capital) for 2017, 2018 and 2019 is deemed as being equivalent to the recurrent funds (net of payroll tax) provided by the Australian Government and by State and Territory governments. It includes the following AVETMISS reported items by State and Territory government departments responsible for VET: - add Commonwealth ongoing specific purpose payments, State Recurrent funding, AMEP, SEE Commonwealth administered VET programs paid to public providers and National Partnership Agreement funding - subtract State and Territory government payroll tax expenditure - add User cost of capital. For 2010 to 2016, total government recurrent expenditure (including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 - add Commonwealth National Agreement funding, State recurrent funding, Commonwealth administered program funding paid to public providers, and Assumption of liabilities (such as superannuation contributions incurred by central agencies on behalf of RTOs) - add fee-for-service payments from government agencies - subtract State and Territory government payroll tax expenditure - add User cost of capital.</t>
  </si>
  <si>
    <t>Vic: In 2014, the Education and Training Reform Amendment (Dual Sector Universities) Bill 2013 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in 2014 and onwards is reflected as a payment to a non-TAFE provider for VET delivery.</t>
  </si>
  <si>
    <t>Qld: In Queensland, the ownership and management of Queensland's training assets: - effective 1 July 2014, transferred to the Queensland Training Assets Management Authority (QTAMA) . As a result, TAFE assets (predominately land and buildings) were transferred to QTAMA and TAFE Queensland was required to lease land and buildings from QTAMA at a commercial rental rate. The Queensland 2014 AVETMISS financial statements therefore, reflect a divestiture of these assets in the 2014 reporting year. In 2015, the Queensland Training Assets Management Authority Repeal Bill (2015) 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t>
  </si>
  <si>
    <t>WA: The variation in WA's expenditure from 2011 to 2012 largely reflects the move from fortnightly to quarterly payments to State Training Providers.</t>
  </si>
  <si>
    <t>SA: In South Australia the transfer of ownership of key TAFE SA assets from the training Department to Renewal SA significantly decreased reported values of physical non-current assets and  user cost of capital reporting for years 2016 and onwards.</t>
  </si>
  <si>
    <t>ACT: The ACT training authority re-valued its property, plant and equipment assets in 2011, leading to a significant decrease in the value of physical non-current assets.</t>
  </si>
  <si>
    <t>The Australia total may not add as a result of rounding.</t>
  </si>
  <si>
    <t>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section 1. The user cost of capital rate is applied to all non-current physical assets, less any capital charges and interest on borrowings already reported (to avoid double counting). It does not apply to current assets, for example, assets held for sale.</t>
  </si>
  <si>
    <t>Source:</t>
  </si>
  <si>
    <r>
      <t xml:space="preserve">National Centre for Vocational Education Research (NCVER), </t>
    </r>
    <r>
      <rPr>
        <i/>
        <sz val="10"/>
        <color rgb="FF000000"/>
        <rFont val="Arial"/>
        <family val="2"/>
      </rPr>
      <t>National VET Funding Collection, 2019</t>
    </r>
    <r>
      <rPr>
        <sz val="10"/>
        <color rgb="FF000000"/>
        <rFont val="Arial"/>
        <family val="2"/>
      </rPr>
      <t xml:space="preserve"> (and previous years); Australian Bureau of Statistics (ABS) 2019, </t>
    </r>
    <r>
      <rPr>
        <i/>
        <sz val="10"/>
        <color rgb="FF000000"/>
        <rFont val="Arial"/>
        <family val="2"/>
      </rPr>
      <t>Australian System of National Accounts, Australia, 2019,</t>
    </r>
    <r>
      <rPr>
        <sz val="10"/>
        <color rgb="FF000000"/>
        <rFont val="Arial"/>
        <family val="2"/>
      </rPr>
      <t xml:space="preserve"> Cat. no. 5204.0, Canberra; NCVER, </t>
    </r>
    <r>
      <rPr>
        <i/>
        <sz val="10"/>
        <color rgb="FF000000"/>
        <rFont val="Arial"/>
        <family val="2"/>
      </rPr>
      <t>National VET Finance Collection, 2016</t>
    </r>
    <r>
      <rPr>
        <sz val="10"/>
        <color rgb="FF000000"/>
        <rFont val="Arial"/>
        <family val="2"/>
      </rPr>
      <t xml:space="preserve"> (and previous years).</t>
    </r>
  </si>
  <si>
    <t>Table 5A.2</t>
  </si>
  <si>
    <t>Total government real recurrent expenditure per annual hour, 2019 dollars (a), (b), (c), (d)</t>
  </si>
  <si>
    <r>
      <rPr>
        <i/>
        <sz val="10"/>
        <color rgb="FF000000"/>
        <rFont val="Arial"/>
        <family val="2"/>
      </rPr>
      <t>NSW</t>
    </r>
    <r>
      <rPr>
        <sz val="10"/>
        <color rgb="FF000000"/>
        <rFont val="Arial"/>
        <family val="2"/>
      </rPr>
      <t xml:space="preserve"> (e)</t>
    </r>
  </si>
  <si>
    <r>
      <rPr>
        <i/>
        <sz val="10"/>
        <color rgb="FF000000"/>
        <rFont val="Arial"/>
        <family val="2"/>
      </rPr>
      <t>Vic</t>
    </r>
    <r>
      <rPr>
        <sz val="10"/>
        <color rgb="FF000000"/>
        <rFont val="Arial"/>
        <family val="2"/>
      </rPr>
      <t xml:space="preserve"> (f)</t>
    </r>
  </si>
  <si>
    <r>
      <rPr>
        <i/>
        <sz val="10"/>
        <color rgb="FF000000"/>
        <rFont val="Arial"/>
        <family val="2"/>
      </rPr>
      <t>Qld</t>
    </r>
    <r>
      <rPr>
        <sz val="10"/>
        <color rgb="FF000000"/>
        <rFont val="Arial"/>
        <family val="2"/>
      </rPr>
      <t xml:space="preserve"> (g)</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</si>
  <si>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</si>
  <si>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(h)</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</si>
  <si>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</si>
  <si>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</si>
  <si>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</si>
  <si>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(i)</t>
    </r>
  </si>
  <si>
    <t>Total government real recurrent expenditure (j), (k)</t>
  </si>
  <si>
    <t>$/hr</t>
  </si>
  <si>
    <t>Weighted annual hours (l)</t>
  </si>
  <si>
    <t>mil. hr</t>
  </si>
  <si>
    <t>(l)</t>
  </si>
  <si>
    <t>Data are comparable (subject to caveats) across jurisdictions and over time.</t>
  </si>
  <si>
    <t>Data are complete (subject to caveats) for the current reporting period.</t>
  </si>
  <si>
    <t>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t>
  </si>
  <si>
    <t>VET in schools revenue can no longer be separated from the other specific purpose program payments made by the Australian Government to the states and territories. Hence, the government real recurrent expenditure figures presented in this Report includes payments received by states and territories for VET in schools programs.</t>
  </si>
  <si>
    <t>NSW: In 2015, NSW introduced new policies and funding models to align to qualifications. As a result NSW reported a significant decline in hours of delivery in 2015 due to a decrease in subject enrolment activity and an increase in continuing enrolment activity for which no hours are counted. This decline in hours of delivery has impacted reporting from 2015 onwards.</t>
  </si>
  <si>
    <t>SA: In South Australia the transfer of ownership of key TAFE SA assets from the training Department to Renewal SA significantly decreased reported values of physical non-current assets and user cost of capital reporting for years 2016 and onwards. The 2017 annual hours reported for South Australia is different to that reported in previous reports. Between 2014 and 2017 (inclusive) annual hours were under-reported. The number of annual hours has been corrected for 2017, but data for 2014 to 2016 remain under-reported.</t>
  </si>
  <si>
    <t>Total government recurrent expenditure per annual hour includes the user cost of capital. 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section 1. The user cost of capital rate is applied to all non-current physical assets, less any capital charges and interest on borrowings already reported (to avoid double counting) (reported in table 5A.1). It does not apply to current assets, for example, assets held for sale.</t>
  </si>
  <si>
    <t>Annual hours are the total hours of delivery in government-funded VET in each year based on the standard nominal hour value for each subject undertaken. These represent the hours of supervised training under a traditional delivery strategy. Annual hours are calculated from the standard nominal hour values compiled in the National VET Provider Collection. Annual hours are weighted using course mix weights to recognise the different proportions of relatively more expensive and less expensive training programs that occur in jurisdictions. The reference value is 1.000 for Australia. A weighting greater than one indicates that the state or territory is offering relatively more expensive programs compared to the national profile. Course mix weights are derived by applying a set of cost relativities by subject field of education to tabulations of annual hours by subject field of education and state/territory. Annual hours have been revised since the 2017 RoGS and are no longer adjusted for invalid enrolment rates in any year.</t>
  </si>
  <si>
    <r>
      <t xml:space="preserve">NCVER, </t>
    </r>
    <r>
      <rPr>
        <i/>
        <sz val="10"/>
        <color rgb="FF000000"/>
        <rFont val="Arial"/>
        <family val="2"/>
      </rPr>
      <t>National VET Funding Collection, 2019</t>
    </r>
    <r>
      <rPr>
        <sz val="10"/>
        <color rgb="FF000000"/>
        <rFont val="Arial"/>
        <family val="2"/>
      </rPr>
      <t xml:space="preserve"> (and previous years); ABS 2019, </t>
    </r>
    <r>
      <rPr>
        <i/>
        <sz val="10"/>
        <color rgb="FF000000"/>
        <rFont val="Arial"/>
        <family val="2"/>
      </rPr>
      <t>Australian System of National Accounts, Australia, 2019,</t>
    </r>
    <r>
      <rPr>
        <sz val="10"/>
        <color rgb="FF000000"/>
        <rFont val="Arial"/>
        <family val="2"/>
      </rPr>
      <t xml:space="preserve"> Cat. no. 5204.0, Canberra; NCVER, </t>
    </r>
    <r>
      <rPr>
        <i/>
        <sz val="10"/>
        <color rgb="FF000000"/>
        <rFont val="Arial"/>
        <family val="2"/>
      </rPr>
      <t>National VET Finance Collection, 2016</t>
    </r>
    <r>
      <rPr>
        <sz val="10"/>
        <color rgb="FF000000"/>
        <rFont val="Arial"/>
        <family val="2"/>
      </rPr>
      <t xml:space="preserve"> (and previous years).</t>
    </r>
  </si>
  <si>
    <t>Table 5A.3</t>
  </si>
  <si>
    <t>Government real recurrent expenditure per person aged 15-64 years, excluding user cost of capital, 2019 dollars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</si>
  <si>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</si>
  <si>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</si>
  <si>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</si>
  <si>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xml:space="preserve"> (g)</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</si>
  <si>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</si>
  <si>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</si>
  <si>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</si>
  <si>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</si>
  <si>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xml:space="preserve"> (h)</t>
    </r>
  </si>
  <si>
    <t>$</t>
  </si>
  <si>
    <t>Total government recurrent expenditure (including user cost of capital) for 2017, 2018 and 2019 is deemed as being equivalent to the recurrent funds (net of payroll tax) provided by the Australian Government and by State and Territory governments. It includes the following AVETMISS reported items by State and Territory government departments responsible for VET: - add Commonwealth ongoing specific purpose payments, State Recurrent funding, AMEP, SEE Commonwealth administered VET programs paid to public providers and National Partnership Agreement funding - subtract State and Territory government payroll tax expenditure. For 2010 to 2016, total government recurrent expenditure (including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 - add Commonwealth National Agreement funding, State recurrent funding, Commonwealth administered program funding paid to public providers, and Assumption of liabilities (such as superannuation contributions incurred by central agencies on behalf of RTOs) - add fee-for-service payments from government agencies - subtract State and Territory government payroll tax expenditure.</t>
  </si>
  <si>
    <t>Estimated resident population (ERP) for 2010 and 2011 are final based on the 2011 Census of Population and Housing. ERP for 2012 to 2016 are final based on the 2016 Census of Population and Housing. ERP from 2017 are preliminary based on the 2016 Census.</t>
  </si>
  <si>
    <t>WA: The variation from 2011 to 2012 largely reflects the move from fortnightly to quarterly payments to State Training Providers.</t>
  </si>
  <si>
    <r>
      <t xml:space="preserve">NCVER, </t>
    </r>
    <r>
      <rPr>
        <i/>
        <sz val="10"/>
        <color rgb="FF000000"/>
        <rFont val="Arial"/>
        <family val="2"/>
      </rPr>
      <t>National VET Funding Collection, 2019</t>
    </r>
    <r>
      <rPr>
        <sz val="10"/>
        <color rgb="FF000000"/>
        <rFont val="Arial"/>
        <family val="2"/>
      </rPr>
      <t xml:space="preserve"> (and previous years); NCVER, </t>
    </r>
    <r>
      <rPr>
        <i/>
        <sz val="10"/>
        <color rgb="FF000000"/>
        <rFont val="Arial"/>
        <family val="2"/>
      </rPr>
      <t>National VET Finance Collection, 2016</t>
    </r>
    <r>
      <rPr>
        <sz val="10"/>
        <color rgb="FF000000"/>
        <rFont val="Arial"/>
        <family val="2"/>
      </rPr>
      <t xml:space="preserve"> (and previous years); ABS 2019 (and previous issues), </t>
    </r>
    <r>
      <rPr>
        <i/>
        <sz val="10"/>
        <color rgb="FF000000"/>
        <rFont val="Arial"/>
        <family val="2"/>
      </rPr>
      <t>Australian Demographic Statistics, June 2019</t>
    </r>
    <r>
      <rPr>
        <sz val="10"/>
        <color rgb="FF000000"/>
        <rFont val="Arial"/>
        <family val="2"/>
      </rPr>
      <t xml:space="preserve"> (and previous years), Cat. no. 3101.0, Canberra.</t>
    </r>
  </si>
  <si>
    <t>Table 5A.4</t>
  </si>
  <si>
    <t>Government payments to non-TAFE providers for VET delivery, 2019 dollars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</si>
  <si>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</si>
  <si>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</si>
  <si>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</si>
  <si>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</si>
  <si>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</si>
  <si>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</si>
  <si>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</si>
  <si>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</si>
  <si>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</si>
  <si>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Government payments (b)</t>
  </si>
  <si>
    <t>Payments to non-TAFE providers as a proportion of Appropriations and program funding from government</t>
  </si>
  <si>
    <t>%</t>
  </si>
  <si>
    <t>Real change in payments to non-TAFE providers (change from previous year)</t>
  </si>
  <si>
    <t>$m = Millions of dollars.</t>
  </si>
  <si>
    <t>Payments to non-TAFE providers of VET delivery include payments to secondary schools, other government providers, enterprises, private providers, community providers, industry and local government providers.</t>
  </si>
  <si>
    <r>
      <t xml:space="preserve">NCVER, </t>
    </r>
    <r>
      <rPr>
        <i/>
        <sz val="10"/>
        <color rgb="FF000000"/>
        <rFont val="Arial"/>
        <family val="2"/>
      </rPr>
      <t>National VET Funding Collection, 2019</t>
    </r>
    <r>
      <rPr>
        <sz val="10"/>
        <color rgb="FF000000"/>
        <rFont val="Arial"/>
        <family val="2"/>
      </rPr>
      <t xml:space="preserve"> (and previous years); ABS 2019, </t>
    </r>
    <r>
      <rPr>
        <i/>
        <sz val="10"/>
        <color rgb="FF000000"/>
        <rFont val="Arial"/>
        <family val="2"/>
      </rPr>
      <t>Australian System of National Accounts, Australia, 2019,</t>
    </r>
    <r>
      <rPr>
        <sz val="10"/>
        <color rgb="FF000000"/>
        <rFont val="Arial"/>
        <family val="2"/>
      </rPr>
      <t xml:space="preserve"> Cat. no. 5204.0, Canberra.</t>
    </r>
  </si>
  <si>
    <t>Table 5A.5</t>
  </si>
  <si>
    <t>Allocation of government real funds for VET, 2019 dollars (a), (b)</t>
  </si>
  <si>
    <r>
      <rPr>
        <i/>
        <sz val="10"/>
        <color rgb="FF000000"/>
        <rFont val="Arial"/>
        <family val="2"/>
      </rPr>
      <t>NSW</t>
    </r>
    <r>
      <rPr>
        <sz val="10"/>
        <color rgb="FF000000"/>
        <rFont val="Arial"/>
        <family val="2"/>
      </rPr>
      <t xml:space="preserve"> (c)</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</si>
  <si>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</si>
  <si>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(d)</t>
    </r>
  </si>
  <si>
    <r>
      <rPr>
        <i/>
        <sz val="10"/>
        <color rgb="FF000000"/>
        <rFont val="Arial"/>
        <family val="2"/>
      </rPr>
      <t>WA</t>
    </r>
    <r>
      <rPr>
        <sz val="10"/>
        <color rgb="FF000000"/>
        <rFont val="Arial"/>
        <family val="2"/>
      </rPr>
      <t xml:space="preserve"> (e)</t>
    </r>
  </si>
  <si>
    <r>
      <rPr>
        <i/>
        <sz val="10"/>
        <color rgb="FF000000"/>
        <rFont val="Arial"/>
        <family val="2"/>
      </rPr>
      <t>SA</t>
    </r>
    <r>
      <rPr>
        <sz val="10"/>
        <color rgb="FF000000"/>
        <rFont val="Arial"/>
        <family val="2"/>
      </rPr>
      <t xml:space="preserve"> (f)</t>
    </r>
  </si>
  <si>
    <r>
      <rPr>
        <i/>
        <sz val="10"/>
        <color rgb="FF000000"/>
        <rFont val="Arial"/>
        <family val="2"/>
      </rPr>
      <t>Tas</t>
    </r>
    <r>
      <rPr>
        <sz val="10"/>
        <color rgb="FF000000"/>
        <rFont val="Arial"/>
        <family val="2"/>
      </rPr>
      <t xml:space="preserve"> (g)</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</si>
  <si>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</si>
  <si>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xml:space="preserve"> (h)</t>
    </r>
  </si>
  <si>
    <r>
      <rPr>
        <i/>
        <sz val="10"/>
        <color rgb="FF000000"/>
        <rFont val="Arial"/>
        <family val="2"/>
      </rPr>
      <t>Aust</t>
    </r>
    <r>
      <rPr>
        <sz val="10"/>
        <color rgb="FF000000"/>
        <rFont val="Arial"/>
        <family val="2"/>
      </rPr>
      <t/>
    </r>
  </si>
  <si>
    <t>Government appropriations and program funding (i)</t>
  </si>
  <si>
    <t>Commonwealth ongoing specific purpose payments</t>
  </si>
  <si>
    <t>State/Territory Government recurrent funding</t>
  </si>
  <si>
    <t>National Partnership Agreement funding</t>
  </si>
  <si>
    <t>–</t>
  </si>
  <si>
    <t>Total</t>
  </si>
  <si>
    <t>Amounts allocated</t>
  </si>
  <si>
    <t>Open competitive tendering (j)</t>
  </si>
  <si>
    <t>..</t>
  </si>
  <si>
    <t>Limited competitive tendering and eligible grants (k)</t>
  </si>
  <si>
    <t>na</t>
  </si>
  <si>
    <t>User choice (l)</t>
  </si>
  <si>
    <t>Entitlement funding (m)</t>
  </si>
  <si>
    <t>Proportion of government appropriations and program funding</t>
  </si>
  <si>
    <t>(m)</t>
  </si>
  <si>
    <r>
      <t xml:space="preserve">$m = Millions of dollars. </t>
    </r>
    <r>
      <rPr>
        <b/>
        <sz val="10"/>
        <color rgb="FF000000"/>
        <rFont val="Arial"/>
        <family val="2"/>
      </rPr>
      <t>na</t>
    </r>
    <r>
      <rPr>
        <sz val="10"/>
        <color rgb="FF000000"/>
        <rFont val="Arial"/>
        <family val="2"/>
      </rPr>
      <t xml:space="preserve"> Not available. .. Not applicable. – Nil or rounded to zero.</t>
    </r>
  </si>
  <si>
    <t>The phased implementation of demand driven funding is undergoing reform and all jurisdictions are at varying stages of this reform process.</t>
  </si>
  <si>
    <t>NSW: Open competitive tendering is $11m higher year on year (YtY) due to increased spending on Smart, Skilled and Hired program as it matured over the period. Limited competitive tendering is $16m lower YtY due to $41m of one off payments in CY17 - off which key one's include STEM ($25m), Boost ($6m), Regional Development Australia(RDA) ($3m), Coffs Harbour market sounding(2.6m) and Regional Economic Development Plans ($1.5m). This is offset by additional spending of $25m in CY18 on existing and new programs, including Adult and Community Education Program ($10m), Royal Far West ($5m), Universities Centre Program ($3m), Small Business Skills Strategy ($3.5m), World Skills National Event ($1.9m) and STEM Scholarships ($1.9). User Choice is $12m higher YtY due to Fee Free Apprenticeships program launched in 2018.</t>
  </si>
  <si>
    <t>Qld: Limited competitive tendering: Includes Skilling Queenslanders for Work. Included Work Skills Traineeships, which is part of Skilling Queenslanders for Work. The Regional Skills Adjustment Strategy and Regional Skills Investment Strategy are new for 2018-19 with both included in limited competitive tendering. Entitlement funding: Includes the Certificate III Guarantee - new students.</t>
  </si>
  <si>
    <t>WA: 'Open competitive tendering excludes 'User choice' and 'Entitlement funding' programs. User choice: Figures are Apprenticeship and Traineeship programs only. Entitlement funding: Priority training (i.e. former 'entitlement' programs), excluding user choice programs.</t>
  </si>
  <si>
    <t>SA: Government funding allocated on a competitive basis and through entitlement funding, fluctuates between years, reflecting both changes to government policies, programs and financial reporting systems and external factors such as industry and student demand.</t>
  </si>
  <si>
    <t>Tas: Entitlement funding: 'Entitlement' has existed for many years in Tasmania, with policy formally introduced in January 2014. Entitlement funding is embedded in all funding programmes. From 2015, entitlement represents approximately 93 per cent of the funding allocated on a competitive basis.</t>
  </si>
  <si>
    <t>NT: User choice: Includes entitlement funding that has been identified as entitlement eligible through the public provider AVETMISS data. Entitlement funding: Allocation is an estimation as it includes a portion of the public provider general training funds. This portion was derived from the enrolments reported in the public provider AVETMISS data that they identified as entitlement eligible.</t>
  </si>
  <si>
    <t>Government appropriations and program funding includes funding provided to government RTOs over which the RTO gains control during the reporting period. It includes the following AVETMISS items: Commonwealth ongoing specific purpose payments, State Recurrent revenue and National Partnership Agreement funding.</t>
  </si>
  <si>
    <t>Open competitive tendering refers to where the tendering process is advertised publicly and is open to both public and private providers, except where otherwise noted.</t>
  </si>
  <si>
    <t>Limited competitive tendering and eligible grants refers to where the tendering process is not advertised publicly and is restricted to training providers that meet set criteria such as community groups that deliver Adult Community Education VET programs.</t>
  </si>
  <si>
    <t>User choice is defined as the flow of public funds to individual training providers which reflects the choice of individual training provider made by the client.</t>
  </si>
  <si>
    <t>Entitlement funding programs consist of two key features: student entitlement to VET training (they provide a guaranteed government-subsidised training place for working age residents to obtain initial qualifications) and demand driven VET training (government subsidies are contestable and are allocated to the RTO [government or private] of the students' choice).</t>
  </si>
  <si>
    <r>
      <t xml:space="preserve">State and Territory governments (unpublished); NCVER, </t>
    </r>
    <r>
      <rPr>
        <i/>
        <sz val="10"/>
        <color rgb="FF000000"/>
        <rFont val="Arial"/>
        <family val="2"/>
      </rPr>
      <t>National VET Funding Collection, 2019</t>
    </r>
    <r>
      <rPr>
        <sz val="10"/>
        <color rgb="FF000000"/>
        <rFont val="Arial"/>
        <family val="2"/>
      </rPr>
      <t xml:space="preserve"> (and previous years); ABS 2019, </t>
    </r>
    <r>
      <rPr>
        <i/>
        <sz val="10"/>
        <color rgb="FF000000"/>
        <rFont val="Arial"/>
        <family val="2"/>
      </rPr>
      <t>Australian System of National Accounts, Australia, 2019,</t>
    </r>
    <r>
      <rPr>
        <sz val="10"/>
        <color rgb="FF000000"/>
        <rFont val="Arial"/>
        <family val="2"/>
      </rPr>
      <t xml:space="preserve"> Cat. no. 5204.0, Canberra.</t>
    </r>
  </si>
  <si>
    <t>Table 5A.6</t>
  </si>
  <si>
    <t>Total VET Training providers (a), (b)</t>
  </si>
  <si>
    <t>NSW</t>
  </si>
  <si>
    <t>Vic</t>
  </si>
  <si>
    <t>Qld</t>
  </si>
  <si>
    <t>WA</t>
  </si>
  <si>
    <t>SA</t>
  </si>
  <si>
    <t>Tas</t>
  </si>
  <si>
    <t>ACT</t>
  </si>
  <si>
    <t>NT</t>
  </si>
  <si>
    <t>Aust</t>
  </si>
  <si>
    <t>Total VET training providers</t>
  </si>
  <si>
    <t>no.</t>
  </si>
  <si>
    <t>The data covers Nationally Recognised Training (NRT) that leads to vocational qualifications and credentials that are recognised across Australia, that are delivered by registered training organisations (RTOs). See glossary for definitions of nationally recognised training, non-nationally recognised training and total VET.</t>
  </si>
  <si>
    <t>The number of total VET training providers is a distinct count of training providers who submitted data within each state or territory. Some training providers deliver VET in more than one state or territory. Therefore, the training providers are counted in each state/territory category, but are only counted once in the Australia total. Training providers are reported by the state or territory of their head office.</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</si>
  <si>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r>
  </si>
  <si>
    <t>Table 5A.7</t>
  </si>
  <si>
    <t>Government-funded training providers (a)</t>
  </si>
  <si>
    <r>
      <rPr>
        <i/>
        <sz val="10"/>
        <color rgb="FF000000"/>
        <rFont val="Arial"/>
        <family val="2"/>
      </rPr>
      <t>NSW</t>
    </r>
    <r>
      <rPr>
        <sz val="10"/>
        <color rgb="FF000000"/>
        <rFont val="Arial"/>
        <family val="2"/>
      </rPr>
      <t xml:space="preserve"> (b)</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</si>
  <si>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</si>
  <si>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xml:space="preserve"> (b)</t>
    </r>
  </si>
  <si>
    <r>
      <rPr>
        <i/>
        <sz val="10"/>
        <color rgb="FF000000"/>
        <rFont val="Arial"/>
        <family val="2"/>
      </rPr>
      <t>WA</t>
    </r>
    <r>
      <rPr>
        <sz val="10"/>
        <color rgb="FF000000"/>
        <rFont val="Arial"/>
        <family val="2"/>
      </rPr>
      <t xml:space="preserve"> (b)</t>
    </r>
  </si>
  <si>
    <r>
      <rPr>
        <i/>
        <sz val="10"/>
        <color rgb="FF000000"/>
        <rFont val="Arial"/>
        <family val="2"/>
      </rPr>
      <t>SA</t>
    </r>
    <r>
      <rPr>
        <sz val="10"/>
        <color rgb="FF000000"/>
        <rFont val="Arial"/>
        <family val="2"/>
      </rPr>
      <t xml:space="preserve"> (c)</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</si>
  <si>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</si>
  <si>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</si>
  <si>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</si>
  <si>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</si>
  <si>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TAFE providers (d)</t>
  </si>
  <si>
    <t>Government-funded training provider delivery locations</t>
  </si>
  <si>
    <t>TAFE provider delivery locations (d)</t>
  </si>
  <si>
    <t>The number of government-funded training providers is a distinct count, for each jurisdiction, of the number of training providers that submitted data through state and territory training authorities. Some training providers deliver VET in more than one state or territory and are separately counted for each state and territory, however they are only counted once in the Australia total. Government-funded training providers are reported according to the state or territory that funds the training.</t>
  </si>
  <si>
    <t>There have been reductions in the number of TAFE providers reported in New South Wales, Western Australia and Queensland in recent years due to the implementation of reform measures in those jurisdictions.</t>
  </si>
  <si>
    <t>The increase in the number of TAFE delivery provider locations in South Australia between 2016 and 2017 can be attributed to a change in reporting practices.</t>
  </si>
  <si>
    <t>TAFE providers are a provider type of government-funded training providers. TAFE providers are identified based on a field derived by NCVER, whereby each training provider within a data submission is classified to a provider type according to their funding source.</t>
  </si>
  <si>
    <r>
      <t xml:space="preserve">NCVER, </t>
    </r>
    <r>
      <rPr>
        <i/>
        <sz val="10"/>
        <color rgb="FF000000"/>
        <rFont val="Arial"/>
        <family val="2"/>
      </rPr>
      <t>National VET Provider Collection.</t>
    </r>
    <r>
      <rPr>
        <sz val="10"/>
        <color rgb="FF000000"/>
        <rFont val="Arial"/>
        <family val="2"/>
      </rPr>
      <t/>
    </r>
  </si>
  <si>
    <t>Table 5A.8</t>
  </si>
  <si>
    <t>Total VET students, by type of training and program level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</si>
  <si>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</si>
  <si>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</si>
  <si>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</si>
  <si>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</si>
  <si>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</si>
  <si>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</si>
  <si>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</si>
  <si>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</si>
  <si>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</si>
  <si>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Students undertaking nationally recognised training</t>
  </si>
  <si>
    <t>'000</t>
  </si>
  <si>
    <t>Training package qualifications or Accredited qualifications</t>
  </si>
  <si>
    <t>Diploma and above (e)</t>
  </si>
  <si>
    <t>Certificate III or IV</t>
  </si>
  <si>
    <t>Certificate I or II</t>
  </si>
  <si>
    <t>Training package skill sets or Accredited courses</t>
  </si>
  <si>
    <t>Students undertaking subjects not delivered as part of a nationally recognised training program</t>
  </si>
  <si>
    <t>Total VET students</t>
  </si>
  <si>
    <t>NCVER applies a methodology to distinctly count students who may be enrolled at multiple training providers. For further information, refer to the fact sheet Student counts in 'total VET activity' located at &lt;https://www.ncver.edu.au/research-and-statistics/collections/students-and-coursescollection/total-vet-activity-tva-fact-sheets&gt;.</t>
  </si>
  <si>
    <t>Students undertaking nationally recognised training have undertaken at least one nationally recognised subject delivered by a registered training organisation. Because students may enrol in multiple programs and/or subjects in a calendar year, the sum of students will not add to the total.</t>
  </si>
  <si>
    <t>Students of all ages, who undertook nationally recognised VET delivered by RTOs are included in this table. Students are individuals who were enrolled in a subject or completed a qualification during the reporting period.</t>
  </si>
  <si>
    <t>Program level of 'Diploma and above' qualifications include diploma, associate degree, advanced diploma, bachelor degree, graduate certificate and graduate diploma qualifications.</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</si>
  <si>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r>
  </si>
  <si>
    <t>Table 5A.9</t>
  </si>
  <si>
    <t>Government-funded VET students, by type of training and program level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</si>
  <si>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</si>
  <si>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</si>
  <si>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</si>
  <si>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</si>
  <si>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</si>
  <si>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</si>
  <si>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</si>
  <si>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</si>
  <si>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</si>
  <si>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Diploma and above (f)</t>
  </si>
  <si>
    <t>Locally developed programs (Locally developed skill sets and Locally developed courses)</t>
  </si>
  <si>
    <t>Stand-alone nationally recognised subjects</t>
  </si>
  <si>
    <t>Students undertaking non-nationally recognised training</t>
  </si>
  <si>
    <t>Total government-funded students</t>
  </si>
  <si>
    <t>– Nil or rounded to zero.</t>
  </si>
  <si>
    <t>Government-funded students reflects students participating in government-funded VET.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</si>
  <si>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Students of all ages are included in this table. Students are individuals who were enrolled in a subject or completed a qualification during the reporting period.</t>
  </si>
  <si>
    <t>Training activity in South Australia for 2015 and 2016 is under-reported due to an omission of some VET in Schools data.</t>
  </si>
  <si>
    <t>Tasmania's government-funded student numbers in 2015 are not comparable with previous or subsequent years due to different methodologies applied to student identification.</t>
  </si>
  <si>
    <r>
      <t xml:space="preserve">NCVER, </t>
    </r>
    <r>
      <rPr>
        <i/>
        <sz val="10"/>
        <color rgb="FF000000"/>
        <rFont val="Arial"/>
        <family val="2"/>
      </rPr>
      <t>National VET Provider Collection.</t>
    </r>
    <r>
      <rPr>
        <sz val="10"/>
        <color rgb="FF000000"/>
        <rFont val="Arial"/>
        <family val="2"/>
      </rPr>
      <t/>
    </r>
  </si>
  <si>
    <t>Table 5A.10</t>
  </si>
  <si>
    <t>Participation of 15-64 and 18-24 year olds in government-funded VET, by Indigenous status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</si>
  <si>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</si>
  <si>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</si>
  <si>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</si>
  <si>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</si>
  <si>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</si>
  <si>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</si>
  <si>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</si>
  <si>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</si>
  <si>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</si>
  <si>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Number of students by age</t>
  </si>
  <si>
    <t>All people</t>
  </si>
  <si>
    <t>18-24 years old</t>
  </si>
  <si>
    <t>15-64 years old</t>
  </si>
  <si>
    <t>Aboriginal and Torres Strait Islander (f)</t>
  </si>
  <si>
    <t>Non-Indigenous</t>
  </si>
  <si>
    <t>Participation rate by age (g), (h)</t>
  </si>
  <si>
    <t>rate</t>
  </si>
  <si>
    <t>Aboriginal and Torres Strait Islander</t>
  </si>
  <si>
    <t>Participation is defined by students who were enrolled in a subject and/or completed a qualification during the reporting period. Participation includes both nationally recognised and non-nationally recognised training.</t>
  </si>
  <si>
    <t>Government-funded students by state and territory are reported on the basis of the state or territory that administered the funding of that training. As a result, the Australia totals for government-funded students only include training that is funded by the eight states and territories. Caution should therefore be used when interpreting participation rates for Australia which include other territories in the population denominator.</t>
  </si>
  <si>
    <t>Aboriginal and Torres Strait Islander students are defined as those who self-identify on their enrolment form that they are of Aboriginal and/or Torres Strait Islander background. Indigenous status is not known for all students.</t>
  </si>
  <si>
    <t>The participation rate for the various age groups is the number of students participating in VET in a given age group expressed as a proportion of the population of that age group.</t>
  </si>
  <si>
    <t>ABS population estimates are used to calculate the participation rates. Estimated resident population (ERP) for 2015 and 2016 are final based on the 2016 Census of Population and Housing. ERP from 2017 are preliminary based on the 2016 Census. Aboriginal and Torres Strait Islander population estimates and projections are based on the 2016 Census, and are based on the Series B fertility assumption. Non-Indigenous estimates are the difference between the total population and Aboriginal and Torres Strait Islander population estimates. Australia totals include other territories.</t>
  </si>
  <si>
    <r>
      <t xml:space="preserve">NCVER, </t>
    </r>
    <r>
      <rPr>
        <i/>
        <sz val="10"/>
        <color rgb="FF000000"/>
        <rFont val="Arial"/>
        <family val="2"/>
      </rPr>
      <t>National VET Provider Collection;</t>
    </r>
    <r>
      <rPr>
        <sz val="10"/>
        <color rgb="FF000000"/>
        <rFont val="Arial"/>
        <family val="2"/>
      </rPr>
      <t xml:space="preserve"> ABS 2019 (and previous issues), </t>
    </r>
    <r>
      <rPr>
        <i/>
        <sz val="10"/>
        <color rgb="FF000000"/>
        <rFont val="Arial"/>
        <family val="2"/>
      </rPr>
      <t>Australian Demographic Statistics, June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</si>
  <si>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5A.11</t>
  </si>
  <si>
    <t>Participation of 15-64 year olds in government-funded VET, by remoteness area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</si>
  <si>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</si>
  <si>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</si>
  <si>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</si>
  <si>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</si>
  <si>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(e)</t>
    </r>
  </si>
  <si>
    <r>
      <rPr>
        <i/>
        <sz val="10"/>
        <color rgb="FF000000"/>
        <rFont val="Arial"/>
        <family val="2"/>
      </rPr>
      <t>Tas</t>
    </r>
    <r>
      <rPr>
        <sz val="10"/>
        <color rgb="FF000000"/>
        <rFont val="Arial"/>
        <family val="2"/>
      </rPr>
      <t xml:space="preserve"> (f)</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</si>
  <si>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</si>
  <si>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</si>
  <si>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</si>
  <si>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Number of students</t>
  </si>
  <si>
    <t>Major cities</t>
  </si>
  <si>
    <t>Inner and outer regional</t>
  </si>
  <si>
    <t>Remote and very remote</t>
  </si>
  <si>
    <t>All areas (g)</t>
  </si>
  <si>
    <t>Participation rate</t>
  </si>
  <si>
    <t>All areas</t>
  </si>
  <si>
    <t>.. Not applicable. – Nil or rounded to zero.</t>
  </si>
  <si>
    <t>Data are for students from the remoteness areas throughout Australia studying in the jurisdiction.</t>
  </si>
  <si>
    <t>ABS population estimates are used to calculate the participation rates. Remoteness area population estimates are based on the 2016 Census. Total Australia population includes other territories. From 1 July 2016 other territories included Jervis Bay Territory, Christmas Island, the Cocos (Keeling) Islands and Norfolk Island.</t>
  </si>
  <si>
    <r>
      <t xml:space="preserve">NCVER, </t>
    </r>
    <r>
      <rPr>
        <i/>
        <sz val="10"/>
        <color rgb="FF000000"/>
        <rFont val="Arial"/>
        <family val="2"/>
      </rPr>
      <t>National VET Provider Collection;</t>
    </r>
    <r>
      <rPr>
        <sz val="10"/>
        <color rgb="FF000000"/>
        <rFont val="Arial"/>
        <family val="2"/>
      </rPr>
      <t xml:space="preserve"> ABS 2020 (and previous issues), </t>
    </r>
    <r>
      <rPr>
        <i/>
        <sz val="10"/>
        <color rgb="FF000000"/>
        <rFont val="Arial"/>
        <family val="2"/>
      </rPr>
      <t>Regional population by Age and Sex, Australia, 2019</t>
    </r>
    <r>
      <rPr>
        <sz val="10"/>
        <color rgb="FF000000"/>
        <rFont val="Arial"/>
        <family val="2"/>
      </rPr>
      <t xml:space="preserve"> (and previous years), Cat. no. 3235.0, Canberra.</t>
    </r>
  </si>
  <si>
    <t>Table 5A.12</t>
  </si>
  <si>
    <t>Participation of 15-64 year olds in government-funded VET, by disability status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</si>
  <si>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</si>
  <si>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</si>
  <si>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</si>
  <si>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</si>
  <si>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xml:space="preserve"> (d)</t>
    </r>
  </si>
  <si>
    <r>
      <rPr>
        <i/>
        <sz val="10"/>
        <color rgb="FF000000"/>
        <rFont val="Arial"/>
        <family val="2"/>
      </rPr>
      <t>Tas</t>
    </r>
    <r>
      <rPr>
        <sz val="10"/>
        <color rgb="FF000000"/>
        <rFont val="Arial"/>
        <family val="2"/>
      </rPr>
      <t xml:space="preserve"> (e)</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</si>
  <si>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</si>
  <si>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</si>
  <si>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</si>
  <si>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Proportion of VET students</t>
  </si>
  <si>
    <t>Reported as having disability</t>
  </si>
  <si>
    <t>Reported as not having disability</t>
  </si>
  <si>
    <t>Disability status not reported</t>
  </si>
  <si>
    <t>All students</t>
  </si>
  <si>
    <t>Adjusted for not reported (f)</t>
  </si>
  <si>
    <t>Proportion of people with disability in the community who are participating (g)</t>
  </si>
  <si>
    <t>Proportion of people without disability in the community who are participating</t>
  </si>
  <si>
    <t>'Adjusted for not reported' excludes 'not stated' responses.</t>
  </si>
  <si>
    <t>The proportion of people with disability in the community who are participating in government-funded VET is calculated using the number of people reported as having disability from the National VET Provider Collection as the numerator and the number of people with disability from the triennial ABS Survey of Disability, Ageing and Carers as the denominator. In the National VET Provider Collection, those reported as having disability self-identify as having a disability, impairment or long-term condition.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proportion, and its without disability comparator, can only be reported for 2015 and 2018 in this table.</t>
  </si>
  <si>
    <r>
      <t xml:space="preserve">NCVER, </t>
    </r>
    <r>
      <rPr>
        <i/>
        <sz val="10"/>
        <color rgb="FF000000"/>
        <rFont val="Arial"/>
        <family val="2"/>
      </rPr>
      <t>National VET Provider Collection;</t>
    </r>
    <r>
      <rPr>
        <sz val="10"/>
        <color rgb="FF000000"/>
        <rFont val="Arial"/>
        <family val="2"/>
      </rPr>
      <t xml:space="preserve"> ABS 2019 and 2016, </t>
    </r>
    <r>
      <rPr>
        <i/>
        <sz val="10"/>
        <color rgb="FF000000"/>
        <rFont val="Arial"/>
        <family val="2"/>
      </rPr>
      <t>Disability, Ageing and Carers, Australia: Summary of Findings, Australia, 2018</t>
    </r>
    <r>
      <rPr>
        <sz val="10"/>
        <color rgb="FF000000"/>
        <rFont val="Arial"/>
        <family val="2"/>
      </rPr>
      <t xml:space="preserve"> and </t>
    </r>
    <r>
      <rPr>
        <i/>
        <sz val="10"/>
        <color rgb="FF000000"/>
        <rFont val="Arial"/>
        <family val="2"/>
      </rPr>
      <t>2015,</t>
    </r>
    <r>
      <rPr>
        <sz val="10"/>
        <color rgb="FF000000"/>
        <rFont val="Arial"/>
        <family val="2"/>
      </rPr>
      <t xml:space="preserve"> Cat. no. 4430.0, Canberra.</t>
    </r>
  </si>
  <si>
    <t>Table 5A.13</t>
  </si>
  <si>
    <t>Whether training helped graduates achieve their main reason for training, all government-funded graduates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</si>
  <si>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</si>
  <si>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</si>
  <si>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</si>
  <si>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</si>
  <si>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</si>
  <si>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</si>
  <si>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</si>
  <si>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</si>
  <si>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</si>
  <si>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2020</t>
  </si>
  <si>
    <t>Fully helped or partly helped achieve main reason for training</t>
  </si>
  <si>
    <t>Fully helped achieve main reason</t>
  </si>
  <si>
    <t>Partly helped achieve main reason</t>
  </si>
  <si>
    <t>Did not help achieve main reason</t>
  </si>
  <si>
    <t>Did not know yet</t>
  </si>
  <si>
    <t>Aboriginal and Torres Strait Islander (g)</t>
  </si>
  <si>
    <t>Graduates include students who have completed all the requirements for an AQF qualification (Certificate I/II, Certificate III/IV or Diploma and above). Data for 2015 include some government-funded students who self-reported they had completed a qualification. For further information see &lt;https://www.ncver.edu.au/data/collection/student-outcomes&gt;.</t>
  </si>
  <si>
    <t>Data includes students aged 18 years and over.</t>
  </si>
  <si>
    <t>There are government-funded students whose state/territory of funding is categorised as 'not applicable' because the training was funded by Commonwealth specific purpose programs. These students are not reported separately in this table, but are included in the 'Australia' total.</t>
  </si>
  <si>
    <t>Since 2019, the Student Outcomes Survey has collected data on students who completed nationally recognised VET delivered by RTOs. The exclusion of non-nationally recognised training represents a change in the survey scope compared with prior years. The revised survey scope has no statistically significant effect on the national survey results, as such the revised scope was not applied to the estimates prior to 2019.</t>
  </si>
  <si>
    <t>Main reason for training includes either seeking an employment-related outcome(to get a job, to develop or start my own business, to try for a different career, to get a better job or promotion, to meet job requirements, to get extra skills), seeking a further study outcome (to get into another training of study) or seeking a personal development outcome (for personal interest, for other reasons).</t>
  </si>
  <si>
    <t>The 95 per cent confidence interval (a reliability estimate) associated with each estimate is reported (for example, 80.0 per cent ± 2.7 percentage points). Refer to the Statistical context (section 2) for more information on confidence intervals.</t>
  </si>
  <si>
    <t>'Aboriginal or Torres Strait Islander' refers to whether the student self-identifies as being of Aboriginal and/or Torres Strait Islander background. Indigenous status is not known for all students.</t>
  </si>
  <si>
    <r>
      <t xml:space="preserve">NCVER, </t>
    </r>
    <r>
      <rPr>
        <i/>
        <sz val="10"/>
        <color rgb="FF000000"/>
        <rFont val="Arial"/>
        <family val="2"/>
      </rPr>
      <t>National Student Outcomes Survey.</t>
    </r>
    <r>
      <rPr>
        <sz val="10"/>
        <color rgb="FF000000"/>
        <rFont val="Arial"/>
        <family val="2"/>
      </rPr>
      <t/>
    </r>
  </si>
  <si>
    <t>Table 5A.14</t>
  </si>
  <si>
    <t>Proportion of all government-funded graduates satisfied with the quality of their training, by satisfaction outcome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</si>
  <si>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</si>
  <si>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</si>
  <si>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</si>
  <si>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</si>
  <si>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</si>
  <si>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</si>
  <si>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</si>
  <si>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</si>
  <si>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</si>
  <si>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Satisfied with overall quality of training</t>
  </si>
  <si>
    <t>Satisfied with instructors</t>
  </si>
  <si>
    <t>Satisfied with assessment</t>
  </si>
  <si>
    <t>Aboriginal and Torres Strait Islander (h)</t>
  </si>
  <si>
    <t>Data are comparable (subject to caveats) across jurisdictions and over time (data from 2019 onwards are not comparable with data prior to 2019).</t>
  </si>
  <si>
    <t>Following a trial in 2018, the 2019 questionnaire was revised with changes to question wording and a change from an agreement scale to a satisfaction scale for satisfied with the overall quality of training. Caution should be exercised when comparing estimates for 'satisfied with the overall quality of training' because the estimates may differ to prior years due to the improvements to question wording.</t>
  </si>
  <si>
    <t>Prior to 2019, satisfaction includes graduates reporting that they 'Strongly agree' or 'Agree' with the relevant questionnaire item. In 2019, the reported satisfaction includes graduates reporting that they 'Strongly satisfied or 'Satisfied' with the relevant questionnaire item.</t>
  </si>
  <si>
    <r>
      <t xml:space="preserve">NCVER, </t>
    </r>
    <r>
      <rPr>
        <i/>
        <sz val="10"/>
        <color rgb="FF000000"/>
        <rFont val="Arial"/>
        <family val="2"/>
      </rPr>
      <t>National Student Outcomes Survey.</t>
    </r>
    <r>
      <rPr>
        <sz val="10"/>
        <color rgb="FF000000"/>
        <rFont val="Arial"/>
        <family val="2"/>
      </rPr>
      <t/>
    </r>
  </si>
  <si>
    <t>Table 5A.15</t>
  </si>
  <si>
    <t>Proportion of employers engaged with VET, by type of engagement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</si>
  <si>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</si>
  <si>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</si>
  <si>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</si>
  <si>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</si>
  <si>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</si>
  <si>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</si>
  <si>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</si>
  <si>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</si>
  <si>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</si>
  <si>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Apprenticeships or traineeships (c)</t>
  </si>
  <si>
    <t>Nationally recognised training (d)</t>
  </si>
  <si>
    <t>Formal vocational qualifications as a job requirement (e)</t>
  </si>
  <si>
    <t>All organisations in Australia with at least one employee are in scope of the survey.</t>
  </si>
  <si>
    <t>Engagement with apprenticeships or traineeships means had employees undertaking an apprenticeship or traineeship in the last 12 months.</t>
  </si>
  <si>
    <t>Engagement with nationally recognised training means organisation arranged or provided their employees with nationally recognised training over the last 12 months (that is not part of an apprenticeship or traineeship).</t>
  </si>
  <si>
    <t>Engagement with formal vocational qualifications means had employees in the last 12 months with a formal vocational qualification that was a requirement of their job.</t>
  </si>
  <si>
    <r>
      <t xml:space="preserve">NCVER, </t>
    </r>
    <r>
      <rPr>
        <i/>
        <sz val="10"/>
        <color rgb="FF000000"/>
        <rFont val="Arial"/>
        <family val="2"/>
      </rPr>
      <t>Survey of Employers' Use and Views of the VET System.</t>
    </r>
    <r>
      <rPr>
        <sz val="10"/>
        <color rgb="FF000000"/>
        <rFont val="Arial"/>
        <family val="2"/>
      </rPr>
      <t/>
    </r>
  </si>
  <si>
    <t>Table 5A.16</t>
  </si>
  <si>
    <t>Proportion of employers satisfied with VET, by type of engagement (a), (b), (c)</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</si>
  <si>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</si>
  <si>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</si>
  <si>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</si>
  <si>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</si>
  <si>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</si>
  <si>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</si>
  <si>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</si>
  <si>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</si>
  <si>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</si>
  <si>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Satisfaction with all forms of VET engagement</t>
  </si>
  <si>
    <t>Satisfied</t>
  </si>
  <si>
    <t>Neither satisfied or dissatisfied</t>
  </si>
  <si>
    <t>Dissatisfied</t>
  </si>
  <si>
    <t>Satisfaction with apprenticeships or traineeships (d)</t>
  </si>
  <si>
    <t>Satisfaction with nationally recognised training (e)</t>
  </si>
  <si>
    <t>Satisfaction with formal vocational qualifications as a job requirement (f)</t>
  </si>
  <si>
    <t>*</t>
  </si>
  <si>
    <t>**</t>
  </si>
  <si>
    <t>Satisfaction is measured on a five point scale, 'satisfied' includes employers who were satisfied or very satisfied and 'dissatisfied' includes employers who were dissatisfied or very dissatisfied.</t>
  </si>
  <si>
    <t>Satisfaction with apprenticeships or traineeships: had employees undertaking an apprenticeship or traineeship in the last 12 months and were satisfied with the training in providing apprentices or trainees with the required skills.</t>
  </si>
  <si>
    <t>Satisfaction with nationally recognised training: arranged or provided nationally recognised training to employees over the last 12 months and were satisfied with nationally recognised training in providing employees with the required skills.</t>
  </si>
  <si>
    <t>Satisfaction with formal vocational qualifications: had employees in the last 12 months with a formal vocational qualification that was a requirement of their job and were satisfied with formal vocational qualifications in providing employees with the required skills.</t>
  </si>
  <si>
    <t>Estimate has a relative standard error (RSE) between 25 per cent and 50 per cent and should be used with caution.</t>
  </si>
  <si>
    <t>Estimate has a relative standard error (RSE) of 50 per cent or more and is considered too unreliable for general use.</t>
  </si>
  <si>
    <r>
      <t xml:space="preserve">NCVER, </t>
    </r>
    <r>
      <rPr>
        <i/>
        <sz val="10"/>
        <color rgb="FF000000"/>
        <rFont val="Arial"/>
        <family val="2"/>
      </rPr>
      <t>Survey of Employers' Use and Views of the VET System.</t>
    </r>
    <r>
      <rPr>
        <sz val="10"/>
        <color rgb="FF000000"/>
        <rFont val="Arial"/>
        <family val="2"/>
      </rPr>
      <t/>
    </r>
  </si>
  <si>
    <t>Table 5A.17</t>
  </si>
  <si>
    <t>Proportion of 20-64 year old total VET graduates employed and/or in further study after training, by target group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</si>
  <si>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</si>
  <si>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</si>
  <si>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</si>
  <si>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</si>
  <si>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</si>
  <si>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</si>
  <si>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</si>
  <si>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</si>
  <si>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</si>
  <si>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Aboriginal and Torres Strait Islander (e)</t>
  </si>
  <si>
    <t>Employed after training</t>
  </si>
  <si>
    <t>In further study after training</t>
  </si>
  <si>
    <t>Remote and very remote (f)</t>
  </si>
  <si>
    <t>With disability (g)</t>
  </si>
  <si>
    <t>np</t>
  </si>
  <si>
    <r>
      <rPr>
        <b/>
        <sz val="10"/>
        <color rgb="FF000000"/>
        <rFont val="Arial"/>
        <family val="2"/>
      </rPr>
      <t>np</t>
    </r>
    <r>
      <rPr>
        <sz val="10"/>
        <color rgb="FF000000"/>
        <rFont val="Arial"/>
        <family val="2"/>
      </rPr>
      <t xml:space="preserve"> Not published. .. Not applicable.</t>
    </r>
  </si>
  <si>
    <t>Data for some jurisdictions are not published (np) due to five or fewer responses.</t>
  </si>
  <si>
    <t>Graduates 'employed after training' and graduates 'in further study after training' are subsets of graduates who are 'employed and/or in further study'. Graduates can be both employed and engaged in further study.</t>
  </si>
  <si>
    <t>Data are for students from remote or very remote areas throughout Australia studying in the jurisdiction.</t>
  </si>
  <si>
    <t>'With disability' refers to whether the student self-identifies as having a disability, impairment or long term condition. Disability status is not known for all students.</t>
  </si>
  <si>
    <r>
      <t xml:space="preserve">NCVER, </t>
    </r>
    <r>
      <rPr>
        <i/>
        <sz val="10"/>
        <color rgb="FF000000"/>
        <rFont val="Arial"/>
        <family val="2"/>
      </rPr>
      <t>National Student Outcomes Survey.</t>
    </r>
    <r>
      <rPr>
        <sz val="10"/>
        <color rgb="FF000000"/>
        <rFont val="Arial"/>
        <family val="2"/>
      </rPr>
      <t/>
    </r>
  </si>
  <si>
    <t>Table 5A.18</t>
  </si>
  <si>
    <t>Proportion of 20-64 year old government-funded VET graduates employed and/or in further study after training, by target group (a), (b), (c), (d), (e), (f)</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</si>
  <si>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</si>
  <si>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</si>
  <si>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</si>
  <si>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</si>
  <si>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</si>
  <si>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</si>
  <si>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</si>
  <si>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</si>
  <si>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</si>
  <si>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Remote and very remote (h)</t>
  </si>
  <si>
    <t>With disability (i)</t>
  </si>
  <si>
    <r>
      <rPr>
        <b/>
        <sz val="10"/>
        <color rgb="FF000000"/>
        <rFont val="Arial"/>
        <family val="2"/>
      </rPr>
      <t>np</t>
    </r>
    <r>
      <rPr>
        <sz val="10"/>
        <color rgb="FF000000"/>
        <rFont val="Arial"/>
        <family val="2"/>
      </rPr>
      <t xml:space="preserve"> Not published. .. Not applicable.</t>
    </r>
  </si>
  <si>
    <r>
      <t xml:space="preserve">NCVER, </t>
    </r>
    <r>
      <rPr>
        <i/>
        <sz val="10"/>
        <color rgb="FF000000"/>
        <rFont val="Arial"/>
        <family val="2"/>
      </rPr>
      <t>National Student Outcomes Survey.</t>
    </r>
    <r>
      <rPr>
        <sz val="10"/>
        <color rgb="FF000000"/>
        <rFont val="Arial"/>
        <family val="2"/>
      </rPr>
      <t/>
    </r>
  </si>
  <si>
    <t>Table 5A.19</t>
  </si>
  <si>
    <t>Proportion of total VET graduates aged 20-64 years who improved their employment status after training, by target group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</si>
  <si>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</si>
  <si>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</si>
  <si>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</si>
  <si>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</si>
  <si>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</si>
  <si>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</si>
  <si>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</si>
  <si>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</si>
  <si>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</si>
  <si>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Remote and very remote areas (f), (g)</t>
  </si>
  <si>
    <t>With a disability (h)</t>
  </si>
  <si>
    <r>
      <rPr>
        <b/>
        <sz val="10"/>
        <color rgb="FF000000"/>
        <rFont val="Arial"/>
        <family val="2"/>
      </rPr>
      <t>np</t>
    </r>
    <r>
      <rPr>
        <sz val="10"/>
        <color rgb="FF000000"/>
        <rFont val="Arial"/>
        <family val="2"/>
      </rPr>
      <t xml:space="preserve"> Not published. .. Not applicable.</t>
    </r>
  </si>
  <si>
    <t>Improved employment status after training is defined as either employment status changing from not employed before training to employed after training, or employed at a higher skill level after training, or received a job-related benefit. An individual may report a positive response to more than one component contributing to improved employment status after training. Not employed is defined as unemployed, not in the labour force, or not employed (no further information).</t>
  </si>
  <si>
    <t>Following a trial in 2018, the 2019 questionnaire was revised. The changes include a new category in the job-related benefits item of 'gained extra skills for my job'. Due to this change in question wording, estimates for 'improved employment status after training' (derived from 'received at least one job-related benefit') are not comparable with prior years.</t>
  </si>
  <si>
    <t>Data by remoteness are based on the Australian Statistical Geography Standard (ASGS) remoteness area structure. There are no very remote areas in Victoria, no major cities in Tasmania, no outer regional or remote areas in the ACT, and no inner regional areas or major cities in the NT.</t>
  </si>
  <si>
    <t>'With a disability' refers to whether the student self-identifies as having a disability, impairment or long term condition. Disability status is not known for all students.</t>
  </si>
  <si>
    <r>
      <t xml:space="preserve">NCVER, </t>
    </r>
    <r>
      <rPr>
        <i/>
        <sz val="10"/>
        <color rgb="FF000000"/>
        <rFont val="Arial"/>
        <family val="2"/>
      </rPr>
      <t>National Student Outcomes Survey.</t>
    </r>
    <r>
      <rPr>
        <sz val="10"/>
        <color rgb="FF000000"/>
        <rFont val="Arial"/>
        <family val="2"/>
      </rPr>
      <t/>
    </r>
  </si>
  <si>
    <t>Table 5A.20</t>
  </si>
  <si>
    <t>Proportion of government-funded graduates aged 20-64 years who improved their employment status after training, by target group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</si>
  <si>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</si>
  <si>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</si>
  <si>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</si>
  <si>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</si>
  <si>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</si>
  <si>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</si>
  <si>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</si>
  <si>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</si>
  <si>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</si>
  <si>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Remote and very remote areas (i), (j)</t>
  </si>
  <si>
    <t>With a disability (k)</t>
  </si>
  <si>
    <r>
      <rPr>
        <b/>
        <sz val="10"/>
        <color rgb="FF000000"/>
        <rFont val="Arial"/>
        <family val="2"/>
      </rPr>
      <t>np</t>
    </r>
    <r>
      <rPr>
        <sz val="10"/>
        <color rgb="FF000000"/>
        <rFont val="Arial"/>
        <family val="2"/>
      </rPr>
      <t xml:space="preserve"> Not published. .. Not applicable.</t>
    </r>
  </si>
  <si>
    <t>State/territory refers to the state or territory that administered the funding of the training activity.</t>
  </si>
  <si>
    <r>
      <t xml:space="preserve">NCVER, </t>
    </r>
    <r>
      <rPr>
        <i/>
        <sz val="10"/>
        <color rgb="FF000000"/>
        <rFont val="Arial"/>
        <family val="2"/>
      </rPr>
      <t>National Student Outcomes Survey.</t>
    </r>
    <r>
      <rPr>
        <sz val="10"/>
        <color rgb="FF000000"/>
        <rFont val="Arial"/>
        <family val="2"/>
      </rPr>
      <t/>
    </r>
  </si>
  <si>
    <t>Table 5A.21</t>
  </si>
  <si>
    <t>Proportion of total VET graduates aged 20-64 years who improved their employment status after training, by AQF level and type of improved employment status (a), (b), (c), (d)</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</si>
  <si>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</si>
  <si>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</si>
  <si>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</si>
  <si>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</si>
  <si>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</si>
  <si>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</si>
  <si>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</si>
  <si>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</si>
  <si>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</si>
  <si>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Level of qualification</t>
  </si>
  <si>
    <t>Certificate level I/II</t>
  </si>
  <si>
    <t>Certificate level III/IV</t>
  </si>
  <si>
    <t>Type of improved employment status</t>
  </si>
  <si>
    <t>Employed after training (of those not employed before training)</t>
  </si>
  <si>
    <t>Employed at a higher skill level after training (of those employed before training) (f)</t>
  </si>
  <si>
    <t>Received a job-related benefit (of those employed after training)</t>
  </si>
  <si>
    <t>AQF level 'Diploma and above' includes Diploma, Associate degree, Advanced diploma, Bachelor degree (Honours and Pass), Graduate certificate and Graduate diploma.</t>
  </si>
  <si>
    <t>'Employed at a higher skill level after training' is based on those employed before training who are employed in an occupation with a higher skill level after training, in comparison with their occupation before training. The base includes those not employed after training. In prior publications, the proportion employed at a higher skill level was based on those employed before and after training. 'Employed at a higher skill level after training' have been revised for 2018 and earlier years to be consistent with data for 2019.</t>
  </si>
  <si>
    <r>
      <t xml:space="preserve">NCVER, </t>
    </r>
    <r>
      <rPr>
        <i/>
        <sz val="10"/>
        <color rgb="FF000000"/>
        <rFont val="Arial"/>
        <family val="2"/>
      </rPr>
      <t>National Student Outcomes Survey.</t>
    </r>
    <r>
      <rPr>
        <sz val="10"/>
        <color rgb="FF000000"/>
        <rFont val="Arial"/>
        <family val="2"/>
      </rPr>
      <t/>
    </r>
  </si>
  <si>
    <t>Table 5A.22</t>
  </si>
  <si>
    <t>Proportion of government-funded graduates aged 20-64 years who improved their employment status after training, by AQF level and type of improved employment status (a), (b), (c), (d), (e), (f), (g)</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</si>
  <si>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</si>
  <si>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</si>
  <si>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</si>
  <si>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</si>
  <si>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</si>
  <si>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</si>
  <si>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</si>
  <si>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</si>
  <si>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</si>
  <si>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Diploma and above (h)</t>
  </si>
  <si>
    <t>Employed at a higher skill level after training (of those employed before training) (i)</t>
  </si>
  <si>
    <t>'Employed at a higher skill level after training' is based on those employed before training who are employed in an occupation with a higher skill level after training, in comparison with their occupation before training. The base includes those not employed after training. In prior publications, the proportion employed at a higher skill level was based on those employed before and after training. 'Employed at a higher skill level after training' have been revised for 2018 and earler years to be consistent with data for 2019.</t>
  </si>
  <si>
    <r>
      <t xml:space="preserve">NCVER, </t>
    </r>
    <r>
      <rPr>
        <i/>
        <sz val="10"/>
        <color rgb="FF000000"/>
        <rFont val="Arial"/>
        <family val="2"/>
      </rPr>
      <t>National Student Outcomes Survey.</t>
    </r>
    <r>
      <rPr>
        <sz val="10"/>
        <color rgb="FF000000"/>
        <rFont val="Arial"/>
        <family val="2"/>
      </rPr>
      <t/>
    </r>
  </si>
  <si>
    <t>Table 5A.23</t>
  </si>
  <si>
    <t>Total VET AQF qualifications completed per 1000 people aged 15-64 years, by target group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</si>
  <si>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</si>
  <si>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</si>
  <si>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</si>
  <si>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</si>
  <si>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</si>
  <si>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</si>
  <si>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</si>
  <si>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</si>
  <si>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</si>
  <si>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2019 (c)</t>
  </si>
  <si>
    <t>Number of VET AQF qualifications completed</t>
  </si>
  <si>
    <t>Aboriginal and Torres Strait Islander (d)</t>
  </si>
  <si>
    <t>Remote and very remote (e)</t>
  </si>
  <si>
    <t>With disability (f)</t>
  </si>
  <si>
    <t>VET AQF qualifications completed per 1000 people (g)</t>
  </si>
  <si>
    <r>
      <rPr>
        <b/>
        <sz val="10"/>
        <color rgb="FF000000"/>
        <rFont val="Arial"/>
        <family val="2"/>
      </rPr>
      <t>na</t>
    </r>
    <r>
      <rPr>
        <sz val="10"/>
        <color rgb="FF000000"/>
        <rFont val="Arial"/>
        <family val="2"/>
      </rPr>
      <t xml:space="preserve"> Not available. .. Not applicable.</t>
    </r>
  </si>
  <si>
    <t>VET AQF qualifications include Certificate I/II, Certificate III/IV, Diploma, Associate degree, Advanced diploma, Bachelor degree (Honours and Pass), Graduate certificate and Graduate diploma.</t>
  </si>
  <si>
    <t>2019 data are preliminary and will be revised following the annual data submission to the 2020 National VET Provider Collection, and final figures will be released by NCVER in July 2021.</t>
  </si>
  <si>
    <t>'Remote and very remote areas' are based on the ARIA+, developed by the GISCA. ARIA+ is based on ABS ASGS SA2 regions. There are no very remote areas in Victoria. There are no remote or very remote areas in the ACT. Data are for students from these remote or very remote areas throughout Australia studying in the jurisdiction.</t>
  </si>
  <si>
    <t>ABS population estimates are used to calculate qualifications per 1000 people aged 15–64 years. Estimated resident population (ERP) for 2015 and 2016 are final based on the 2016 Census of Population and Housing. ERP from 2017 are preliminary based on the 2016 Census. Aboriginal and Torres Strait Islander population estimates and projections are based on the 2016 Census, and are based on the Series B fertility assumption. The triennial ABS Survey of Disability, Ageing and Carers provides the population estimate of people with disability.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</si>
  <si>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xml:space="preserve"> ABS 2020 (and previous issues), </t>
    </r>
    <r>
      <rPr>
        <i/>
        <sz val="10"/>
        <color rgb="FF000000"/>
        <rFont val="Arial"/>
        <family val="2"/>
      </rPr>
      <t>Regional population by Age and Sex, Australia, 2019</t>
    </r>
    <r>
      <rPr>
        <sz val="10"/>
        <color rgb="FF000000"/>
        <rFont val="Arial"/>
        <family val="2"/>
      </rPr>
      <t xml:space="preserve"> (and previous years), Cat. no. 3235.0, Canberra; ABS 2019 and 2016, </t>
    </r>
    <r>
      <rPr>
        <i/>
        <sz val="10"/>
        <color rgb="FF000000"/>
        <rFont val="Arial"/>
        <family val="2"/>
      </rPr>
      <t>Disability, Ageing and Carers, Australia: Summary of Findings, Australia, 2018</t>
    </r>
    <r>
      <rPr>
        <sz val="10"/>
        <color rgb="FF000000"/>
        <rFont val="Arial"/>
        <family val="2"/>
      </rPr>
      <t xml:space="preserve"> and </t>
    </r>
    <r>
      <rPr>
        <i/>
        <sz val="10"/>
        <color rgb="FF000000"/>
        <rFont val="Arial"/>
        <family val="2"/>
      </rPr>
      <t>2015,</t>
    </r>
    <r>
      <rPr>
        <sz val="10"/>
        <color rgb="FF000000"/>
        <rFont val="Arial"/>
        <family val="2"/>
      </rPr>
      <t xml:space="preserve"> Cat. no. 4430.0, Canberra; ABS 2019 (and previous issues), </t>
    </r>
    <r>
      <rPr>
        <i/>
        <sz val="10"/>
        <color rgb="FF000000"/>
        <rFont val="Arial"/>
        <family val="2"/>
      </rPr>
      <t>Australian Demographic Statistics, June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</si>
  <si>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5A.24</t>
  </si>
  <si>
    <t>Government-funded VET AQF qualifications completed per 1000 people aged 15-64 years, by target group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</si>
  <si>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</si>
  <si>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</si>
  <si>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</si>
  <si>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</si>
  <si>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</si>
  <si>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</si>
  <si>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</si>
  <si>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</si>
  <si>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</si>
  <si>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2019 (b)</t>
  </si>
  <si>
    <t>Aboriginal and Torres Strait Islander (c)</t>
  </si>
  <si>
    <t>Remote and very remote (d)</t>
  </si>
  <si>
    <t>With disability (e)</t>
  </si>
  <si>
    <t>VET AQF qualifications completed per 1000 people (f)</t>
  </si>
  <si>
    <r>
      <rPr>
        <b/>
        <sz val="10"/>
        <color rgb="FF000000"/>
        <rFont val="Arial"/>
        <family val="2"/>
      </rPr>
      <t>na</t>
    </r>
    <r>
      <rPr>
        <sz val="10"/>
        <color rgb="FF000000"/>
        <rFont val="Arial"/>
        <family val="2"/>
      </rPr>
      <t xml:space="preserve"> Not available. .. Not applicable. – Nil or rounded to zero.</t>
    </r>
  </si>
  <si>
    <r>
      <t xml:space="preserve">NCVER, </t>
    </r>
    <r>
      <rPr>
        <i/>
        <sz val="10"/>
        <color rgb="FF000000"/>
        <rFont val="Arial"/>
        <family val="2"/>
      </rPr>
      <t>National VET Provider Collection;</t>
    </r>
    <r>
      <rPr>
        <sz val="10"/>
        <color rgb="FF000000"/>
        <rFont val="Arial"/>
        <family val="2"/>
      </rPr>
      <t xml:space="preserve"> ABS 2020 (and previous issues), </t>
    </r>
    <r>
      <rPr>
        <i/>
        <sz val="10"/>
        <color rgb="FF000000"/>
        <rFont val="Arial"/>
        <family val="2"/>
      </rPr>
      <t>Regional population by Age and Sex, Australia, 2019</t>
    </r>
    <r>
      <rPr>
        <sz val="10"/>
        <color rgb="FF000000"/>
        <rFont val="Arial"/>
        <family val="2"/>
      </rPr>
      <t xml:space="preserve"> (and previous years), Cat. no. 3235.0, Canberra; ABS 2019 and 2016, </t>
    </r>
    <r>
      <rPr>
        <i/>
        <sz val="10"/>
        <color rgb="FF000000"/>
        <rFont val="Arial"/>
        <family val="2"/>
      </rPr>
      <t>Disability, Ageing and Carers, Australia: Summary of Findings, Australia, 2018</t>
    </r>
    <r>
      <rPr>
        <sz val="10"/>
        <color rgb="FF000000"/>
        <rFont val="Arial"/>
        <family val="2"/>
      </rPr>
      <t xml:space="preserve"> and </t>
    </r>
    <r>
      <rPr>
        <i/>
        <sz val="10"/>
        <color rgb="FF000000"/>
        <rFont val="Arial"/>
        <family val="2"/>
      </rPr>
      <t>2015,</t>
    </r>
    <r>
      <rPr>
        <sz val="10"/>
        <color rgb="FF000000"/>
        <rFont val="Arial"/>
        <family val="2"/>
      </rPr>
      <t xml:space="preserve"> Cat. no. 4430.0, Canberra; ABS 2019 (and previous issues), </t>
    </r>
    <r>
      <rPr>
        <i/>
        <sz val="10"/>
        <color rgb="FF000000"/>
        <rFont val="Arial"/>
        <family val="2"/>
      </rPr>
      <t>Australian Demographic Statistics, June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</si>
  <si>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5A.25</t>
  </si>
  <si>
    <t>Total VET AQF qualifications completed per 1000 people aged 15-64 years, by AQF level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</si>
  <si>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</si>
  <si>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</si>
  <si>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</si>
  <si>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</si>
  <si>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</si>
  <si>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</si>
  <si>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</si>
  <si>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</si>
  <si>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</si>
  <si>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Diploma and above (c)</t>
  </si>
  <si>
    <t>Diploma</t>
  </si>
  <si>
    <t>Advanced diploma</t>
  </si>
  <si>
    <t>Total completions</t>
  </si>
  <si>
    <t>VET AQF qualifications completed per 1000 people (d)</t>
  </si>
  <si>
    <t>Number of VET AQF qualifications completed (e)</t>
  </si>
  <si>
    <t>VET AQF qualifications completed per 1000 people (d), (e)</t>
  </si>
  <si>
    <t>– Nil or rounded to zero.</t>
  </si>
  <si>
    <t>'Diploma and above' includes Diploma, Associate degree, Advanced diploma, Bachelor degree (Honours and Pass), Graduate certificate and Graduate diploma.</t>
  </si>
  <si>
    <t>ABS population estimates are used to calculate the participation rates. Estimated resident population (ERP) for 2015 and 2016 are final based on the 2016 Census of Population and Housing. ERP from 2017 are preliminary based on the 2016 Census. Aboriginal and Torres Strait Islander population estimates and projections are based on the 2016 Census, and are based on the Series B fertility assumption.</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</si>
  <si>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xml:space="preserve"> ABS 2019 (and previous issues), </t>
    </r>
    <r>
      <rPr>
        <i/>
        <sz val="10"/>
        <color rgb="FF000000"/>
        <rFont val="Arial"/>
        <family val="2"/>
      </rPr>
      <t>Australian Demographic Statistics, June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</si>
  <si>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5A.26</t>
  </si>
  <si>
    <t xml:space="preserve">Government-funded VET AQF qualifications completed per 1000 people aged 15-64 years, by AQF level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</si>
  <si>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</si>
  <si>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</si>
  <si>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</si>
  <si>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</si>
  <si>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</si>
  <si>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</si>
  <si>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</si>
  <si>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</si>
  <si>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</si>
  <si>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2019 (a)</t>
  </si>
  <si>
    <t>Diploma and above (b)</t>
  </si>
  <si>
    <t>VET AQF qualifications completed per 1000 people (c)</t>
  </si>
  <si>
    <t>Number of VET AQF qualifications completed (d)</t>
  </si>
  <si>
    <t>VET AQF qualifications completed per 1000 people (c), (d)</t>
  </si>
  <si>
    <t>– Nil or rounded to zero.</t>
  </si>
  <si>
    <r>
      <t xml:space="preserve">NCVER, </t>
    </r>
    <r>
      <rPr>
        <i/>
        <sz val="10"/>
        <color rgb="FF000000"/>
        <rFont val="Arial"/>
        <family val="2"/>
      </rPr>
      <t>National VET Provider Collection;</t>
    </r>
    <r>
      <rPr>
        <sz val="10"/>
        <color rgb="FF000000"/>
        <rFont val="Arial"/>
        <family val="2"/>
      </rPr>
      <t xml:space="preserve"> ABS 2019 (and previous issues), </t>
    </r>
    <r>
      <rPr>
        <i/>
        <sz val="10"/>
        <color rgb="FF000000"/>
        <rFont val="Arial"/>
        <family val="2"/>
      </rPr>
      <t>Australian Demographic Statistics, June 2019</t>
    </r>
    <r>
      <rPr>
        <sz val="10"/>
        <color rgb="FF000000"/>
        <rFont val="Arial"/>
        <family val="2"/>
      </rPr>
      <t xml:space="preserve"> (and previous years), Cat. no. 3101.0, Canberra; ABS 2019, </t>
    </r>
    <r>
      <rPr>
        <i/>
        <sz val="10"/>
        <color rgb="FF000000"/>
        <rFont val="Arial"/>
        <family val="2"/>
      </rPr>
      <t>Estimates and Projections, Aboriginal and Torres Strait Islander Australians, 2006 to 2031,</t>
    </r>
    <r>
      <rPr>
        <sz val="10"/>
        <color rgb="FF000000"/>
        <rFont val="Arial"/>
        <family val="2"/>
      </rPr>
      <t xml:space="preserve"> Cat. no. 3238.0, Canberra.</t>
    </r>
  </si>
  <si>
    <t>Table 5A.27</t>
  </si>
  <si>
    <t>Total VET AQF qualification completions by 20-64 year olds with improved education status after training, by target group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</si>
  <si>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</si>
  <si>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</si>
  <si>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</si>
  <si>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</si>
  <si>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</si>
  <si>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</si>
  <si>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</si>
  <si>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</si>
  <si>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</si>
  <si>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VET AQF qualifications completed at a higher education level than their previous highest education level</t>
  </si>
  <si>
    <t>Proportion of all VET AQF qualifications completed</t>
  </si>
  <si>
    <t>Proportion of all VET AQF qualification enrolments</t>
  </si>
  <si>
    <t>.. Not applicable.</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</si>
  <si>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r>
  </si>
  <si>
    <t>Table 5A.28</t>
  </si>
  <si>
    <t>Government-funded VET AQF qualification completions by 20-64 year olds with improved education status after training, by target group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</si>
  <si>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</si>
  <si>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</si>
  <si>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</si>
  <si>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</si>
  <si>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</si>
  <si>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</si>
  <si>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</si>
  <si>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</si>
  <si>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</si>
  <si>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 Not applicable. – Nil or rounded to zero.</t>
  </si>
  <si>
    <r>
      <t xml:space="preserve">NCVER, </t>
    </r>
    <r>
      <rPr>
        <i/>
        <sz val="10"/>
        <color rgb="FF000000"/>
        <rFont val="Arial"/>
        <family val="2"/>
      </rPr>
      <t>National VET Provider Collection.</t>
    </r>
    <r>
      <rPr>
        <sz val="10"/>
        <color rgb="FF000000"/>
        <rFont val="Arial"/>
        <family val="2"/>
      </rPr>
      <t/>
    </r>
  </si>
  <si>
    <t>Table 5A.29</t>
  </si>
  <si>
    <t>Total VET AQF Certificate III or above qualification completions 20-64 year olds with improved education status after training (a)</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</si>
  <si>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</si>
  <si>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</si>
  <si>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</si>
  <si>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</si>
  <si>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</si>
  <si>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</si>
  <si>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</si>
  <si>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</si>
  <si>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</si>
  <si>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Certificate III or above qualifications completed at a higher education level than their previous highest education level</t>
  </si>
  <si>
    <t>Proportion of Certificate III or above qualifications completed</t>
  </si>
  <si>
    <t>Proportion of Certificate III or above qualification enrolments</t>
  </si>
  <si>
    <r>
      <t xml:space="preserve">NCVER, </t>
    </r>
    <r>
      <rPr>
        <i/>
        <sz val="10"/>
        <color rgb="FF000000"/>
        <rFont val="Arial"/>
        <family val="2"/>
      </rPr>
      <t>National VET in Schools Collection;</t>
    </r>
    <r>
      <rPr>
        <sz val="10"/>
        <color rgb="FF000000"/>
        <rFont val="Arial"/>
        <family val="2"/>
      </rPr>
      <t xml:space="preserve"> NCVER, </t>
    </r>
    <r>
      <rPr>
        <i/>
        <sz val="10"/>
        <color rgb="FF000000"/>
        <rFont val="Arial"/>
        <family val="2"/>
      </rPr>
      <t>National VET Provider Collection.</t>
    </r>
    <r>
      <rPr>
        <sz val="10"/>
        <color rgb="FF000000"/>
        <rFont val="Arial"/>
        <family val="2"/>
      </rPr>
      <t/>
    </r>
  </si>
  <si>
    <t>Table 5A.30</t>
  </si>
  <si>
    <t xml:space="preserve">Government-funded VET AQF Certificate III or above qualification completions 20-64 year olds with improved education status after training </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</si>
  <si>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</si>
  <si>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</si>
  <si>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</si>
  <si>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</si>
  <si>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</si>
  <si>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</si>
  <si>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</si>
  <si>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</si>
  <si>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</si>
  <si>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r>
      <t xml:space="preserve">NCVER, </t>
    </r>
    <r>
      <rPr>
        <i/>
        <sz val="10"/>
        <color rgb="FF000000"/>
        <rFont val="Arial"/>
        <family val="2"/>
      </rPr>
      <t>National VET Provider Collection.</t>
    </r>
    <r>
      <rPr>
        <sz val="10"/>
        <color rgb="FF000000"/>
        <rFont val="Arial"/>
        <family val="2"/>
      </rPr>
      <t/>
    </r>
  </si>
  <si>
    <t>Table 5A.31</t>
  </si>
  <si>
    <t>2019 dollars (2019=100)</t>
  </si>
  <si>
    <t>Years</t>
  </si>
  <si>
    <t>Index</t>
  </si>
  <si>
    <r>
      <t xml:space="preserve">ABS 2019, </t>
    </r>
    <r>
      <rPr>
        <i/>
        <sz val="10"/>
        <color rgb="FF000000"/>
        <rFont val="Arial"/>
        <family val="2"/>
      </rPr>
      <t>Australian System of National Accounts, Australia, 2019,</t>
    </r>
    <r>
      <rPr>
        <sz val="10"/>
        <color rgb="FF000000"/>
        <rFont val="Arial"/>
        <family val="2"/>
      </rPr>
      <t xml:space="preserve"> Cat. no. 5204.0, Canberra.</t>
    </r>
  </si>
  <si>
    <t>Table 5A.32</t>
  </si>
  <si>
    <t>Main reason for not participating in more (or any) non-formal learning, persons aged 15-64 years (a), (b)</t>
  </si>
  <si>
    <r>
      <rPr>
        <i/>
        <sz val="10"/>
        <color rgb="FF000000"/>
        <rFont val="Arial"/>
        <family val="2"/>
      </rPr>
      <t>NSW</t>
    </r>
    <r>
      <rPr>
        <sz val="10"/>
        <color rgb="FF000000"/>
        <rFont val="Arial"/>
        <family val="2"/>
      </rPr>
      <t/>
    </r>
  </si>
  <si>
    <r>
      <rPr>
        <i/>
        <sz val="10"/>
        <color rgb="FF000000"/>
        <rFont val="Arial"/>
        <family val="2"/>
      </rPr>
      <t>Vic</t>
    </r>
    <r>
      <rPr>
        <sz val="10"/>
        <color rgb="FF000000"/>
        <rFont val="Arial"/>
        <family val="2"/>
      </rPr>
      <t/>
    </r>
  </si>
  <si>
    <r>
      <rPr>
        <i/>
        <sz val="10"/>
        <color rgb="FF000000"/>
        <rFont val="Arial"/>
        <family val="2"/>
      </rPr>
      <t>Qld</t>
    </r>
    <r>
      <rPr>
        <sz val="10"/>
        <color rgb="FF000000"/>
        <rFont val="Arial"/>
        <family val="2"/>
      </rPr>
      <t/>
    </r>
  </si>
  <si>
    <r>
      <rPr>
        <i/>
        <sz val="10"/>
        <color rgb="FF000000"/>
        <rFont val="Arial"/>
        <family val="2"/>
      </rPr>
      <t>WA</t>
    </r>
    <r>
      <rPr>
        <sz val="10"/>
        <color rgb="FF000000"/>
        <rFont val="Arial"/>
        <family val="2"/>
      </rPr>
      <t/>
    </r>
  </si>
  <si>
    <r>
      <rPr>
        <i/>
        <sz val="10"/>
        <color rgb="FF000000"/>
        <rFont val="Arial"/>
        <family val="2"/>
      </rPr>
      <t>SA</t>
    </r>
    <r>
      <rPr>
        <sz val="10"/>
        <color rgb="FF000000"/>
        <rFont val="Arial"/>
        <family val="2"/>
      </rPr>
      <t/>
    </r>
  </si>
  <si>
    <r>
      <rPr>
        <i/>
        <sz val="10"/>
        <color rgb="FF000000"/>
        <rFont val="Arial"/>
        <family val="2"/>
      </rPr>
      <t>Tas</t>
    </r>
    <r>
      <rPr>
        <sz val="10"/>
        <color rgb="FF000000"/>
        <rFont val="Arial"/>
        <family val="2"/>
      </rPr>
      <t/>
    </r>
  </si>
  <si>
    <r>
      <rPr>
        <i/>
        <sz val="10"/>
        <color rgb="FF000000"/>
        <rFont val="Arial"/>
        <family val="2"/>
      </rPr>
      <t>ACT</t>
    </r>
    <r>
      <rPr>
        <sz val="10"/>
        <color rgb="FF000000"/>
        <rFont val="Arial"/>
        <family val="2"/>
      </rPr>
      <t/>
    </r>
  </si>
  <si>
    <r>
      <rPr>
        <i/>
        <sz val="10"/>
        <color rgb="FF000000"/>
        <rFont val="Arial"/>
        <family val="2"/>
      </rPr>
      <t>NT</t>
    </r>
    <r>
      <rPr>
        <sz val="10"/>
        <color rgb="FF000000"/>
        <rFont val="Arial"/>
        <family val="2"/>
      </rPr>
      <t/>
    </r>
  </si>
  <si>
    <r>
      <rPr>
        <i/>
        <sz val="10"/>
        <color rgb="FF000000"/>
        <rFont val="Arial"/>
        <family val="2"/>
      </rPr>
      <t>Aust</t>
    </r>
    <r>
      <rPr>
        <sz val="10"/>
        <color rgb="FF000000"/>
        <rFont val="Arial"/>
        <family val="2"/>
      </rPr>
      <t/>
    </r>
  </si>
  <si>
    <t>2016-17</t>
  </si>
  <si>
    <t>All people aged 15-64 years old</t>
  </si>
  <si>
    <t>Could not participate in more (or any) non-formal learning in the last 12 months, but wanted to (c)</t>
  </si>
  <si>
    <t>Main reason for experiencing barriers to non-formal learning:</t>
  </si>
  <si>
    <t>Too much work / no time</t>
  </si>
  <si>
    <t>Financial reasons</t>
  </si>
  <si>
    <t>Personal reasons</t>
  </si>
  <si>
    <t>Courses not available</t>
  </si>
  <si>
    <t>Other barriers</t>
  </si>
  <si>
    <t>Did not want to participate in (more) non-formal learning in the last 12 months (d)</t>
  </si>
  <si>
    <t>Persons aged 15-64 years that could not participate in more (or any) non-formal learning in the last 12 months, but wanted to</t>
  </si>
  <si>
    <r>
      <rPr>
        <b/>
        <sz val="10"/>
        <color rgb="FF000000"/>
        <rFont val="Arial"/>
        <family val="2"/>
      </rPr>
      <t>np</t>
    </r>
    <r>
      <rPr>
        <sz val="10"/>
        <color rgb="FF000000"/>
        <rFont val="Arial"/>
        <family val="2"/>
      </rPr>
      <t xml:space="preserve"> Not published.</t>
    </r>
  </si>
  <si>
    <t>The reason 'Financial reasons / personal costs' is described in this table as Financial reasons'. The reason 'Personal reasons (e.g.no childcare / ill-health)' is described in this table as 'Personal reasons'. 'Other barriers' includes the following reasons: 'Lack of employer support', 'Did not have the pre-requisites', 'Already studying', 'Lack of computer skills' and 'Other'.</t>
  </si>
  <si>
    <t>People aged 15-64 years were asked: 'During the last 12 months, were there any [work-related or] personal interest courses you wanted to do but couldn't?'. People who answered yes were then asked 'What were all the reasons you did not undertake this training?'. If the person only selected one reason, this was reported as the main reason. If the person selected more than one reason, they were then asked 'What was the main reason?'. Approximately 41 per cent of the people who answered 'yes' when asked 'During the last 12 months, were there any [work-related or] personal interest courses you wanted to do but couldn't?' went on to report more than one reason.</t>
  </si>
  <si>
    <t>Data are based on people aged 15-64 years who answered 'no' when asked: 'During the last 12 months, were there any [work-related or] personal interest courses you wanted to do but couldn't?'.</t>
  </si>
  <si>
    <r>
      <t xml:space="preserve">ABS (unpublished) </t>
    </r>
    <r>
      <rPr>
        <i/>
        <sz val="10"/>
        <color rgb="FF000000"/>
        <rFont val="Arial"/>
        <family val="2"/>
      </rPr>
      <t>Work-Related Training and Adult Learning, Australia,</t>
    </r>
    <r>
      <rPr>
        <sz val="10"/>
        <color rgb="FF000000"/>
        <rFont val="Arial"/>
        <family val="2"/>
      </rPr>
      <t xml:space="preserve"> Cat. no. 4234.0.</t>
    </r>
  </si>
  <si>
    <t>Table 5A.33</t>
  </si>
  <si>
    <t>Proportion of persons aged 15–64 years working in the field of highest VET qualification completed in the last 5 years, or not working in same field and the qualification is relevant to current job (a), (b), (c), (d), (e), (f), (g), (h), (i), (j), (k)</t>
  </si>
  <si>
    <t>2018-19</t>
  </si>
  <si>
    <t>Currently working in the field of highest VET qualification</t>
  </si>
  <si>
    <t>Highest VET qualification is relevant to current job, but not working in same field as qualification</t>
  </si>
  <si>
    <t>Working in field of highest VET qualification, or not working in same field and highest VET qualification is relevant to current job</t>
  </si>
  <si>
    <t>2010-11</t>
  </si>
  <si>
    <t>Data from 2018-19 and 2015 is from the Survey of Qualifications and Work (SQW). Data for 2010-11 is from the Survey of Learning and Work (SLW) 2010-11. SQW 2018-19 had 28,716 respondents, SQW 2015 had 27,477 respondents and SLQ 2010-11 had 13,366 respondents.</t>
  </si>
  <si>
    <t>Respondents in SQW 2018-19 and 2015 were asked questions about the non-school qualifications they have completed, if any, up to their five highest non-school qualifications. Respondents in SLW 2010-11 were asked questions about the non-school qualifications they have completed, if any, up to their ten highest non-school qualifications.</t>
  </si>
  <si>
    <t>The VET status of the institution where the respondent's non-school qualification (NSQ) was completed cannot be identified. Consequently, completion of NSQs at Certificate levels I to IV, Diploma or Advanced Diploma only are included (this is a proxy for VET training). Some NSQs higher than Advanced Diploma level are available at certain VET institutions (very few), but respondents with higher NSQs have been these excluded. NSQs at the Associate Degree level are also excluded from 2015 and 2018-19 but could not be excluded from 2010-11 as any Associate Degrees were included in the category Advanced Diploma and Diploma. Associate Degrees only have a minimal effect on the indicator.</t>
  </si>
  <si>
    <t>The proportion of employed persons aged 15-64 years who had completed a non-school qualification at Certificate, Diploma or Advanced Diploma level in the last five years at an Australian educational institution was 12.3% (1,483.2 thousand persons) in 2018-19, 14.5% (1,640.1 thousand persons) in 2015 and 20.8% (1,522.2 thousand persons) in 2010-11.</t>
  </si>
  <si>
    <t>These surveys were collected over a calendar year in 2015, and over a financial year in 2010-11 and 2018-19. The completion of non-school qualifications up to five years ago is determined as follows: For 2018-19, the closest year to five years ago is 2014. For 2015 it is: 2010 for respondents surveyed between January and June, and 2011 for those surveyed between July and December. For 2010-11, it is 2006.</t>
  </si>
  <si>
    <t>There is a break in series between SQW 2018-19 and SQW 2015 due to changes in the design of the questionnaire. Respondents are slightly less likely to have reported having one or more non-school qualifications in 2018-19 than in 2015, however this will have a minimal effect on this indicator.</t>
  </si>
  <si>
    <t>Employed respondents with non-school qualifications (NSQs) were asked for each of their NSQs whether they were currently working in the field of study of that NSQ. Respondents who said they were not working in the main field of study of an NSQ were asked how relevant the main field of study of that NSQ was to their current job.</t>
  </si>
  <si>
    <t>In SQW 2018-19 and 2015 respondents were asked whether the main field of study of the non-school qualification was Highly relevant, Relevant, Somewhat relevant or Not at all relevant. In SLW 2010-11 respondents were not asked whether the field of study of the non-school qualification was Somewhat relevant.</t>
  </si>
  <si>
    <t>The denominators of these proportions include people who completed a non-school qualification (NSQ) at Certificate, Diploma or Advanced Diploma level in the last five years at an Australian institution, who reported they were not working in the main field of study of the NSQ but did not report whether the NSQ was relevant to their current job.</t>
  </si>
  <si>
    <t>The state or territory is based on the usual residence of the respondent at the time of the survey. It is not the state or territory in which the qualification was completed.</t>
  </si>
  <si>
    <r>
      <t xml:space="preserve">ABS (unpublished) </t>
    </r>
    <r>
      <rPr>
        <i/>
        <sz val="10"/>
        <color rgb="FF000000"/>
        <rFont val="Arial"/>
        <family val="2"/>
      </rPr>
      <t>Qualifications and Work, Australia, 2018-19</t>
    </r>
    <r>
      <rPr>
        <sz val="10"/>
        <color rgb="FF000000"/>
        <rFont val="Arial"/>
        <family val="2"/>
      </rPr>
      <t xml:space="preserve"> and </t>
    </r>
    <r>
      <rPr>
        <i/>
        <sz val="10"/>
        <color rgb="FF000000"/>
        <rFont val="Arial"/>
        <family val="2"/>
      </rPr>
      <t>2015,</t>
    </r>
    <r>
      <rPr>
        <sz val="10"/>
        <color rgb="FF000000"/>
        <rFont val="Arial"/>
        <family val="2"/>
      </rPr>
      <t xml:space="preserve"> Cat. no. 4235.0; ABS (unpublished) </t>
    </r>
    <r>
      <rPr>
        <i/>
        <sz val="10"/>
        <color rgb="FF000000"/>
        <rFont val="Arial"/>
        <family val="2"/>
      </rPr>
      <t>Learning and Work, Australia, 2010-11,</t>
    </r>
    <r>
      <rPr>
        <sz val="10"/>
        <color rgb="FF000000"/>
        <rFont val="Arial"/>
        <family val="2"/>
      </rPr>
      <t xml:space="preserve"> Cat. no. 4235.0.</t>
    </r>
  </si>
  <si>
    <t>Table 5A.34</t>
  </si>
  <si>
    <t>Number of providers regulated by ASQA, compared to providers subject to compliance audit with critical/serious non-compliance findings (a), (b), (c), (d), (e), (f)</t>
  </si>
  <si>
    <r>
      <rPr>
        <i/>
        <sz val="10"/>
        <color rgb="FF000000"/>
        <rFont val="Arial"/>
        <family val="2"/>
      </rPr>
      <t>Aust</t>
    </r>
    <r>
      <rPr>
        <sz val="10"/>
        <color rgb="FF000000"/>
        <rFont val="Arial"/>
        <family val="2"/>
      </rPr>
      <t/>
    </r>
  </si>
  <si>
    <t>2019-20</t>
  </si>
  <si>
    <t>Number of regulated providers</t>
  </si>
  <si>
    <t>Number of regulated providers that were audited</t>
  </si>
  <si>
    <t>Regulated providers subject to compliance audit with critical/serious findings (g)</t>
  </si>
  <si>
    <t>Providers audited as a proportion of all regulated providers</t>
  </si>
  <si>
    <t>Providers that were subject to compliance audit and with critical/serious findings, as a proportion of all regulated providers</t>
  </si>
  <si>
    <t>2017-18</t>
  </si>
  <si>
    <t>The total number of providers regulated as at 30 June — the number of providers can vary throughout the reporting period. The number of providers audited will not match the overall number of audits by ASQA as providers may be audited more than once during the reporting period. Often as part of a renewal process, those seeking registration are audited, and audits also take place as part of review processes.</t>
  </si>
  <si>
    <t>The national data includes VET training providers in jurisdictions that ASQA is responsible for regulating (NSW, Queensland, SA, Tasmania, the ACT ant the NT).</t>
  </si>
  <si>
    <t>Compliance audits are audits triggered by risk indicators and can include audits related to applications to renew or change the scope of registration. They do not include audits for initial registration or those consequential audits conducted as part of review processes.</t>
  </si>
  <si>
    <t>Non-compliance occurs when the requirements of the VET Quality Framework or other relevant standards or registration conditions have not been met.</t>
  </si>
  <si>
    <t>Critical and serious findings of non-compliance relate to non-compliances that would undermine the integrity of the VET system and/or have the potential to endanger students and/or the community if not addressed.</t>
  </si>
  <si>
    <t>As ASQA's regulatory activities are risk based, ASQA focuses it its regulatory scrutiny (including audits) on those providers where it has identified risk. ASQA advises that this does not mean that all providers audited will be non-compliant, but ASQA seeks to target the highest risks and ensure that the resources expended on regulatory scrutiny have the greatest impact. As such, ASQA focuses its regulatory scrutiny on a non-representative sample (that is more likely to be non-compliant), which means that the detection of non-compliance within this subset cannot be extrapolated to the population as a whole.</t>
  </si>
  <si>
    <t>The findings of compliance audits reported in this table relate to the final audit outcomes (i.e.  the audit outcome following a rectification process where this is applicable).</t>
  </si>
  <si>
    <r>
      <t xml:space="preserve">Australian Skills Quality Authority (ASQA) 2020, </t>
    </r>
    <r>
      <rPr>
        <i/>
        <sz val="10"/>
        <color rgb="FF000000"/>
        <rFont val="Arial"/>
        <family val="2"/>
      </rPr>
      <t>ASQA Annual Report, 2019-20</t>
    </r>
    <r>
      <rPr>
        <sz val="10"/>
        <color rgb="FF000000"/>
        <rFont val="Arial"/>
        <family val="2"/>
      </rPr>
      <t xml:space="preserve"> (and previous years); ASQA (unpublished).</t>
    </r>
  </si>
  <si>
    <t>February 2021</t>
  </si>
  <si>
    <t>June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</si>
</sst>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0.0;\-0.0;0.0"/>
    <numFmt numFmtId="165" formatCode="#0.0;\-#0.0;#0.0"/>
    <numFmt numFmtId="166" formatCode="##\ ##0.0;\-##\ ##0.0;##\ ##0.0"/>
    <numFmt numFmtId="167" formatCode="#\ ##0.0;\-#\ ##0.0;#\ ##0.0"/>
    <numFmt numFmtId="168" formatCode="##0.0;\-##0.0;##0.0"/>
    <numFmt numFmtId="169" formatCode="#0.00;\-#0.00;#0.00"/>
    <numFmt numFmtId="170" formatCode="##0;\-##0;##0"/>
    <numFmt numFmtId="171" formatCode="###\ ###\ ###\ ##0.0;###\ ###\ ###\ ##0.0;###\ ###\ ###\ ##0.0"/>
    <numFmt numFmtId="172" formatCode="#0;\-#0;#0"/>
    <numFmt numFmtId="173" formatCode="#\ ##0;\-#\ ##0;#\ ##0"/>
    <numFmt numFmtId="174" formatCode="0;\-0;0"/>
    <numFmt numFmtId="175" formatCode="##\ ##0;\-##\ ##0;##\ ##0"/>
    <numFmt numFmtId="176" formatCode="\±\ #0.0;\±\ #0.0;\±\ #0.0;\±\ General"/>
    <numFmt numFmtId="177" formatCode="\±\ 0.0;\±\ 0.0;\±\ 0.0;\±\ General"/>
    <numFmt numFmtId="178" formatCode="&quot;**&quot;0.0;&quot;**&quot;\-0.0;&quot;**&quot;0.0;&quot;**&quot;General"/>
    <numFmt numFmtId="179" formatCode="&quot;*&quot;#0.0;&quot;*&quot;\-#0.0;&quot;*&quot;#0.0;&quot;*&quot;General"/>
    <numFmt numFmtId="180" formatCode="&quot;*&quot;0.0;&quot;*&quot;\-0.0;&quot;*&quot;0.0;&quot;*&quot;General"/>
    <numFmt numFmtId="181" formatCode="&quot;**&quot;#0.0;&quot;**&quot;\-#0.0;&quot;**&quot;#0.0;&quot;**&quot;General"/>
  </numFmts>
  <fonts count="14" x14ac:knownFonts="1">
    <font>
      <sz val="10"/>
      <color rgb="FF000000"/>
      <name val="Arial"/>
    </font>
    <font>
      <sz val="26"/>
      <color rgb="FF000000"/>
      <name val="Times new roman"/>
    </font>
    <font>
      <b/>
      <sz val="10"/>
      <color rgb="FF000000"/>
      <name val="Arial"/>
    </font>
    <font>
      <b/>
      <sz val="16"/>
      <color rgb="FFFF0000"/>
      <name val="Arial"/>
    </font>
    <font>
      <sz val="9"/>
      <color rgb="FF000000"/>
      <name val="Arial"/>
    </font>
    <font>
      <b/>
      <sz val="9"/>
      <color rgb="FF0000FF"/>
      <name val="Arial"/>
    </font>
    <font>
      <b/>
      <u/>
      <sz val="10"/>
      <color theme="10"/>
      <name val="Arial"/>
    </font>
    <font>
      <sz val="10"/>
      <color rgb="FF0000FF"/>
      <name val="Arial"/>
    </font>
    <font>
      <sz val="12"/>
      <color rgb="FF000000"/>
      <name val="Arial"/>
    </font>
    <font>
      <i/>
      <sz val="10"/>
      <color rgb="FF000000"/>
      <name val="Arial"/>
    </font>
    <font>
      <b/>
      <sz val="12"/>
      <color rgb="FF000000"/>
      <name val="Arial"/>
    </font>
    <font>
      <i/>
      <sz val="10"/>
      <color rgb="FF000000"/>
      <name val="Arial"/>
      <family val="2"/>
    </font>
    <font>
      <sz val="10"/>
      <color rgb="FF000000"/>
      <name val="Arial"/>
      <family val="2"/>
    </font>
    <font>
      <b/>
      <sz val="10"/>
      <color rgb="FF000000"/>
      <name val="Arial"/>
      <family val="2"/>
    </font>
  </fonts>
  <fills count="4">
    <fill>
      <patternFill patternType="none"/>
    </fill>
    <fill>
      <patternFill patternType="gray125"/>
    </fill>
    <fill>
      <patternFill patternType="solid">
        <fgColor rgb="FFEEEEEE"/>
      </patternFill>
    </fill>
    <fill>
      <patternFill patternType="solid">
        <fgColor rgb="FFF15B25"/>
      </patternFill>
    </fill>
  </fills>
  <borders count="2">
    <border>
      <left/>
      <right/>
      <top/>
      <bottom/>
      <diagonal/>
    </border>
    <border>
      <left/>
      <right/>
      <top/>
      <bottom style="thin">
        <color rgb="FF000000"/>
      </bottom>
      <diagonal/>
    </border>
  </borders>
  <cellStyleXfs count="1">
    <xf numFmtId="0" fontId="0" fillId="0" borderId="0"/>
  </cellStyleXfs>
  <cellXfs count="234">
    <xf numFmtId="0" fontId="0" fillId="0" borderId="0" xfId="0"/>
    <xf numFmtId="0" fontId="1" fillId="0" borderId="0" xfId="0" applyFont="1" applyAlignment="1">
      <alignment horizontal="left" vertical="top" wrapText="1"/>
    </xf>
    <xf numFmtId="0" fontId="0" fillId="0" borderId="0" xfId="0" applyFont="1" applyAlignment="1">
      <alignment horizontal="justify" vertical="top" wrapText="1"/>
    </xf>
    <xf numFmtId="0" fontId="4" fillId="0" borderId="1" xfId="0" applyFont="1" applyBorder="1" applyAlignment="1">
      <alignment horizontal="left"/>
    </xf>
    <xf numFmtId="0" fontId="5" fillId="0" borderId="1" xfId="0" applyFont="1" applyBorder="1" applyAlignment="1">
      <alignment horizontal="left"/>
    </xf>
    <xf numFmtId="0" fontId="6" fillId="0" borderId="0" xfId="0" applyFont="1" applyAlignment="1">
      <alignment horizontal="left" vertical="top"/>
    </xf>
    <xf numFmtId="49" fontId="7" fillId="0" borderId="0" xfId="0" applyNumberFormat="1" applyFont="1" applyAlignment="1">
      <alignment horizontal="left" vertical="top"/>
    </xf>
    <xf numFmtId="0" fontId="0" fillId="0" borderId="0" xfId="0" applyFont="1" applyAlignment="1">
      <alignment horizontal="left" vertical="center"/>
    </xf>
    <xf numFmtId="0" fontId="8" fillId="0" borderId="1" xfId="0" applyFont="1" applyBorder="1" applyAlignment="1">
      <alignment horizontal="left" vertical="top"/>
    </xf>
    <xf numFmtId="0" fontId="0" fillId="0" borderId="0" xfId="0" applyFont="1" applyAlignment="1">
      <alignment horizontal="center" vertical="center"/>
    </xf>
    <xf numFmtId="0" fontId="0" fillId="0" borderId="0" xfId="0" applyFont="1" applyAlignment="1">
      <alignment horizontal="righ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6" fontId="0" fillId="0" borderId="0" xfId="0" applyNumberFormat="1" applyFont="1" applyAlignment="1">
      <alignment horizontal="right" vertical="center"/>
    </xf>
    <xf numFmtId="167"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0" fontId="0" fillId="0" borderId="0" xfId="0" applyFont="1" applyAlignment="1">
      <alignment horizontal="left" vertical="top"/>
    </xf>
    <xf numFmtId="0" fontId="9" fillId="0" borderId="0" xfId="0" applyFont="1" applyAlignment="1">
      <alignment horizontal="left" vertical="top"/>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9"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0" fontId="0" fillId="3" borderId="0" xfId="0" applyFont="1" applyFill="1" applyAlignment="1">
      <alignment horizontal="left" vertical="top"/>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74" fontId="0" fillId="0" borderId="0" xfId="0" applyNumberFormat="1" applyFont="1" applyAlignment="1">
      <alignment horizontal="right" vertical="center"/>
    </xf>
    <xf numFmtId="174" fontId="0" fillId="0" borderId="1" xfId="0" applyNumberFormat="1" applyFont="1" applyBorder="1" applyAlignment="1">
      <alignment horizontal="right" vertical="center"/>
    </xf>
    <xf numFmtId="170" fontId="0" fillId="0" borderId="0" xfId="0" applyNumberFormat="1" applyFont="1" applyAlignment="1">
      <alignment horizontal="right" vertical="center"/>
    </xf>
    <xf numFmtId="170" fontId="0" fillId="0" borderId="1" xfId="0" applyNumberFormat="1" applyFont="1" applyBorder="1" applyAlignment="1">
      <alignment horizontal="right" vertical="center"/>
    </xf>
    <xf numFmtId="172" fontId="0" fillId="0" borderId="0" xfId="0" applyNumberFormat="1" applyFont="1" applyAlignment="1">
      <alignment horizontal="right" vertical="center"/>
    </xf>
    <xf numFmtId="172" fontId="0" fillId="0" borderId="1" xfId="0" applyNumberFormat="1" applyFont="1" applyBorder="1" applyAlignment="1">
      <alignment horizontal="right" vertical="center"/>
    </xf>
    <xf numFmtId="175" fontId="0" fillId="0" borderId="0" xfId="0" applyNumberFormat="1" applyFont="1" applyAlignment="1">
      <alignment horizontal="right" vertical="center"/>
    </xf>
    <xf numFmtId="173" fontId="0" fillId="0" borderId="0" xfId="0" applyNumberFormat="1" applyFont="1" applyAlignment="1">
      <alignment horizontal="right" vertical="center"/>
    </xf>
    <xf numFmtId="173"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7" fontId="0" fillId="0" borderId="0" xfId="0" applyNumberFormat="1" applyFont="1" applyAlignment="1">
      <alignment horizontal="right" vertical="center"/>
    </xf>
    <xf numFmtId="167"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8" fontId="0" fillId="0" borderId="0" xfId="0" applyNumberFormat="1" applyFont="1" applyAlignment="1">
      <alignment horizontal="right" vertical="center"/>
    </xf>
    <xf numFmtId="167"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6" fontId="0" fillId="0" borderId="0" xfId="0" applyNumberFormat="1" applyFont="1" applyAlignment="1">
      <alignment horizontal="left" vertical="center"/>
    </xf>
    <xf numFmtId="176" fontId="0" fillId="0" borderId="1" xfId="0" applyNumberFormat="1" applyFont="1" applyBorder="1" applyAlignment="1">
      <alignment horizontal="lef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8" fontId="0" fillId="0" borderId="0" xfId="0" applyNumberFormat="1" applyFont="1" applyAlignment="1">
      <alignment horizontal="right" vertical="center"/>
    </xf>
    <xf numFmtId="179" fontId="0" fillId="0" borderId="0" xfId="0" applyNumberFormat="1" applyFont="1" applyAlignment="1">
      <alignment horizontal="right" vertical="center"/>
    </xf>
    <xf numFmtId="179"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80" fontId="0" fillId="0" borderId="1" xfId="0" applyNumberFormat="1" applyFont="1" applyBorder="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9" fontId="0" fillId="0" borderId="0" xfId="0" applyNumberFormat="1" applyFont="1" applyAlignment="1">
      <alignment horizontal="right" vertical="center"/>
    </xf>
    <xf numFmtId="171" fontId="0" fillId="0" borderId="0" xfId="0" applyNumberFormat="1" applyFont="1" applyAlignment="1">
      <alignment horizontal="right" vertical="center"/>
    </xf>
    <xf numFmtId="176"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81" fontId="0" fillId="0" borderId="0" xfId="0" applyNumberFormat="1" applyFont="1" applyAlignment="1">
      <alignment horizontal="right" vertical="center"/>
    </xf>
    <xf numFmtId="168" fontId="0" fillId="0" borderId="0" xfId="0" applyNumberFormat="1" applyFont="1" applyAlignment="1">
      <alignment horizontal="right" vertical="center"/>
    </xf>
    <xf numFmtId="179" fontId="0" fillId="0" borderId="0" xfId="0" applyNumberFormat="1" applyFont="1" applyAlignment="1">
      <alignment horizontal="right" vertical="center"/>
    </xf>
    <xf numFmtId="171" fontId="0" fillId="0" borderId="0" xfId="0" applyNumberFormat="1" applyFont="1" applyAlignment="1">
      <alignment horizontal="right" vertical="center"/>
    </xf>
    <xf numFmtId="176"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1" fontId="0" fillId="0" borderId="0" xfId="0" applyNumberFormat="1" applyFont="1" applyAlignment="1">
      <alignment horizontal="right" vertical="center"/>
    </xf>
    <xf numFmtId="176"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9" fontId="0" fillId="0" borderId="0" xfId="0" applyNumberFormat="1" applyFont="1" applyAlignment="1">
      <alignment horizontal="right" vertical="center"/>
    </xf>
    <xf numFmtId="171" fontId="0" fillId="0" borderId="0" xfId="0" applyNumberFormat="1" applyFont="1" applyAlignment="1">
      <alignment horizontal="right" vertical="center"/>
    </xf>
    <xf numFmtId="176"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6" fontId="0" fillId="0" borderId="0" xfId="0" applyNumberFormat="1" applyFont="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64" fontId="0" fillId="0" borderId="0" xfId="0" applyNumberFormat="1" applyFont="1" applyAlignment="1">
      <alignment horizontal="right" vertical="center"/>
    </xf>
    <xf numFmtId="171"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71"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1" fontId="0" fillId="0" borderId="0" xfId="0" applyNumberFormat="1" applyFont="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4" fontId="0" fillId="0" borderId="0" xfId="0" applyNumberFormat="1" applyFont="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68" fontId="0" fillId="0" borderId="0" xfId="0" applyNumberFormat="1" applyFont="1" applyAlignment="1">
      <alignment horizontal="righ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80" fontId="0" fillId="0" borderId="0" xfId="0" applyNumberFormat="1" applyFont="1" applyAlignment="1">
      <alignment horizontal="right" vertical="center"/>
    </xf>
    <xf numFmtId="171" fontId="0" fillId="0" borderId="0" xfId="0" applyNumberFormat="1" applyFont="1" applyAlignment="1">
      <alignment horizontal="right" vertical="center"/>
    </xf>
    <xf numFmtId="179" fontId="0" fillId="0" borderId="0" xfId="0" applyNumberFormat="1" applyFont="1" applyAlignment="1">
      <alignment horizontal="right" vertical="center"/>
    </xf>
    <xf numFmtId="176" fontId="0" fillId="0" borderId="0" xfId="0" applyNumberFormat="1" applyFont="1" applyAlignment="1">
      <alignment horizontal="left" vertical="center"/>
    </xf>
    <xf numFmtId="164" fontId="0" fillId="0" borderId="0" xfId="0" applyNumberFormat="1" applyFont="1" applyAlignment="1">
      <alignment horizontal="right" vertical="center"/>
    </xf>
    <xf numFmtId="165" fontId="0" fillId="0" borderId="0" xfId="0" applyNumberFormat="1" applyFont="1" applyAlignment="1">
      <alignment horizontal="right" vertical="center"/>
    </xf>
    <xf numFmtId="168" fontId="0" fillId="0" borderId="0" xfId="0" applyNumberFormat="1" applyFont="1" applyAlignment="1">
      <alignment horizontal="right" vertical="center"/>
    </xf>
    <xf numFmtId="168"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9" fontId="0" fillId="0" borderId="0" xfId="0" applyNumberFormat="1" applyFont="1" applyAlignment="1">
      <alignment horizontal="right" vertical="center"/>
    </xf>
    <xf numFmtId="180" fontId="0" fillId="0" borderId="0" xfId="0" applyNumberFormat="1" applyFont="1" applyAlignment="1">
      <alignment horizontal="right" vertical="center"/>
    </xf>
    <xf numFmtId="176" fontId="0" fillId="0" borderId="0" xfId="0" applyNumberFormat="1" applyFont="1" applyAlignment="1">
      <alignment horizontal="left" vertical="center"/>
    </xf>
    <xf numFmtId="176" fontId="0" fillId="0" borderId="1" xfId="0" applyNumberFormat="1" applyFont="1" applyBorder="1" applyAlignment="1">
      <alignment horizontal="left" vertical="center"/>
    </xf>
    <xf numFmtId="165" fontId="0" fillId="0" borderId="0" xfId="0" applyNumberFormat="1" applyFont="1" applyAlignment="1">
      <alignment horizontal="right" vertical="center"/>
    </xf>
    <xf numFmtId="165" fontId="0" fillId="0" borderId="1" xfId="0" applyNumberFormat="1" applyFont="1" applyBorder="1" applyAlignment="1">
      <alignment horizontal="right" vertical="center"/>
    </xf>
    <xf numFmtId="177" fontId="0" fillId="0" borderId="0" xfId="0" applyNumberFormat="1" applyFont="1" applyAlignment="1">
      <alignment horizontal="left" vertical="center"/>
    </xf>
    <xf numFmtId="177" fontId="0" fillId="0" borderId="1" xfId="0" applyNumberFormat="1" applyFont="1" applyBorder="1" applyAlignment="1">
      <alignment horizontal="left" vertical="center"/>
    </xf>
    <xf numFmtId="173" fontId="0" fillId="0" borderId="0" xfId="0" applyNumberFormat="1" applyFont="1" applyAlignment="1">
      <alignment horizontal="right" vertical="center"/>
    </xf>
    <xf numFmtId="170" fontId="0" fillId="0" borderId="0" xfId="0" applyNumberFormat="1" applyFont="1" applyAlignment="1">
      <alignment horizontal="right" vertical="center"/>
    </xf>
    <xf numFmtId="165" fontId="0" fillId="0" borderId="0" xfId="0" applyNumberFormat="1" applyFont="1" applyAlignment="1">
      <alignment horizontal="right" vertical="center"/>
    </xf>
    <xf numFmtId="164" fontId="0" fillId="0" borderId="0" xfId="0" applyNumberFormat="1" applyFont="1" applyAlignment="1">
      <alignment horizontal="right" vertical="center"/>
    </xf>
    <xf numFmtId="164" fontId="0" fillId="0" borderId="1" xfId="0" applyNumberFormat="1" applyFont="1" applyBorder="1" applyAlignment="1">
      <alignment horizontal="right" vertical="center"/>
    </xf>
    <xf numFmtId="0" fontId="3" fillId="0" borderId="0" xfId="0" applyFont="1" applyAlignment="1">
      <alignment horizontal="center" vertical="center" wrapText="1"/>
    </xf>
    <xf numFmtId="0" fontId="0" fillId="0" borderId="0" xfId="0"/>
    <xf numFmtId="0" fontId="0" fillId="0" borderId="0" xfId="0" applyFont="1" applyAlignment="1">
      <alignment horizontal="justify" vertical="top" wrapText="1"/>
    </xf>
    <xf numFmtId="0" fontId="0" fillId="0" borderId="0" xfId="0" applyFont="1" applyAlignment="1">
      <alignment horizontal="left" vertical="top" wrapText="1"/>
    </xf>
    <xf numFmtId="0" fontId="2" fillId="2" borderId="0" xfId="0" applyFont="1" applyFill="1" applyAlignment="1">
      <alignment horizontal="left" vertical="top" wrapText="1"/>
    </xf>
    <xf numFmtId="0" fontId="0" fillId="2" borderId="0" xfId="0" applyFont="1" applyFill="1" applyAlignment="1">
      <alignment horizontal="justify" vertical="top" wrapText="1"/>
    </xf>
    <xf numFmtId="0" fontId="1" fillId="0" borderId="0" xfId="0" applyFont="1" applyAlignment="1">
      <alignment horizontal="left" vertical="top" wrapText="1"/>
    </xf>
    <xf numFmtId="0" fontId="0" fillId="0" borderId="0" xfId="0" applyFont="1" applyAlignment="1">
      <alignment horizontal="left" vertical="center" wrapText="1"/>
    </xf>
    <xf numFmtId="0" fontId="10" fillId="0" borderId="1" xfId="0" applyFont="1" applyBorder="1" applyAlignment="1">
      <alignment horizontal="justify" vertical="top" wrapText="1"/>
    </xf>
    <xf numFmtId="0" fontId="8" fillId="0" borderId="1" xfId="0" applyFont="1" applyBorder="1" applyAlignment="1">
      <alignment horizontal="justify" vertical="top" wrapText="1"/>
    </xf>
    <xf numFmtId="0" fontId="0"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6"/>
  <sheetViews>
    <sheetView showGridLines="0" tabSelected="1" workbookViewId="0"/>
  </sheetViews>
  <sheetFormatPr defaultColWidth="11.42578125" defaultRowHeight="12.75" x14ac:dyDescent="0.2"/>
  <cols>
    <col min="1" max="2" width="13.7109375" customWidth="1"/>
    <col min="3" max="3" width="60.7109375" customWidth="1"/>
  </cols>
  <sheetData>
    <row r="1" spans="1:3" ht="66" customHeight="1" x14ac:dyDescent="0.2">
      <c r="A1" s="1" t="s">
        <v>0</v>
      </c>
      <c r="B1" s="227" t="s">
        <v>1</v>
      </c>
      <c r="C1" s="227"/>
    </row>
    <row r="2" spans="1:3" ht="18" customHeight="1" x14ac:dyDescent="0.2">
      <c r="A2" s="224" t="s">
        <v>2</v>
      </c>
      <c r="B2" s="222"/>
      <c r="C2" s="224"/>
    </row>
    <row r="3" spans="1:3" ht="57" customHeight="1" x14ac:dyDescent="0.2">
      <c r="A3" s="223" t="s">
        <v>3</v>
      </c>
      <c r="B3" s="222"/>
      <c r="C3" s="223"/>
    </row>
    <row r="4" spans="1:3" ht="30.95" customHeight="1" x14ac:dyDescent="0.2">
      <c r="A4" s="223" t="s">
        <v>4</v>
      </c>
      <c r="B4" s="222"/>
      <c r="C4" s="223"/>
    </row>
    <row r="5" spans="1:3" ht="30.95" customHeight="1" x14ac:dyDescent="0.2">
      <c r="A5" s="223" t="s">
        <v>5</v>
      </c>
      <c r="B5" s="222"/>
      <c r="C5" s="223"/>
    </row>
    <row r="6" spans="1:3" ht="30.95" customHeight="1" x14ac:dyDescent="0.2">
      <c r="A6" s="223" t="s">
        <v>6</v>
      </c>
      <c r="B6" s="222"/>
      <c r="C6" s="223"/>
    </row>
    <row r="7" spans="1:3" ht="18" customHeight="1" x14ac:dyDescent="0.2">
      <c r="A7" s="224" t="s">
        <v>2</v>
      </c>
      <c r="B7" s="222"/>
      <c r="C7" s="224"/>
    </row>
    <row r="8" spans="1:3" ht="18" customHeight="1" x14ac:dyDescent="0.2">
      <c r="A8" s="225" t="s">
        <v>7</v>
      </c>
      <c r="B8" s="222"/>
      <c r="C8" s="225"/>
    </row>
    <row r="9" spans="1:3" ht="57" customHeight="1" x14ac:dyDescent="0.2">
      <c r="A9" s="226" t="s">
        <v>8</v>
      </c>
      <c r="B9" s="222"/>
      <c r="C9" s="226"/>
    </row>
    <row r="10" spans="1:3" ht="69.95" customHeight="1" x14ac:dyDescent="0.2">
      <c r="A10" s="226" t="s">
        <v>9</v>
      </c>
      <c r="B10" s="222"/>
      <c r="C10" s="226"/>
    </row>
    <row r="11" spans="1:3" ht="39" customHeight="1" x14ac:dyDescent="0.2">
      <c r="A11" s="221" t="s">
        <v>2</v>
      </c>
      <c r="B11" s="222"/>
      <c r="C11" s="221"/>
    </row>
    <row r="12" spans="1:3" ht="18" customHeight="1" x14ac:dyDescent="0.2">
      <c r="A12" s="3" t="s">
        <v>2</v>
      </c>
      <c r="B12" s="4" t="s">
        <v>10</v>
      </c>
      <c r="C12" s="3" t="s">
        <v>2</v>
      </c>
    </row>
    <row r="13" spans="1:3" ht="17.850000000000001" customHeight="1" x14ac:dyDescent="0.2">
      <c r="A13" s="5" t="str">
        <f>HYPERLINK("#'Table 5A.1'!A1","Table 5A.1")</f>
        <v>Table 5A.1</v>
      </c>
      <c r="B13" s="6" t="s">
        <v>757</v>
      </c>
      <c r="C13" s="2" t="s">
        <v>11</v>
      </c>
    </row>
    <row r="14" spans="1:3" ht="17.850000000000001" customHeight="1" x14ac:dyDescent="0.2">
      <c r="A14" s="5" t="str">
        <f>HYPERLINK("#'Table 5A.2'!A1","Table 5A.2")</f>
        <v>Table 5A.2</v>
      </c>
      <c r="B14" s="6" t="s">
        <v>757</v>
      </c>
      <c r="C14" s="2" t="s">
        <v>12</v>
      </c>
    </row>
    <row r="15" spans="1:3" ht="30.75" customHeight="1" x14ac:dyDescent="0.2">
      <c r="A15" s="5" t="str">
        <f>HYPERLINK("#'Table 5A.3'!A1","Table 5A.3")</f>
        <v>Table 5A.3</v>
      </c>
      <c r="B15" s="6" t="s">
        <v>757</v>
      </c>
      <c r="C15" s="2" t="s">
        <v>13</v>
      </c>
    </row>
    <row r="16" spans="1:3" ht="17.850000000000001" customHeight="1" x14ac:dyDescent="0.2">
      <c r="A16" s="5" t="str">
        <f>HYPERLINK("#'Table 5A.4'!A1","Table 5A.4")</f>
        <v>Table 5A.4</v>
      </c>
      <c r="B16" s="6" t="s">
        <v>757</v>
      </c>
      <c r="C16" s="2" t="s">
        <v>14</v>
      </c>
    </row>
    <row r="17" spans="1:3" ht="17.850000000000001" customHeight="1" x14ac:dyDescent="0.2">
      <c r="A17" s="5" t="str">
        <f>HYPERLINK("#'Table 5A.5'!A1","Table 5A.5")</f>
        <v>Table 5A.5</v>
      </c>
      <c r="B17" s="6" t="s">
        <v>757</v>
      </c>
      <c r="C17" s="2" t="s">
        <v>15</v>
      </c>
    </row>
    <row r="18" spans="1:3" ht="17.850000000000001" customHeight="1" x14ac:dyDescent="0.2">
      <c r="A18" s="5" t="str">
        <f>HYPERLINK("#'Table 5A.6'!A1","Table 5A.6")</f>
        <v>Table 5A.6</v>
      </c>
      <c r="B18" s="6" t="s">
        <v>757</v>
      </c>
      <c r="C18" s="2" t="s">
        <v>16</v>
      </c>
    </row>
    <row r="19" spans="1:3" ht="17.850000000000001" customHeight="1" x14ac:dyDescent="0.2">
      <c r="A19" s="5" t="str">
        <f>HYPERLINK("#'Table 5A.7'!A1","Table 5A.7")</f>
        <v>Table 5A.7</v>
      </c>
      <c r="B19" s="6" t="s">
        <v>757</v>
      </c>
      <c r="C19" s="2" t="s">
        <v>17</v>
      </c>
    </row>
    <row r="20" spans="1:3" ht="17.850000000000001" customHeight="1" x14ac:dyDescent="0.2">
      <c r="A20" s="5" t="str">
        <f>HYPERLINK("#'Table 5A.8'!A1","Table 5A.8")</f>
        <v>Table 5A.8</v>
      </c>
      <c r="B20" s="6" t="s">
        <v>757</v>
      </c>
      <c r="C20" s="2" t="s">
        <v>18</v>
      </c>
    </row>
    <row r="21" spans="1:3" ht="17.850000000000001" customHeight="1" x14ac:dyDescent="0.2">
      <c r="A21" s="5" t="str">
        <f>HYPERLINK("#'Table 5A.9'!A1","Table 5A.9")</f>
        <v>Table 5A.9</v>
      </c>
      <c r="B21" s="6" t="s">
        <v>757</v>
      </c>
      <c r="C21" s="2" t="s">
        <v>19</v>
      </c>
    </row>
    <row r="22" spans="1:3" ht="30.75" customHeight="1" x14ac:dyDescent="0.2">
      <c r="A22" s="5" t="str">
        <f>HYPERLINK("#'Table 5A.10'!A1","Table 5A.10")</f>
        <v>Table 5A.10</v>
      </c>
      <c r="B22" s="6" t="s">
        <v>757</v>
      </c>
      <c r="C22" s="2" t="s">
        <v>20</v>
      </c>
    </row>
    <row r="23" spans="1:3" ht="30.75" customHeight="1" x14ac:dyDescent="0.2">
      <c r="A23" s="5" t="str">
        <f>HYPERLINK("#'Table 5A.11'!A1","Table 5A.11")</f>
        <v>Table 5A.11</v>
      </c>
      <c r="B23" s="6" t="s">
        <v>757</v>
      </c>
      <c r="C23" s="2" t="s">
        <v>21</v>
      </c>
    </row>
    <row r="24" spans="1:3" ht="30.75" customHeight="1" x14ac:dyDescent="0.2">
      <c r="A24" s="5" t="str">
        <f>HYPERLINK("#'Table 5A.12'!A1","Table 5A.12")</f>
        <v>Table 5A.12</v>
      </c>
      <c r="B24" s="6" t="s">
        <v>757</v>
      </c>
      <c r="C24" s="2" t="s">
        <v>22</v>
      </c>
    </row>
    <row r="25" spans="1:3" ht="30.75" customHeight="1" x14ac:dyDescent="0.2">
      <c r="A25" s="5" t="str">
        <f>HYPERLINK("#'Table 5A.13'!A1","Table 5A.13")</f>
        <v>Table 5A.13</v>
      </c>
      <c r="B25" s="6" t="s">
        <v>758</v>
      </c>
      <c r="C25" s="2" t="s">
        <v>23</v>
      </c>
    </row>
    <row r="26" spans="1:3" ht="30.75" customHeight="1" x14ac:dyDescent="0.2">
      <c r="A26" s="5" t="str">
        <f>HYPERLINK("#'Table 5A.14'!A1","Table 5A.14")</f>
        <v>Table 5A.14</v>
      </c>
      <c r="B26" s="6" t="s">
        <v>758</v>
      </c>
      <c r="C26" s="2" t="s">
        <v>24</v>
      </c>
    </row>
    <row r="27" spans="1:3" ht="17.850000000000001" customHeight="1" x14ac:dyDescent="0.2">
      <c r="A27" s="5" t="str">
        <f>HYPERLINK("#'Table 5A.15'!A1","Table 5A.15")</f>
        <v>Table 5A.15</v>
      </c>
      <c r="B27" s="6" t="s">
        <v>757</v>
      </c>
      <c r="C27" s="2" t="s">
        <v>25</v>
      </c>
    </row>
    <row r="28" spans="1:3" ht="17.850000000000001" customHeight="1" x14ac:dyDescent="0.2">
      <c r="A28" s="5" t="str">
        <f>HYPERLINK("#'Table 5A.16'!A1","Table 5A.16")</f>
        <v>Table 5A.16</v>
      </c>
      <c r="B28" s="6" t="s">
        <v>757</v>
      </c>
      <c r="C28" s="2" t="s">
        <v>26</v>
      </c>
    </row>
    <row r="29" spans="1:3" ht="30.75" customHeight="1" x14ac:dyDescent="0.2">
      <c r="A29" s="5" t="str">
        <f>HYPERLINK("#'Table 5A.17'!A1","Table 5A.17")</f>
        <v>Table 5A.17</v>
      </c>
      <c r="B29" s="6" t="s">
        <v>758</v>
      </c>
      <c r="C29" s="2" t="s">
        <v>27</v>
      </c>
    </row>
    <row r="30" spans="1:3" ht="30.75" customHeight="1" x14ac:dyDescent="0.2">
      <c r="A30" s="5" t="str">
        <f>HYPERLINK("#'Table 5A.18'!A1","Table 5A.18")</f>
        <v>Table 5A.18</v>
      </c>
      <c r="B30" s="6" t="s">
        <v>758</v>
      </c>
      <c r="C30" s="2" t="s">
        <v>28</v>
      </c>
    </row>
    <row r="31" spans="1:3" ht="30.75" customHeight="1" x14ac:dyDescent="0.2">
      <c r="A31" s="5" t="str">
        <f>HYPERLINK("#'Table 5A.19'!A1","Table 5A.19")</f>
        <v>Table 5A.19</v>
      </c>
      <c r="B31" s="6" t="s">
        <v>758</v>
      </c>
      <c r="C31" s="2" t="s">
        <v>29</v>
      </c>
    </row>
    <row r="32" spans="1:3" ht="30.75" customHeight="1" x14ac:dyDescent="0.2">
      <c r="A32" s="5" t="str">
        <f>HYPERLINK("#'Table 5A.20'!A1","Table 5A.20")</f>
        <v>Table 5A.20</v>
      </c>
      <c r="B32" s="6" t="s">
        <v>758</v>
      </c>
      <c r="C32" s="2" t="s">
        <v>30</v>
      </c>
    </row>
    <row r="33" spans="1:3" ht="43.7" customHeight="1" x14ac:dyDescent="0.2">
      <c r="A33" s="5" t="str">
        <f>HYPERLINK("#'Table 5A.21'!A1","Table 5A.21")</f>
        <v>Table 5A.21</v>
      </c>
      <c r="B33" s="6" t="s">
        <v>758</v>
      </c>
      <c r="C33" s="2" t="s">
        <v>31</v>
      </c>
    </row>
    <row r="34" spans="1:3" ht="43.7" customHeight="1" x14ac:dyDescent="0.2">
      <c r="A34" s="5" t="str">
        <f>HYPERLINK("#'Table 5A.22'!A1","Table 5A.22")</f>
        <v>Table 5A.22</v>
      </c>
      <c r="B34" s="6" t="s">
        <v>758</v>
      </c>
      <c r="C34" s="2" t="s">
        <v>32</v>
      </c>
    </row>
    <row r="35" spans="1:3" ht="30.75" customHeight="1" x14ac:dyDescent="0.2">
      <c r="A35" s="5" t="str">
        <f>HYPERLINK("#'Table 5A.23'!A1","Table 5A.23")</f>
        <v>Table 5A.23</v>
      </c>
      <c r="B35" s="6" t="s">
        <v>757</v>
      </c>
      <c r="C35" s="2" t="s">
        <v>33</v>
      </c>
    </row>
    <row r="36" spans="1:3" ht="30.75" customHeight="1" x14ac:dyDescent="0.2">
      <c r="A36" s="5" t="str">
        <f>HYPERLINK("#'Table 5A.24'!A1","Table 5A.24")</f>
        <v>Table 5A.24</v>
      </c>
      <c r="B36" s="6" t="s">
        <v>757</v>
      </c>
      <c r="C36" s="2" t="s">
        <v>34</v>
      </c>
    </row>
    <row r="37" spans="1:3" ht="30.75" customHeight="1" x14ac:dyDescent="0.2">
      <c r="A37" s="5" t="str">
        <f>HYPERLINK("#'Table 5A.25'!A1","Table 5A.25")</f>
        <v>Table 5A.25</v>
      </c>
      <c r="B37" s="6" t="s">
        <v>757</v>
      </c>
      <c r="C37" s="2" t="s">
        <v>35</v>
      </c>
    </row>
    <row r="38" spans="1:3" ht="30.75" customHeight="1" x14ac:dyDescent="0.2">
      <c r="A38" s="5" t="str">
        <f>HYPERLINK("#'Table 5A.26'!A1","Table 5A.26")</f>
        <v>Table 5A.26</v>
      </c>
      <c r="B38" s="6" t="s">
        <v>757</v>
      </c>
      <c r="C38" s="2" t="s">
        <v>36</v>
      </c>
    </row>
    <row r="39" spans="1:3" ht="30.75" customHeight="1" x14ac:dyDescent="0.2">
      <c r="A39" s="5" t="str">
        <f>HYPERLINK("#'Table 5A.27'!A1","Table 5A.27")</f>
        <v>Table 5A.27</v>
      </c>
      <c r="B39" s="6" t="s">
        <v>757</v>
      </c>
      <c r="C39" s="2" t="s">
        <v>37</v>
      </c>
    </row>
    <row r="40" spans="1:3" ht="30.75" customHeight="1" x14ac:dyDescent="0.2">
      <c r="A40" s="5" t="str">
        <f>HYPERLINK("#'Table 5A.28'!A1","Table 5A.28")</f>
        <v>Table 5A.28</v>
      </c>
      <c r="B40" s="6" t="s">
        <v>757</v>
      </c>
      <c r="C40" s="2" t="s">
        <v>38</v>
      </c>
    </row>
    <row r="41" spans="1:3" ht="30.75" customHeight="1" x14ac:dyDescent="0.2">
      <c r="A41" s="5" t="str">
        <f>HYPERLINK("#'Table 5A.29'!A1","Table 5A.29")</f>
        <v>Table 5A.29</v>
      </c>
      <c r="B41" s="6" t="s">
        <v>757</v>
      </c>
      <c r="C41" s="2" t="s">
        <v>39</v>
      </c>
    </row>
    <row r="42" spans="1:3" ht="30.75" customHeight="1" x14ac:dyDescent="0.2">
      <c r="A42" s="5" t="str">
        <f>HYPERLINK("#'Table 5A.30'!A1","Table 5A.30")</f>
        <v>Table 5A.30</v>
      </c>
      <c r="B42" s="6" t="s">
        <v>757</v>
      </c>
      <c r="C42" s="2" t="s">
        <v>40</v>
      </c>
    </row>
    <row r="43" spans="1:3" ht="17.850000000000001" customHeight="1" x14ac:dyDescent="0.2">
      <c r="A43" s="5" t="str">
        <f>HYPERLINK("#'Table 5A.31'!A1","Table 5A.31")</f>
        <v>Table 5A.31</v>
      </c>
      <c r="B43" s="6" t="s">
        <v>757</v>
      </c>
      <c r="C43" s="2" t="s">
        <v>41</v>
      </c>
    </row>
    <row r="44" spans="1:3" ht="30.75" customHeight="1" x14ac:dyDescent="0.2">
      <c r="A44" s="5" t="str">
        <f>HYPERLINK("#'Table 5A.32'!A1","Table 5A.32")</f>
        <v>Table 5A.32</v>
      </c>
      <c r="B44" s="6" t="s">
        <v>757</v>
      </c>
      <c r="C44" s="2" t="s">
        <v>42</v>
      </c>
    </row>
    <row r="45" spans="1:3" ht="43.7" customHeight="1" x14ac:dyDescent="0.2">
      <c r="A45" s="5" t="str">
        <f>HYPERLINK("#'Table 5A.33'!A1","Table 5A.33")</f>
        <v>Table 5A.33</v>
      </c>
      <c r="B45" s="6" t="s">
        <v>757</v>
      </c>
      <c r="C45" s="2" t="s">
        <v>43</v>
      </c>
    </row>
    <row r="46" spans="1:3" ht="30.75" customHeight="1" x14ac:dyDescent="0.2">
      <c r="A46" s="5" t="str">
        <f>HYPERLINK("#'Table 5A.34'!A1","Table 5A.34")</f>
        <v>Table 5A.34</v>
      </c>
      <c r="B46" s="6" t="s">
        <v>757</v>
      </c>
      <c r="C46" s="2" t="s">
        <v>44</v>
      </c>
    </row>
  </sheetData>
  <mergeCells count="11">
    <mergeCell ref="B1:C1"/>
    <mergeCell ref="A2:C2"/>
    <mergeCell ref="A3:C3"/>
    <mergeCell ref="A4:C4"/>
    <mergeCell ref="A5:C5"/>
    <mergeCell ref="A11:C11"/>
    <mergeCell ref="A6:C6"/>
    <mergeCell ref="A7:C7"/>
    <mergeCell ref="A8:C8"/>
    <mergeCell ref="A9:C9"/>
    <mergeCell ref="A10:C10"/>
  </mergeCells>
  <pageMargins left="0.7" right="0.7" top="0.75" bottom="0.75" header="0.3" footer="0.3"/>
  <pageSetup paperSize="9" orientation="portrait" horizontalDpi="300" verticalDpi="300" r:id="rId1"/>
  <headerFooter scaleWithDoc="0" alignWithMargins="0">
    <oddHeader>&amp;C&amp;"Arial"&amp;8CONTENTS</oddHeader>
    <oddFooter>&amp;L&amp;"Arial"&amp;8REPORT ON
GOVERNMENT
SERVICES 202106&amp;R&amp;"Arial"&amp;8VOCATIONAL EDUCATION
AND TRAINING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68"/>
  <sheetViews>
    <sheetView showGridLines="0" workbookViewId="0"/>
  </sheetViews>
  <sheetFormatPr defaultColWidth="11.42578125" defaultRowHeight="12.75" x14ac:dyDescent="0.2"/>
  <cols>
    <col min="1" max="10" width="1.85546875" customWidth="1"/>
    <col min="11" max="11" width="36.42578125" customWidth="1"/>
    <col min="12" max="12" width="5.42578125" customWidth="1"/>
    <col min="13" max="20" width="7.7109375" customWidth="1"/>
    <col min="21" max="21" width="8.140625" customWidth="1"/>
  </cols>
  <sheetData>
    <row r="1" spans="1:21" ht="17.45" customHeight="1" x14ac:dyDescent="0.2">
      <c r="A1" s="8" t="s">
        <v>260</v>
      </c>
      <c r="B1" s="8"/>
      <c r="C1" s="8"/>
      <c r="D1" s="8"/>
      <c r="E1" s="8"/>
      <c r="F1" s="8"/>
      <c r="G1" s="8"/>
      <c r="H1" s="8"/>
      <c r="I1" s="8"/>
      <c r="J1" s="8"/>
      <c r="K1" s="229" t="s">
        <v>261</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262</v>
      </c>
      <c r="N2" s="13" t="s">
        <v>263</v>
      </c>
      <c r="O2" s="13" t="s">
        <v>264</v>
      </c>
      <c r="P2" s="13" t="s">
        <v>265</v>
      </c>
      <c r="Q2" s="13" t="s">
        <v>266</v>
      </c>
      <c r="R2" s="13" t="s">
        <v>267</v>
      </c>
      <c r="S2" s="13" t="s">
        <v>268</v>
      </c>
      <c r="T2" s="13" t="s">
        <v>269</v>
      </c>
      <c r="U2" s="13" t="s">
        <v>270</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246</v>
      </c>
      <c r="C4" s="7"/>
      <c r="D4" s="7"/>
      <c r="E4" s="7"/>
      <c r="F4" s="7"/>
      <c r="G4" s="7"/>
      <c r="H4" s="7"/>
      <c r="I4" s="7"/>
      <c r="J4" s="7"/>
      <c r="K4" s="7"/>
      <c r="L4" s="9" t="s">
        <v>247</v>
      </c>
      <c r="M4" s="72">
        <v>369.5</v>
      </c>
      <c r="N4" s="72">
        <v>263.2</v>
      </c>
      <c r="O4" s="72">
        <v>226.6</v>
      </c>
      <c r="P4" s="70">
        <v>99.4</v>
      </c>
      <c r="Q4" s="70">
        <v>65</v>
      </c>
      <c r="R4" s="70">
        <v>24.7</v>
      </c>
      <c r="S4" s="70">
        <v>18.399999999999999</v>
      </c>
      <c r="T4" s="70">
        <v>16.399999999999999</v>
      </c>
      <c r="U4" s="74">
        <v>1083.3</v>
      </c>
    </row>
    <row r="5" spans="1:21" ht="16.5" customHeight="1" x14ac:dyDescent="0.2">
      <c r="A5" s="7"/>
      <c r="B5" s="7"/>
      <c r="C5" s="7" t="s">
        <v>248</v>
      </c>
      <c r="D5" s="7"/>
      <c r="E5" s="7"/>
      <c r="F5" s="7"/>
      <c r="G5" s="7"/>
      <c r="H5" s="7"/>
      <c r="I5" s="7"/>
      <c r="J5" s="7"/>
      <c r="K5" s="7"/>
      <c r="L5" s="9" t="s">
        <v>247</v>
      </c>
      <c r="M5" s="72">
        <v>302.3</v>
      </c>
      <c r="N5" s="72">
        <v>250.7</v>
      </c>
      <c r="O5" s="72">
        <v>214.7</v>
      </c>
      <c r="P5" s="70">
        <v>92.1</v>
      </c>
      <c r="Q5" s="70">
        <v>58</v>
      </c>
      <c r="R5" s="70">
        <v>20.100000000000001</v>
      </c>
      <c r="S5" s="70">
        <v>17.600000000000001</v>
      </c>
      <c r="T5" s="70">
        <v>12.6</v>
      </c>
      <c r="U5" s="72">
        <v>968.1</v>
      </c>
    </row>
    <row r="6" spans="1:21" ht="16.5" customHeight="1" x14ac:dyDescent="0.2">
      <c r="A6" s="7"/>
      <c r="B6" s="7"/>
      <c r="C6" s="7"/>
      <c r="D6" s="7" t="s">
        <v>271</v>
      </c>
      <c r="E6" s="7"/>
      <c r="F6" s="7"/>
      <c r="G6" s="7"/>
      <c r="H6" s="7"/>
      <c r="I6" s="7"/>
      <c r="J6" s="7"/>
      <c r="K6" s="7"/>
      <c r="L6" s="9" t="s">
        <v>247</v>
      </c>
      <c r="M6" s="70">
        <v>37</v>
      </c>
      <c r="N6" s="70">
        <v>52.9</v>
      </c>
      <c r="O6" s="70">
        <v>21.8</v>
      </c>
      <c r="P6" s="69">
        <v>9.8000000000000007</v>
      </c>
      <c r="Q6" s="69">
        <v>7</v>
      </c>
      <c r="R6" s="69">
        <v>1.6</v>
      </c>
      <c r="S6" s="69">
        <v>4.2</v>
      </c>
      <c r="T6" s="69">
        <v>1.1000000000000001</v>
      </c>
      <c r="U6" s="72">
        <v>135.6</v>
      </c>
    </row>
    <row r="7" spans="1:21" ht="16.5" customHeight="1" x14ac:dyDescent="0.2">
      <c r="A7" s="7"/>
      <c r="B7" s="7"/>
      <c r="C7" s="7"/>
      <c r="D7" s="7" t="s">
        <v>250</v>
      </c>
      <c r="E7" s="7"/>
      <c r="F7" s="7"/>
      <c r="G7" s="7"/>
      <c r="H7" s="7"/>
      <c r="I7" s="7"/>
      <c r="J7" s="7"/>
      <c r="K7" s="7"/>
      <c r="L7" s="9" t="s">
        <v>247</v>
      </c>
      <c r="M7" s="72">
        <v>228.4</v>
      </c>
      <c r="N7" s="72">
        <v>168</v>
      </c>
      <c r="O7" s="72">
        <v>152.6</v>
      </c>
      <c r="P7" s="70">
        <v>59.4</v>
      </c>
      <c r="Q7" s="70">
        <v>38.200000000000003</v>
      </c>
      <c r="R7" s="70">
        <v>15.7</v>
      </c>
      <c r="S7" s="70">
        <v>12.9</v>
      </c>
      <c r="T7" s="69">
        <v>7.6</v>
      </c>
      <c r="U7" s="72">
        <v>682.8</v>
      </c>
    </row>
    <row r="8" spans="1:21" ht="16.5" customHeight="1" x14ac:dyDescent="0.2">
      <c r="A8" s="7"/>
      <c r="B8" s="7"/>
      <c r="C8" s="7"/>
      <c r="D8" s="7" t="s">
        <v>251</v>
      </c>
      <c r="E8" s="7"/>
      <c r="F8" s="7"/>
      <c r="G8" s="7"/>
      <c r="H8" s="7"/>
      <c r="I8" s="7"/>
      <c r="J8" s="7"/>
      <c r="K8" s="7"/>
      <c r="L8" s="9" t="s">
        <v>247</v>
      </c>
      <c r="M8" s="70">
        <v>50.6</v>
      </c>
      <c r="N8" s="70">
        <v>44.2</v>
      </c>
      <c r="O8" s="70">
        <v>53</v>
      </c>
      <c r="P8" s="70">
        <v>26.7</v>
      </c>
      <c r="Q8" s="70">
        <v>15</v>
      </c>
      <c r="R8" s="69">
        <v>3.4</v>
      </c>
      <c r="S8" s="69">
        <v>1.8</v>
      </c>
      <c r="T8" s="69">
        <v>4.3</v>
      </c>
      <c r="U8" s="72">
        <v>199</v>
      </c>
    </row>
    <row r="9" spans="1:21" ht="16.5" customHeight="1" x14ac:dyDescent="0.2">
      <c r="A9" s="7"/>
      <c r="B9" s="7"/>
      <c r="C9" s="7" t="s">
        <v>252</v>
      </c>
      <c r="D9" s="7"/>
      <c r="E9" s="7"/>
      <c r="F9" s="7"/>
      <c r="G9" s="7"/>
      <c r="H9" s="7"/>
      <c r="I9" s="7"/>
      <c r="J9" s="7"/>
      <c r="K9" s="7"/>
      <c r="L9" s="9" t="s">
        <v>247</v>
      </c>
      <c r="M9" s="70">
        <v>14.1</v>
      </c>
      <c r="N9" s="69">
        <v>7.9</v>
      </c>
      <c r="O9" s="69">
        <v>5.3</v>
      </c>
      <c r="P9" s="70">
        <v>11.7</v>
      </c>
      <c r="Q9" s="69">
        <v>1.6</v>
      </c>
      <c r="R9" s="69">
        <v>1</v>
      </c>
      <c r="S9" s="69">
        <v>0.4</v>
      </c>
      <c r="T9" s="69">
        <v>0.5</v>
      </c>
      <c r="U9" s="70">
        <v>42.4</v>
      </c>
    </row>
    <row r="10" spans="1:21" ht="29.45" customHeight="1" x14ac:dyDescent="0.2">
      <c r="A10" s="7"/>
      <c r="B10" s="7"/>
      <c r="C10" s="228" t="s">
        <v>272</v>
      </c>
      <c r="D10" s="228"/>
      <c r="E10" s="228"/>
      <c r="F10" s="228"/>
      <c r="G10" s="228"/>
      <c r="H10" s="228"/>
      <c r="I10" s="228"/>
      <c r="J10" s="228"/>
      <c r="K10" s="228"/>
      <c r="L10" s="9" t="s">
        <v>247</v>
      </c>
      <c r="M10" s="70">
        <v>65.900000000000006</v>
      </c>
      <c r="N10" s="69">
        <v>6.1</v>
      </c>
      <c r="O10" s="69">
        <v>8.9</v>
      </c>
      <c r="P10" s="69">
        <v>9</v>
      </c>
      <c r="Q10" s="69">
        <v>0.7</v>
      </c>
      <c r="R10" s="69">
        <v>1.3</v>
      </c>
      <c r="S10" s="69">
        <v>0.8</v>
      </c>
      <c r="T10" s="69" t="s">
        <v>175</v>
      </c>
      <c r="U10" s="70">
        <v>92.8</v>
      </c>
    </row>
    <row r="11" spans="1:21" ht="16.5" customHeight="1" x14ac:dyDescent="0.2">
      <c r="A11" s="7"/>
      <c r="B11" s="7"/>
      <c r="C11" s="7" t="s">
        <v>273</v>
      </c>
      <c r="D11" s="7"/>
      <c r="E11" s="7"/>
      <c r="F11" s="7"/>
      <c r="G11" s="7"/>
      <c r="H11" s="7"/>
      <c r="I11" s="7"/>
      <c r="J11" s="7"/>
      <c r="K11" s="7"/>
      <c r="L11" s="9" t="s">
        <v>247</v>
      </c>
      <c r="M11" s="70">
        <v>11.9</v>
      </c>
      <c r="N11" s="69">
        <v>5.6</v>
      </c>
      <c r="O11" s="69">
        <v>2</v>
      </c>
      <c r="P11" s="69" t="s">
        <v>175</v>
      </c>
      <c r="Q11" s="69">
        <v>7.1</v>
      </c>
      <c r="R11" s="69">
        <v>3.4</v>
      </c>
      <c r="S11" s="69" t="s">
        <v>175</v>
      </c>
      <c r="T11" s="69">
        <v>4.8</v>
      </c>
      <c r="U11" s="70">
        <v>34.799999999999997</v>
      </c>
    </row>
    <row r="12" spans="1:21" ht="16.5" customHeight="1" x14ac:dyDescent="0.2">
      <c r="A12" s="7"/>
      <c r="B12" s="7" t="s">
        <v>274</v>
      </c>
      <c r="C12" s="7"/>
      <c r="D12" s="7"/>
      <c r="E12" s="7"/>
      <c r="F12" s="7"/>
      <c r="G12" s="7"/>
      <c r="H12" s="7"/>
      <c r="I12" s="7"/>
      <c r="J12" s="7"/>
      <c r="K12" s="7"/>
      <c r="L12" s="9" t="s">
        <v>247</v>
      </c>
      <c r="M12" s="70">
        <v>62.9</v>
      </c>
      <c r="N12" s="70">
        <v>30</v>
      </c>
      <c r="O12" s="69">
        <v>0.8</v>
      </c>
      <c r="P12" s="70">
        <v>13</v>
      </c>
      <c r="Q12" s="69">
        <v>4.5999999999999996</v>
      </c>
      <c r="R12" s="69">
        <v>1.6</v>
      </c>
      <c r="S12" s="69">
        <v>0.4</v>
      </c>
      <c r="T12" s="69">
        <v>0.1</v>
      </c>
      <c r="U12" s="72">
        <v>113.4</v>
      </c>
    </row>
    <row r="13" spans="1:21" ht="16.5" customHeight="1" x14ac:dyDescent="0.2">
      <c r="A13" s="7"/>
      <c r="B13" s="7" t="s">
        <v>275</v>
      </c>
      <c r="C13" s="7"/>
      <c r="D13" s="7"/>
      <c r="E13" s="7"/>
      <c r="F13" s="7"/>
      <c r="G13" s="7"/>
      <c r="H13" s="7"/>
      <c r="I13" s="7"/>
      <c r="J13" s="7"/>
      <c r="K13" s="7"/>
      <c r="L13" s="9" t="s">
        <v>247</v>
      </c>
      <c r="M13" s="72">
        <v>403.6</v>
      </c>
      <c r="N13" s="72">
        <v>288.8</v>
      </c>
      <c r="O13" s="72">
        <v>227.4</v>
      </c>
      <c r="P13" s="72">
        <v>102.5</v>
      </c>
      <c r="Q13" s="70">
        <v>68.400000000000006</v>
      </c>
      <c r="R13" s="70">
        <v>24.8</v>
      </c>
      <c r="S13" s="70">
        <v>18.600000000000001</v>
      </c>
      <c r="T13" s="70">
        <v>16.399999999999999</v>
      </c>
      <c r="U13" s="74">
        <v>1150.7</v>
      </c>
    </row>
    <row r="14" spans="1:21" ht="16.5" customHeight="1" x14ac:dyDescent="0.2">
      <c r="A14" s="7" t="s">
        <v>60</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246</v>
      </c>
      <c r="C15" s="7"/>
      <c r="D15" s="7"/>
      <c r="E15" s="7"/>
      <c r="F15" s="7"/>
      <c r="G15" s="7"/>
      <c r="H15" s="7"/>
      <c r="I15" s="7"/>
      <c r="J15" s="7"/>
      <c r="K15" s="7"/>
      <c r="L15" s="9" t="s">
        <v>247</v>
      </c>
      <c r="M15" s="72">
        <v>354.5</v>
      </c>
      <c r="N15" s="72">
        <v>244.4</v>
      </c>
      <c r="O15" s="72">
        <v>212.2</v>
      </c>
      <c r="P15" s="70">
        <v>99.9</v>
      </c>
      <c r="Q15" s="70">
        <v>62.3</v>
      </c>
      <c r="R15" s="70">
        <v>25.6</v>
      </c>
      <c r="S15" s="70">
        <v>17.5</v>
      </c>
      <c r="T15" s="70">
        <v>17.8</v>
      </c>
      <c r="U15" s="74">
        <v>1034.3</v>
      </c>
    </row>
    <row r="16" spans="1:21" ht="16.5" customHeight="1" x14ac:dyDescent="0.2">
      <c r="A16" s="7"/>
      <c r="B16" s="7"/>
      <c r="C16" s="7" t="s">
        <v>248</v>
      </c>
      <c r="D16" s="7"/>
      <c r="E16" s="7"/>
      <c r="F16" s="7"/>
      <c r="G16" s="7"/>
      <c r="H16" s="7"/>
      <c r="I16" s="7"/>
      <c r="J16" s="7"/>
      <c r="K16" s="7"/>
      <c r="L16" s="9" t="s">
        <v>247</v>
      </c>
      <c r="M16" s="72">
        <v>287.2</v>
      </c>
      <c r="N16" s="72">
        <v>233.5</v>
      </c>
      <c r="O16" s="72">
        <v>204.3</v>
      </c>
      <c r="P16" s="70">
        <v>94.5</v>
      </c>
      <c r="Q16" s="70">
        <v>55.5</v>
      </c>
      <c r="R16" s="70">
        <v>21</v>
      </c>
      <c r="S16" s="70">
        <v>16.899999999999999</v>
      </c>
      <c r="T16" s="70">
        <v>13.9</v>
      </c>
      <c r="U16" s="72">
        <v>926.8</v>
      </c>
    </row>
    <row r="17" spans="1:21" ht="16.5" customHeight="1" x14ac:dyDescent="0.2">
      <c r="A17" s="7"/>
      <c r="B17" s="7"/>
      <c r="C17" s="7"/>
      <c r="D17" s="7" t="s">
        <v>271</v>
      </c>
      <c r="E17" s="7"/>
      <c r="F17" s="7"/>
      <c r="G17" s="7"/>
      <c r="H17" s="7"/>
      <c r="I17" s="7"/>
      <c r="J17" s="7"/>
      <c r="K17" s="7"/>
      <c r="L17" s="9" t="s">
        <v>247</v>
      </c>
      <c r="M17" s="70">
        <v>34.5</v>
      </c>
      <c r="N17" s="70">
        <v>49.7</v>
      </c>
      <c r="O17" s="70">
        <v>21.7</v>
      </c>
      <c r="P17" s="70">
        <v>11.1</v>
      </c>
      <c r="Q17" s="69">
        <v>6.9</v>
      </c>
      <c r="R17" s="69">
        <v>1.7</v>
      </c>
      <c r="S17" s="69">
        <v>3.8</v>
      </c>
      <c r="T17" s="69">
        <v>1.5</v>
      </c>
      <c r="U17" s="72">
        <v>130.80000000000001</v>
      </c>
    </row>
    <row r="18" spans="1:21" ht="16.5" customHeight="1" x14ac:dyDescent="0.2">
      <c r="A18" s="7"/>
      <c r="B18" s="7"/>
      <c r="C18" s="7"/>
      <c r="D18" s="7" t="s">
        <v>250</v>
      </c>
      <c r="E18" s="7"/>
      <c r="F18" s="7"/>
      <c r="G18" s="7"/>
      <c r="H18" s="7"/>
      <c r="I18" s="7"/>
      <c r="J18" s="7"/>
      <c r="K18" s="7"/>
      <c r="L18" s="9" t="s">
        <v>247</v>
      </c>
      <c r="M18" s="72">
        <v>218.8</v>
      </c>
      <c r="N18" s="72">
        <v>153.4</v>
      </c>
      <c r="O18" s="72">
        <v>145.69999999999999</v>
      </c>
      <c r="P18" s="70">
        <v>60.2</v>
      </c>
      <c r="Q18" s="70">
        <v>34.5</v>
      </c>
      <c r="R18" s="70">
        <v>15.8</v>
      </c>
      <c r="S18" s="70">
        <v>12.8</v>
      </c>
      <c r="T18" s="69">
        <v>8.5</v>
      </c>
      <c r="U18" s="72">
        <v>649.6</v>
      </c>
    </row>
    <row r="19" spans="1:21" ht="16.5" customHeight="1" x14ac:dyDescent="0.2">
      <c r="A19" s="7"/>
      <c r="B19" s="7"/>
      <c r="C19" s="7"/>
      <c r="D19" s="7" t="s">
        <v>251</v>
      </c>
      <c r="E19" s="7"/>
      <c r="F19" s="7"/>
      <c r="G19" s="7"/>
      <c r="H19" s="7"/>
      <c r="I19" s="7"/>
      <c r="J19" s="7"/>
      <c r="K19" s="7"/>
      <c r="L19" s="9" t="s">
        <v>247</v>
      </c>
      <c r="M19" s="70">
        <v>46.6</v>
      </c>
      <c r="N19" s="70">
        <v>42.5</v>
      </c>
      <c r="O19" s="70">
        <v>48.6</v>
      </c>
      <c r="P19" s="70">
        <v>27.9</v>
      </c>
      <c r="Q19" s="70">
        <v>16.2</v>
      </c>
      <c r="R19" s="69">
        <v>4.3</v>
      </c>
      <c r="S19" s="69">
        <v>1.7</v>
      </c>
      <c r="T19" s="69">
        <v>4.4000000000000004</v>
      </c>
      <c r="U19" s="72">
        <v>192.3</v>
      </c>
    </row>
    <row r="20" spans="1:21" ht="16.5" customHeight="1" x14ac:dyDescent="0.2">
      <c r="A20" s="7"/>
      <c r="B20" s="7"/>
      <c r="C20" s="7" t="s">
        <v>252</v>
      </c>
      <c r="D20" s="7"/>
      <c r="E20" s="7"/>
      <c r="F20" s="7"/>
      <c r="G20" s="7"/>
      <c r="H20" s="7"/>
      <c r="I20" s="7"/>
      <c r="J20" s="7"/>
      <c r="K20" s="7"/>
      <c r="L20" s="9" t="s">
        <v>247</v>
      </c>
      <c r="M20" s="70">
        <v>12.7</v>
      </c>
      <c r="N20" s="69">
        <v>7</v>
      </c>
      <c r="O20" s="69">
        <v>3.2</v>
      </c>
      <c r="P20" s="70">
        <v>10.6</v>
      </c>
      <c r="Q20" s="69">
        <v>1.1000000000000001</v>
      </c>
      <c r="R20" s="69">
        <v>2.2999999999999998</v>
      </c>
      <c r="S20" s="69">
        <v>0.3</v>
      </c>
      <c r="T20" s="69">
        <v>0.3</v>
      </c>
      <c r="U20" s="70">
        <v>37.6</v>
      </c>
    </row>
    <row r="21" spans="1:21" ht="29.45" customHeight="1" x14ac:dyDescent="0.2">
      <c r="A21" s="7"/>
      <c r="B21" s="7"/>
      <c r="C21" s="228" t="s">
        <v>272</v>
      </c>
      <c r="D21" s="228"/>
      <c r="E21" s="228"/>
      <c r="F21" s="228"/>
      <c r="G21" s="228"/>
      <c r="H21" s="228"/>
      <c r="I21" s="228"/>
      <c r="J21" s="228"/>
      <c r="K21" s="228"/>
      <c r="L21" s="9" t="s">
        <v>247</v>
      </c>
      <c r="M21" s="70">
        <v>46.7</v>
      </c>
      <c r="N21" s="69">
        <v>6.8</v>
      </c>
      <c r="O21" s="69">
        <v>6.2</v>
      </c>
      <c r="P21" s="69">
        <v>6.6</v>
      </c>
      <c r="Q21" s="69">
        <v>0.9</v>
      </c>
      <c r="R21" s="69">
        <v>1.5</v>
      </c>
      <c r="S21" s="69">
        <v>0.5</v>
      </c>
      <c r="T21" s="69" t="s">
        <v>175</v>
      </c>
      <c r="U21" s="70">
        <v>69.2</v>
      </c>
    </row>
    <row r="22" spans="1:21" ht="16.5" customHeight="1" x14ac:dyDescent="0.2">
      <c r="A22" s="7"/>
      <c r="B22" s="7"/>
      <c r="C22" s="7" t="s">
        <v>273</v>
      </c>
      <c r="D22" s="7"/>
      <c r="E22" s="7"/>
      <c r="F22" s="7"/>
      <c r="G22" s="7"/>
      <c r="H22" s="7"/>
      <c r="I22" s="7"/>
      <c r="J22" s="7"/>
      <c r="K22" s="7"/>
      <c r="L22" s="9" t="s">
        <v>247</v>
      </c>
      <c r="M22" s="70">
        <v>32.799999999999997</v>
      </c>
      <c r="N22" s="69">
        <v>4.8</v>
      </c>
      <c r="O22" s="69">
        <v>1.2</v>
      </c>
      <c r="P22" s="69">
        <v>0.2</v>
      </c>
      <c r="Q22" s="69">
        <v>7</v>
      </c>
      <c r="R22" s="69">
        <v>3.3</v>
      </c>
      <c r="S22" s="69">
        <v>0.1</v>
      </c>
      <c r="T22" s="69">
        <v>5</v>
      </c>
      <c r="U22" s="70">
        <v>54.5</v>
      </c>
    </row>
    <row r="23" spans="1:21" ht="16.5" customHeight="1" x14ac:dyDescent="0.2">
      <c r="A23" s="7"/>
      <c r="B23" s="7" t="s">
        <v>274</v>
      </c>
      <c r="C23" s="7"/>
      <c r="D23" s="7"/>
      <c r="E23" s="7"/>
      <c r="F23" s="7"/>
      <c r="G23" s="7"/>
      <c r="H23" s="7"/>
      <c r="I23" s="7"/>
      <c r="J23" s="7"/>
      <c r="K23" s="7"/>
      <c r="L23" s="9" t="s">
        <v>247</v>
      </c>
      <c r="M23" s="70">
        <v>74.2</v>
      </c>
      <c r="N23" s="70">
        <v>31.3</v>
      </c>
      <c r="O23" s="69" t="s">
        <v>175</v>
      </c>
      <c r="P23" s="70">
        <v>14.1</v>
      </c>
      <c r="Q23" s="69">
        <v>5.9</v>
      </c>
      <c r="R23" s="69">
        <v>0.9</v>
      </c>
      <c r="S23" s="69">
        <v>0.3</v>
      </c>
      <c r="T23" s="69" t="s">
        <v>175</v>
      </c>
      <c r="U23" s="72">
        <v>126.8</v>
      </c>
    </row>
    <row r="24" spans="1:21" ht="16.5" customHeight="1" x14ac:dyDescent="0.2">
      <c r="A24" s="7"/>
      <c r="B24" s="7" t="s">
        <v>275</v>
      </c>
      <c r="C24" s="7"/>
      <c r="D24" s="7"/>
      <c r="E24" s="7"/>
      <c r="F24" s="7"/>
      <c r="G24" s="7"/>
      <c r="H24" s="7"/>
      <c r="I24" s="7"/>
      <c r="J24" s="7"/>
      <c r="K24" s="7"/>
      <c r="L24" s="9" t="s">
        <v>247</v>
      </c>
      <c r="M24" s="72">
        <v>400.9</v>
      </c>
      <c r="N24" s="72">
        <v>271</v>
      </c>
      <c r="O24" s="72">
        <v>212.2</v>
      </c>
      <c r="P24" s="72">
        <v>102.3</v>
      </c>
      <c r="Q24" s="70">
        <v>66.2</v>
      </c>
      <c r="R24" s="70">
        <v>25.7</v>
      </c>
      <c r="S24" s="70">
        <v>17.7</v>
      </c>
      <c r="T24" s="70">
        <v>17.8</v>
      </c>
      <c r="U24" s="74">
        <v>1113.8</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246</v>
      </c>
      <c r="C26" s="7"/>
      <c r="D26" s="7"/>
      <c r="E26" s="7"/>
      <c r="F26" s="7"/>
      <c r="G26" s="7"/>
      <c r="H26" s="7"/>
      <c r="I26" s="7"/>
      <c r="J26" s="7"/>
      <c r="K26" s="7"/>
      <c r="L26" s="9" t="s">
        <v>247</v>
      </c>
      <c r="M26" s="72">
        <v>343.8</v>
      </c>
      <c r="N26" s="72">
        <v>268.60000000000002</v>
      </c>
      <c r="O26" s="72">
        <v>212.3</v>
      </c>
      <c r="P26" s="72">
        <v>103.4</v>
      </c>
      <c r="Q26" s="70">
        <v>62.7</v>
      </c>
      <c r="R26" s="70">
        <v>26.2</v>
      </c>
      <c r="S26" s="70">
        <v>16.3</v>
      </c>
      <c r="T26" s="70">
        <v>20.3</v>
      </c>
      <c r="U26" s="74">
        <v>1053.5999999999999</v>
      </c>
    </row>
    <row r="27" spans="1:21" ht="16.5" customHeight="1" x14ac:dyDescent="0.2">
      <c r="A27" s="7"/>
      <c r="B27" s="7"/>
      <c r="C27" s="7" t="s">
        <v>248</v>
      </c>
      <c r="D27" s="7"/>
      <c r="E27" s="7"/>
      <c r="F27" s="7"/>
      <c r="G27" s="7"/>
      <c r="H27" s="7"/>
      <c r="I27" s="7"/>
      <c r="J27" s="7"/>
      <c r="K27" s="7"/>
      <c r="L27" s="9" t="s">
        <v>247</v>
      </c>
      <c r="M27" s="72">
        <v>267.3</v>
      </c>
      <c r="N27" s="72">
        <v>260</v>
      </c>
      <c r="O27" s="72">
        <v>209.2</v>
      </c>
      <c r="P27" s="72">
        <v>102.2</v>
      </c>
      <c r="Q27" s="70">
        <v>56.5</v>
      </c>
      <c r="R27" s="70">
        <v>21.6</v>
      </c>
      <c r="S27" s="70">
        <v>15.9</v>
      </c>
      <c r="T27" s="70">
        <v>16.100000000000001</v>
      </c>
      <c r="U27" s="72">
        <v>948.8</v>
      </c>
    </row>
    <row r="28" spans="1:21" ht="16.5" customHeight="1" x14ac:dyDescent="0.2">
      <c r="A28" s="7"/>
      <c r="B28" s="7"/>
      <c r="C28" s="7"/>
      <c r="D28" s="7" t="s">
        <v>271</v>
      </c>
      <c r="E28" s="7"/>
      <c r="F28" s="7"/>
      <c r="G28" s="7"/>
      <c r="H28" s="7"/>
      <c r="I28" s="7"/>
      <c r="J28" s="7"/>
      <c r="K28" s="7"/>
      <c r="L28" s="9" t="s">
        <v>247</v>
      </c>
      <c r="M28" s="70">
        <v>31.1</v>
      </c>
      <c r="N28" s="70">
        <v>57.5</v>
      </c>
      <c r="O28" s="70">
        <v>20.100000000000001</v>
      </c>
      <c r="P28" s="70">
        <v>12.1</v>
      </c>
      <c r="Q28" s="69">
        <v>7.5</v>
      </c>
      <c r="R28" s="69">
        <v>1.9</v>
      </c>
      <c r="S28" s="69">
        <v>3.5</v>
      </c>
      <c r="T28" s="69">
        <v>1.6</v>
      </c>
      <c r="U28" s="72">
        <v>135.19999999999999</v>
      </c>
    </row>
    <row r="29" spans="1:21" ht="16.5" customHeight="1" x14ac:dyDescent="0.2">
      <c r="A29" s="7"/>
      <c r="B29" s="7"/>
      <c r="C29" s="7"/>
      <c r="D29" s="7" t="s">
        <v>250</v>
      </c>
      <c r="E29" s="7"/>
      <c r="F29" s="7"/>
      <c r="G29" s="7"/>
      <c r="H29" s="7"/>
      <c r="I29" s="7"/>
      <c r="J29" s="7"/>
      <c r="K29" s="7"/>
      <c r="L29" s="9" t="s">
        <v>247</v>
      </c>
      <c r="M29" s="72">
        <v>201.3</v>
      </c>
      <c r="N29" s="72">
        <v>167.4</v>
      </c>
      <c r="O29" s="72">
        <v>148.80000000000001</v>
      </c>
      <c r="P29" s="70">
        <v>64.900000000000006</v>
      </c>
      <c r="Q29" s="70">
        <v>32.9</v>
      </c>
      <c r="R29" s="70">
        <v>15.8</v>
      </c>
      <c r="S29" s="70">
        <v>12</v>
      </c>
      <c r="T29" s="69">
        <v>9.9</v>
      </c>
      <c r="U29" s="72">
        <v>653</v>
      </c>
    </row>
    <row r="30" spans="1:21" ht="16.5" customHeight="1" x14ac:dyDescent="0.2">
      <c r="A30" s="7"/>
      <c r="B30" s="7"/>
      <c r="C30" s="7"/>
      <c r="D30" s="7" t="s">
        <v>251</v>
      </c>
      <c r="E30" s="7"/>
      <c r="F30" s="7"/>
      <c r="G30" s="7"/>
      <c r="H30" s="7"/>
      <c r="I30" s="7"/>
      <c r="J30" s="7"/>
      <c r="K30" s="7"/>
      <c r="L30" s="9" t="s">
        <v>247</v>
      </c>
      <c r="M30" s="70">
        <v>46.2</v>
      </c>
      <c r="N30" s="70">
        <v>50.9</v>
      </c>
      <c r="O30" s="70">
        <v>52.1</v>
      </c>
      <c r="P30" s="70">
        <v>31.9</v>
      </c>
      <c r="Q30" s="70">
        <v>18.899999999999999</v>
      </c>
      <c r="R30" s="69">
        <v>4.8</v>
      </c>
      <c r="S30" s="69">
        <v>1.6</v>
      </c>
      <c r="T30" s="69">
        <v>5.2</v>
      </c>
      <c r="U30" s="72">
        <v>211.5</v>
      </c>
    </row>
    <row r="31" spans="1:21" ht="16.5" customHeight="1" x14ac:dyDescent="0.2">
      <c r="A31" s="7"/>
      <c r="B31" s="7"/>
      <c r="C31" s="7" t="s">
        <v>252</v>
      </c>
      <c r="D31" s="7"/>
      <c r="E31" s="7"/>
      <c r="F31" s="7"/>
      <c r="G31" s="7"/>
      <c r="H31" s="7"/>
      <c r="I31" s="7"/>
      <c r="J31" s="7"/>
      <c r="K31" s="7"/>
      <c r="L31" s="9" t="s">
        <v>247</v>
      </c>
      <c r="M31" s="70">
        <v>16.5</v>
      </c>
      <c r="N31" s="69">
        <v>6.5</v>
      </c>
      <c r="O31" s="69">
        <v>1.5</v>
      </c>
      <c r="P31" s="69">
        <v>9.9</v>
      </c>
      <c r="Q31" s="69">
        <v>1.1000000000000001</v>
      </c>
      <c r="R31" s="69">
        <v>3</v>
      </c>
      <c r="S31" s="69">
        <v>0.3</v>
      </c>
      <c r="T31" s="69">
        <v>0.3</v>
      </c>
      <c r="U31" s="70">
        <v>39.1</v>
      </c>
    </row>
    <row r="32" spans="1:21" ht="29.45" customHeight="1" x14ac:dyDescent="0.2">
      <c r="A32" s="7"/>
      <c r="B32" s="7"/>
      <c r="C32" s="228" t="s">
        <v>272</v>
      </c>
      <c r="D32" s="228"/>
      <c r="E32" s="228"/>
      <c r="F32" s="228"/>
      <c r="G32" s="228"/>
      <c r="H32" s="228"/>
      <c r="I32" s="228"/>
      <c r="J32" s="228"/>
      <c r="K32" s="228"/>
      <c r="L32" s="9" t="s">
        <v>247</v>
      </c>
      <c r="M32" s="70">
        <v>62.5</v>
      </c>
      <c r="N32" s="69">
        <v>6.8</v>
      </c>
      <c r="O32" s="69">
        <v>1.2</v>
      </c>
      <c r="P32" s="69">
        <v>0.8</v>
      </c>
      <c r="Q32" s="69">
        <v>1.7</v>
      </c>
      <c r="R32" s="69">
        <v>0.9</v>
      </c>
      <c r="S32" s="69">
        <v>0.4</v>
      </c>
      <c r="T32" s="69" t="s">
        <v>175</v>
      </c>
      <c r="U32" s="70">
        <v>74.3</v>
      </c>
    </row>
    <row r="33" spans="1:21" ht="16.5" customHeight="1" x14ac:dyDescent="0.2">
      <c r="A33" s="7"/>
      <c r="B33" s="7"/>
      <c r="C33" s="7" t="s">
        <v>273</v>
      </c>
      <c r="D33" s="7"/>
      <c r="E33" s="7"/>
      <c r="F33" s="7"/>
      <c r="G33" s="7"/>
      <c r="H33" s="7"/>
      <c r="I33" s="7"/>
      <c r="J33" s="7"/>
      <c r="K33" s="7"/>
      <c r="L33" s="9" t="s">
        <v>247</v>
      </c>
      <c r="M33" s="70">
        <v>30.1</v>
      </c>
      <c r="N33" s="69">
        <v>2.8</v>
      </c>
      <c r="O33" s="69">
        <v>1.4</v>
      </c>
      <c r="P33" s="69" t="s">
        <v>175</v>
      </c>
      <c r="Q33" s="69">
        <v>5.7</v>
      </c>
      <c r="R33" s="69">
        <v>3.8</v>
      </c>
      <c r="S33" s="69" t="s">
        <v>175</v>
      </c>
      <c r="T33" s="69">
        <v>5.4</v>
      </c>
      <c r="U33" s="70">
        <v>49.2</v>
      </c>
    </row>
    <row r="34" spans="1:21" ht="16.5" customHeight="1" x14ac:dyDescent="0.2">
      <c r="A34" s="7"/>
      <c r="B34" s="7" t="s">
        <v>274</v>
      </c>
      <c r="C34" s="7"/>
      <c r="D34" s="7"/>
      <c r="E34" s="7"/>
      <c r="F34" s="7"/>
      <c r="G34" s="7"/>
      <c r="H34" s="7"/>
      <c r="I34" s="7"/>
      <c r="J34" s="7"/>
      <c r="K34" s="7"/>
      <c r="L34" s="9" t="s">
        <v>247</v>
      </c>
      <c r="M34" s="70">
        <v>67.8</v>
      </c>
      <c r="N34" s="70">
        <v>33.1</v>
      </c>
      <c r="O34" s="69">
        <v>0.1</v>
      </c>
      <c r="P34" s="70">
        <v>14</v>
      </c>
      <c r="Q34" s="69">
        <v>6.5</v>
      </c>
      <c r="R34" s="69">
        <v>0.1</v>
      </c>
      <c r="S34" s="69">
        <v>0.3</v>
      </c>
      <c r="T34" s="69" t="s">
        <v>175</v>
      </c>
      <c r="U34" s="72">
        <v>121.9</v>
      </c>
    </row>
    <row r="35" spans="1:21" ht="16.5" customHeight="1" x14ac:dyDescent="0.2">
      <c r="A35" s="7"/>
      <c r="B35" s="7" t="s">
        <v>275</v>
      </c>
      <c r="C35" s="7"/>
      <c r="D35" s="7"/>
      <c r="E35" s="7"/>
      <c r="F35" s="7"/>
      <c r="G35" s="7"/>
      <c r="H35" s="7"/>
      <c r="I35" s="7"/>
      <c r="J35" s="7"/>
      <c r="K35" s="7"/>
      <c r="L35" s="9" t="s">
        <v>247</v>
      </c>
      <c r="M35" s="72">
        <v>390.9</v>
      </c>
      <c r="N35" s="72">
        <v>296.3</v>
      </c>
      <c r="O35" s="72">
        <v>212.3</v>
      </c>
      <c r="P35" s="72">
        <v>106.1</v>
      </c>
      <c r="Q35" s="70">
        <v>66.599999999999994</v>
      </c>
      <c r="R35" s="70">
        <v>26.3</v>
      </c>
      <c r="S35" s="70">
        <v>16.600000000000001</v>
      </c>
      <c r="T35" s="70">
        <v>20.3</v>
      </c>
      <c r="U35" s="74">
        <v>1135.3</v>
      </c>
    </row>
    <row r="36" spans="1:21" ht="16.5" customHeight="1" x14ac:dyDescent="0.2">
      <c r="A36" s="7" t="s">
        <v>62</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246</v>
      </c>
      <c r="C37" s="7"/>
      <c r="D37" s="7"/>
      <c r="E37" s="7"/>
      <c r="F37" s="7"/>
      <c r="G37" s="7"/>
      <c r="H37" s="7"/>
      <c r="I37" s="7"/>
      <c r="J37" s="7"/>
      <c r="K37" s="7"/>
      <c r="L37" s="9" t="s">
        <v>247</v>
      </c>
      <c r="M37" s="72">
        <v>374.4</v>
      </c>
      <c r="N37" s="72">
        <v>292.39999999999998</v>
      </c>
      <c r="O37" s="72">
        <v>216.4</v>
      </c>
      <c r="P37" s="72">
        <v>109.1</v>
      </c>
      <c r="Q37" s="70">
        <v>65</v>
      </c>
      <c r="R37" s="70">
        <v>27.6</v>
      </c>
      <c r="S37" s="70">
        <v>15.4</v>
      </c>
      <c r="T37" s="70">
        <v>21.4</v>
      </c>
      <c r="U37" s="74">
        <v>1121.5999999999999</v>
      </c>
    </row>
    <row r="38" spans="1:21" ht="16.5" customHeight="1" x14ac:dyDescent="0.2">
      <c r="A38" s="7"/>
      <c r="B38" s="7"/>
      <c r="C38" s="7" t="s">
        <v>248</v>
      </c>
      <c r="D38" s="7"/>
      <c r="E38" s="7"/>
      <c r="F38" s="7"/>
      <c r="G38" s="7"/>
      <c r="H38" s="7"/>
      <c r="I38" s="7"/>
      <c r="J38" s="7"/>
      <c r="K38" s="7"/>
      <c r="L38" s="9" t="s">
        <v>247</v>
      </c>
      <c r="M38" s="72">
        <v>263.60000000000002</v>
      </c>
      <c r="N38" s="72">
        <v>282.60000000000002</v>
      </c>
      <c r="O38" s="72">
        <v>212.5</v>
      </c>
      <c r="P38" s="72">
        <v>107.9</v>
      </c>
      <c r="Q38" s="70">
        <v>59.6</v>
      </c>
      <c r="R38" s="70">
        <v>23.4</v>
      </c>
      <c r="S38" s="70">
        <v>15.1</v>
      </c>
      <c r="T38" s="70">
        <v>17.7</v>
      </c>
      <c r="U38" s="72">
        <v>982.3</v>
      </c>
    </row>
    <row r="39" spans="1:21" ht="16.5" customHeight="1" x14ac:dyDescent="0.2">
      <c r="A39" s="7"/>
      <c r="B39" s="7"/>
      <c r="C39" s="7"/>
      <c r="D39" s="7" t="s">
        <v>271</v>
      </c>
      <c r="E39" s="7"/>
      <c r="F39" s="7"/>
      <c r="G39" s="7"/>
      <c r="H39" s="7"/>
      <c r="I39" s="7"/>
      <c r="J39" s="7"/>
      <c r="K39" s="7"/>
      <c r="L39" s="9" t="s">
        <v>247</v>
      </c>
      <c r="M39" s="70">
        <v>36.700000000000003</v>
      </c>
      <c r="N39" s="70">
        <v>59.1</v>
      </c>
      <c r="O39" s="70">
        <v>19.600000000000001</v>
      </c>
      <c r="P39" s="70">
        <v>13.1</v>
      </c>
      <c r="Q39" s="70">
        <v>10.4</v>
      </c>
      <c r="R39" s="69">
        <v>2.2999999999999998</v>
      </c>
      <c r="S39" s="69">
        <v>3</v>
      </c>
      <c r="T39" s="69">
        <v>1.4</v>
      </c>
      <c r="U39" s="72">
        <v>145.6</v>
      </c>
    </row>
    <row r="40" spans="1:21" ht="16.5" customHeight="1" x14ac:dyDescent="0.2">
      <c r="A40" s="7"/>
      <c r="B40" s="7"/>
      <c r="C40" s="7"/>
      <c r="D40" s="7" t="s">
        <v>250</v>
      </c>
      <c r="E40" s="7"/>
      <c r="F40" s="7"/>
      <c r="G40" s="7"/>
      <c r="H40" s="7"/>
      <c r="I40" s="7"/>
      <c r="J40" s="7"/>
      <c r="K40" s="7"/>
      <c r="L40" s="9" t="s">
        <v>247</v>
      </c>
      <c r="M40" s="72">
        <v>187.3</v>
      </c>
      <c r="N40" s="72">
        <v>187</v>
      </c>
      <c r="O40" s="72">
        <v>153.69999999999999</v>
      </c>
      <c r="P40" s="70">
        <v>70.099999999999994</v>
      </c>
      <c r="Q40" s="70">
        <v>33.4</v>
      </c>
      <c r="R40" s="70">
        <v>16.600000000000001</v>
      </c>
      <c r="S40" s="70">
        <v>11.6</v>
      </c>
      <c r="T40" s="70">
        <v>10.6</v>
      </c>
      <c r="U40" s="72">
        <v>670.4</v>
      </c>
    </row>
    <row r="41" spans="1:21" ht="16.5" customHeight="1" x14ac:dyDescent="0.2">
      <c r="A41" s="7"/>
      <c r="B41" s="7"/>
      <c r="C41" s="7"/>
      <c r="D41" s="7" t="s">
        <v>251</v>
      </c>
      <c r="E41" s="7"/>
      <c r="F41" s="7"/>
      <c r="G41" s="7"/>
      <c r="H41" s="7"/>
      <c r="I41" s="7"/>
      <c r="J41" s="7"/>
      <c r="K41" s="7"/>
      <c r="L41" s="9" t="s">
        <v>247</v>
      </c>
      <c r="M41" s="70">
        <v>51.4</v>
      </c>
      <c r="N41" s="70">
        <v>55.5</v>
      </c>
      <c r="O41" s="70">
        <v>49</v>
      </c>
      <c r="P41" s="70">
        <v>31.3</v>
      </c>
      <c r="Q41" s="70">
        <v>18.399999999999999</v>
      </c>
      <c r="R41" s="69">
        <v>6</v>
      </c>
      <c r="S41" s="69">
        <v>1.9</v>
      </c>
      <c r="T41" s="69">
        <v>6.3</v>
      </c>
      <c r="U41" s="72">
        <v>219.8</v>
      </c>
    </row>
    <row r="42" spans="1:21" ht="16.5" customHeight="1" x14ac:dyDescent="0.2">
      <c r="A42" s="7"/>
      <c r="B42" s="7"/>
      <c r="C42" s="7" t="s">
        <v>252</v>
      </c>
      <c r="D42" s="7"/>
      <c r="E42" s="7"/>
      <c r="F42" s="7"/>
      <c r="G42" s="7"/>
      <c r="H42" s="7"/>
      <c r="I42" s="7"/>
      <c r="J42" s="7"/>
      <c r="K42" s="7"/>
      <c r="L42" s="9" t="s">
        <v>247</v>
      </c>
      <c r="M42" s="70">
        <v>26.3</v>
      </c>
      <c r="N42" s="69">
        <v>5.0999999999999996</v>
      </c>
      <c r="O42" s="69">
        <v>9.1</v>
      </c>
      <c r="P42" s="69">
        <v>9.6999999999999993</v>
      </c>
      <c r="Q42" s="69">
        <v>1</v>
      </c>
      <c r="R42" s="69">
        <v>2.7</v>
      </c>
      <c r="S42" s="69">
        <v>0.1</v>
      </c>
      <c r="T42" s="69">
        <v>0.3</v>
      </c>
      <c r="U42" s="70">
        <v>54.2</v>
      </c>
    </row>
    <row r="43" spans="1:21" ht="29.45" customHeight="1" x14ac:dyDescent="0.2">
      <c r="A43" s="7"/>
      <c r="B43" s="7"/>
      <c r="C43" s="228" t="s">
        <v>272</v>
      </c>
      <c r="D43" s="228"/>
      <c r="E43" s="228"/>
      <c r="F43" s="228"/>
      <c r="G43" s="228"/>
      <c r="H43" s="228"/>
      <c r="I43" s="228"/>
      <c r="J43" s="228"/>
      <c r="K43" s="228"/>
      <c r="L43" s="9" t="s">
        <v>247</v>
      </c>
      <c r="M43" s="70">
        <v>96.1</v>
      </c>
      <c r="N43" s="69">
        <v>8.3000000000000007</v>
      </c>
      <c r="O43" s="69" t="s">
        <v>175</v>
      </c>
      <c r="P43" s="69">
        <v>0.5</v>
      </c>
      <c r="Q43" s="69">
        <v>4.4000000000000004</v>
      </c>
      <c r="R43" s="69">
        <v>1</v>
      </c>
      <c r="S43" s="69">
        <v>0.2</v>
      </c>
      <c r="T43" s="69" t="s">
        <v>175</v>
      </c>
      <c r="U43" s="72">
        <v>110.5</v>
      </c>
    </row>
    <row r="44" spans="1:21" ht="16.5" customHeight="1" x14ac:dyDescent="0.2">
      <c r="A44" s="7"/>
      <c r="B44" s="7"/>
      <c r="C44" s="7" t="s">
        <v>273</v>
      </c>
      <c r="D44" s="7"/>
      <c r="E44" s="7"/>
      <c r="F44" s="7"/>
      <c r="G44" s="7"/>
      <c r="H44" s="7"/>
      <c r="I44" s="7"/>
      <c r="J44" s="7"/>
      <c r="K44" s="7"/>
      <c r="L44" s="9" t="s">
        <v>247</v>
      </c>
      <c r="M44" s="70">
        <v>36.9</v>
      </c>
      <c r="N44" s="69">
        <v>4.5999999999999996</v>
      </c>
      <c r="O44" s="69">
        <v>0.9</v>
      </c>
      <c r="P44" s="69" t="s">
        <v>175</v>
      </c>
      <c r="Q44" s="69">
        <v>1.7</v>
      </c>
      <c r="R44" s="69">
        <v>3.7</v>
      </c>
      <c r="S44" s="69" t="s">
        <v>175</v>
      </c>
      <c r="T44" s="69">
        <v>5</v>
      </c>
      <c r="U44" s="70">
        <v>52.9</v>
      </c>
    </row>
    <row r="45" spans="1:21" ht="16.5" customHeight="1" x14ac:dyDescent="0.2">
      <c r="A45" s="7"/>
      <c r="B45" s="7" t="s">
        <v>274</v>
      </c>
      <c r="C45" s="7"/>
      <c r="D45" s="7"/>
      <c r="E45" s="7"/>
      <c r="F45" s="7"/>
      <c r="G45" s="7"/>
      <c r="H45" s="7"/>
      <c r="I45" s="7"/>
      <c r="J45" s="7"/>
      <c r="K45" s="7"/>
      <c r="L45" s="9" t="s">
        <v>247</v>
      </c>
      <c r="M45" s="70">
        <v>59.4</v>
      </c>
      <c r="N45" s="70">
        <v>30.7</v>
      </c>
      <c r="O45" s="69">
        <v>0.1</v>
      </c>
      <c r="P45" s="70">
        <v>15.8</v>
      </c>
      <c r="Q45" s="69">
        <v>6.3</v>
      </c>
      <c r="R45" s="69">
        <v>0.1</v>
      </c>
      <c r="S45" s="69">
        <v>0.4</v>
      </c>
      <c r="T45" s="69" t="s">
        <v>175</v>
      </c>
      <c r="U45" s="72">
        <v>112.7</v>
      </c>
    </row>
    <row r="46" spans="1:21" ht="16.5" customHeight="1" x14ac:dyDescent="0.2">
      <c r="A46" s="7"/>
      <c r="B46" s="7" t="s">
        <v>275</v>
      </c>
      <c r="C46" s="7"/>
      <c r="D46" s="7"/>
      <c r="E46" s="7"/>
      <c r="F46" s="7"/>
      <c r="G46" s="7"/>
      <c r="H46" s="7"/>
      <c r="I46" s="7"/>
      <c r="J46" s="7"/>
      <c r="K46" s="7"/>
      <c r="L46" s="9" t="s">
        <v>247</v>
      </c>
      <c r="M46" s="72">
        <v>421.1</v>
      </c>
      <c r="N46" s="72">
        <v>318.60000000000002</v>
      </c>
      <c r="O46" s="72">
        <v>216.4</v>
      </c>
      <c r="P46" s="72">
        <v>113.2</v>
      </c>
      <c r="Q46" s="70">
        <v>69.5</v>
      </c>
      <c r="R46" s="70">
        <v>27.7</v>
      </c>
      <c r="S46" s="70">
        <v>15.6</v>
      </c>
      <c r="T46" s="70">
        <v>21.4</v>
      </c>
      <c r="U46" s="74">
        <v>1203.5</v>
      </c>
    </row>
    <row r="47" spans="1:21" ht="16.5" customHeight="1" x14ac:dyDescent="0.2">
      <c r="A47" s="7" t="s">
        <v>63</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246</v>
      </c>
      <c r="C48" s="7"/>
      <c r="D48" s="7"/>
      <c r="E48" s="7"/>
      <c r="F48" s="7"/>
      <c r="G48" s="7"/>
      <c r="H48" s="7"/>
      <c r="I48" s="7"/>
      <c r="J48" s="7"/>
      <c r="K48" s="7"/>
      <c r="L48" s="9" t="s">
        <v>247</v>
      </c>
      <c r="M48" s="72">
        <v>266.5</v>
      </c>
      <c r="N48" s="72">
        <v>346.2</v>
      </c>
      <c r="O48" s="72">
        <v>223.2</v>
      </c>
      <c r="P48" s="72">
        <v>117.4</v>
      </c>
      <c r="Q48" s="70">
        <v>78.900000000000006</v>
      </c>
      <c r="R48" s="70">
        <v>28.6</v>
      </c>
      <c r="S48" s="70">
        <v>16</v>
      </c>
      <c r="T48" s="70">
        <v>21.1</v>
      </c>
      <c r="U48" s="74">
        <v>1097.9000000000001</v>
      </c>
    </row>
    <row r="49" spans="1:21" ht="16.5" customHeight="1" x14ac:dyDescent="0.2">
      <c r="A49" s="7"/>
      <c r="B49" s="7"/>
      <c r="C49" s="7" t="s">
        <v>248</v>
      </c>
      <c r="D49" s="7"/>
      <c r="E49" s="7"/>
      <c r="F49" s="7"/>
      <c r="G49" s="7"/>
      <c r="H49" s="7"/>
      <c r="I49" s="7"/>
      <c r="J49" s="7"/>
      <c r="K49" s="7"/>
      <c r="L49" s="9" t="s">
        <v>247</v>
      </c>
      <c r="M49" s="72">
        <v>227</v>
      </c>
      <c r="N49" s="72">
        <v>334</v>
      </c>
      <c r="O49" s="72">
        <v>220.4</v>
      </c>
      <c r="P49" s="72">
        <v>116.2</v>
      </c>
      <c r="Q49" s="70">
        <v>74.400000000000006</v>
      </c>
      <c r="R49" s="70">
        <v>24</v>
      </c>
      <c r="S49" s="70">
        <v>15.9</v>
      </c>
      <c r="T49" s="70">
        <v>17.5</v>
      </c>
      <c r="U49" s="74">
        <v>1029.4000000000001</v>
      </c>
    </row>
    <row r="50" spans="1:21" ht="16.5" customHeight="1" x14ac:dyDescent="0.2">
      <c r="A50" s="7"/>
      <c r="B50" s="7"/>
      <c r="C50" s="7"/>
      <c r="D50" s="7" t="s">
        <v>271</v>
      </c>
      <c r="E50" s="7"/>
      <c r="F50" s="7"/>
      <c r="G50" s="7"/>
      <c r="H50" s="7"/>
      <c r="I50" s="7"/>
      <c r="J50" s="7"/>
      <c r="K50" s="7"/>
      <c r="L50" s="9" t="s">
        <v>247</v>
      </c>
      <c r="M50" s="70">
        <v>24.1</v>
      </c>
      <c r="N50" s="70">
        <v>59.5</v>
      </c>
      <c r="O50" s="70">
        <v>16.2</v>
      </c>
      <c r="P50" s="70">
        <v>13.4</v>
      </c>
      <c r="Q50" s="70">
        <v>14.4</v>
      </c>
      <c r="R50" s="69">
        <v>2.5</v>
      </c>
      <c r="S50" s="69">
        <v>3</v>
      </c>
      <c r="T50" s="69">
        <v>1.2</v>
      </c>
      <c r="U50" s="72">
        <v>134.30000000000001</v>
      </c>
    </row>
    <row r="51" spans="1:21" ht="16.5" customHeight="1" x14ac:dyDescent="0.2">
      <c r="A51" s="7"/>
      <c r="B51" s="7"/>
      <c r="C51" s="7"/>
      <c r="D51" s="7" t="s">
        <v>250</v>
      </c>
      <c r="E51" s="7"/>
      <c r="F51" s="7"/>
      <c r="G51" s="7"/>
      <c r="H51" s="7"/>
      <c r="I51" s="7"/>
      <c r="J51" s="7"/>
      <c r="K51" s="7"/>
      <c r="L51" s="9" t="s">
        <v>247</v>
      </c>
      <c r="M51" s="72">
        <v>157</v>
      </c>
      <c r="N51" s="72">
        <v>234.4</v>
      </c>
      <c r="O51" s="72">
        <v>171.1</v>
      </c>
      <c r="P51" s="70">
        <v>75.400000000000006</v>
      </c>
      <c r="Q51" s="70">
        <v>39.1</v>
      </c>
      <c r="R51" s="70">
        <v>16.7</v>
      </c>
      <c r="S51" s="70">
        <v>12.2</v>
      </c>
      <c r="T51" s="70">
        <v>10.3</v>
      </c>
      <c r="U51" s="72">
        <v>716.3</v>
      </c>
    </row>
    <row r="52" spans="1:21" ht="16.5" customHeight="1" x14ac:dyDescent="0.2">
      <c r="A52" s="7"/>
      <c r="B52" s="7"/>
      <c r="C52" s="7"/>
      <c r="D52" s="7" t="s">
        <v>251</v>
      </c>
      <c r="E52" s="7"/>
      <c r="F52" s="7"/>
      <c r="G52" s="7"/>
      <c r="H52" s="7"/>
      <c r="I52" s="7"/>
      <c r="J52" s="7"/>
      <c r="K52" s="7"/>
      <c r="L52" s="9" t="s">
        <v>247</v>
      </c>
      <c r="M52" s="70">
        <v>54.8</v>
      </c>
      <c r="N52" s="70">
        <v>61.5</v>
      </c>
      <c r="O52" s="70">
        <v>41.7</v>
      </c>
      <c r="P52" s="70">
        <v>34.200000000000003</v>
      </c>
      <c r="Q52" s="70">
        <v>25.2</v>
      </c>
      <c r="R52" s="69">
        <v>6.4</v>
      </c>
      <c r="S52" s="69">
        <v>2.1</v>
      </c>
      <c r="T52" s="69">
        <v>6.7</v>
      </c>
      <c r="U52" s="72">
        <v>232.6</v>
      </c>
    </row>
    <row r="53" spans="1:21" ht="16.5" customHeight="1" x14ac:dyDescent="0.2">
      <c r="A53" s="7"/>
      <c r="B53" s="7"/>
      <c r="C53" s="7" t="s">
        <v>252</v>
      </c>
      <c r="D53" s="7"/>
      <c r="E53" s="7"/>
      <c r="F53" s="7"/>
      <c r="G53" s="7"/>
      <c r="H53" s="7"/>
      <c r="I53" s="7"/>
      <c r="J53" s="7"/>
      <c r="K53" s="7"/>
      <c r="L53" s="9" t="s">
        <v>247</v>
      </c>
      <c r="M53" s="69">
        <v>9.1999999999999993</v>
      </c>
      <c r="N53" s="69">
        <v>4.8</v>
      </c>
      <c r="O53" s="69">
        <v>7.1</v>
      </c>
      <c r="P53" s="69">
        <v>9.5</v>
      </c>
      <c r="Q53" s="69">
        <v>1.4</v>
      </c>
      <c r="R53" s="69">
        <v>2.5</v>
      </c>
      <c r="S53" s="69" t="s">
        <v>175</v>
      </c>
      <c r="T53" s="69">
        <v>0.3</v>
      </c>
      <c r="U53" s="70">
        <v>34.799999999999997</v>
      </c>
    </row>
    <row r="54" spans="1:21" ht="29.45" customHeight="1" x14ac:dyDescent="0.2">
      <c r="A54" s="7"/>
      <c r="B54" s="7"/>
      <c r="C54" s="228" t="s">
        <v>272</v>
      </c>
      <c r="D54" s="228"/>
      <c r="E54" s="228"/>
      <c r="F54" s="228"/>
      <c r="G54" s="228"/>
      <c r="H54" s="228"/>
      <c r="I54" s="228"/>
      <c r="J54" s="228"/>
      <c r="K54" s="228"/>
      <c r="L54" s="9" t="s">
        <v>247</v>
      </c>
      <c r="M54" s="70">
        <v>21.2</v>
      </c>
      <c r="N54" s="69">
        <v>8.6999999999999993</v>
      </c>
      <c r="O54" s="69" t="s">
        <v>175</v>
      </c>
      <c r="P54" s="69">
        <v>0.4</v>
      </c>
      <c r="Q54" s="69">
        <v>2.9</v>
      </c>
      <c r="R54" s="69">
        <v>0.7</v>
      </c>
      <c r="S54" s="69">
        <v>0.1</v>
      </c>
      <c r="T54" s="69" t="s">
        <v>175</v>
      </c>
      <c r="U54" s="70">
        <v>34.1</v>
      </c>
    </row>
    <row r="55" spans="1:21" ht="16.5" customHeight="1" x14ac:dyDescent="0.2">
      <c r="A55" s="7"/>
      <c r="B55" s="7"/>
      <c r="C55" s="7" t="s">
        <v>273</v>
      </c>
      <c r="D55" s="7"/>
      <c r="E55" s="7"/>
      <c r="F55" s="7"/>
      <c r="G55" s="7"/>
      <c r="H55" s="7"/>
      <c r="I55" s="7"/>
      <c r="J55" s="7"/>
      <c r="K55" s="7"/>
      <c r="L55" s="9" t="s">
        <v>247</v>
      </c>
      <c r="M55" s="70">
        <v>21.2</v>
      </c>
      <c r="N55" s="69">
        <v>6.9</v>
      </c>
      <c r="O55" s="69">
        <v>1</v>
      </c>
      <c r="P55" s="69" t="s">
        <v>175</v>
      </c>
      <c r="Q55" s="69">
        <v>1.5</v>
      </c>
      <c r="R55" s="69">
        <v>4.3</v>
      </c>
      <c r="S55" s="69" t="s">
        <v>175</v>
      </c>
      <c r="T55" s="69">
        <v>4.5999999999999996</v>
      </c>
      <c r="U55" s="70">
        <v>39.5</v>
      </c>
    </row>
    <row r="56" spans="1:21" ht="16.5" customHeight="1" x14ac:dyDescent="0.2">
      <c r="A56" s="7"/>
      <c r="B56" s="7" t="s">
        <v>274</v>
      </c>
      <c r="C56" s="7"/>
      <c r="D56" s="7"/>
      <c r="E56" s="7"/>
      <c r="F56" s="7"/>
      <c r="G56" s="7"/>
      <c r="H56" s="7"/>
      <c r="I56" s="7"/>
      <c r="J56" s="7"/>
      <c r="K56" s="7"/>
      <c r="L56" s="9" t="s">
        <v>247</v>
      </c>
      <c r="M56" s="70">
        <v>62</v>
      </c>
      <c r="N56" s="70">
        <v>31.6</v>
      </c>
      <c r="O56" s="69">
        <v>0.3</v>
      </c>
      <c r="P56" s="70">
        <v>15.4</v>
      </c>
      <c r="Q56" s="69">
        <v>7.1</v>
      </c>
      <c r="R56" s="69">
        <v>0.1</v>
      </c>
      <c r="S56" s="69">
        <v>0.6</v>
      </c>
      <c r="T56" s="69" t="s">
        <v>175</v>
      </c>
      <c r="U56" s="72">
        <v>117.1</v>
      </c>
    </row>
    <row r="57" spans="1:21" ht="16.5" customHeight="1" x14ac:dyDescent="0.2">
      <c r="A57" s="14"/>
      <c r="B57" s="14" t="s">
        <v>275</v>
      </c>
      <c r="C57" s="14"/>
      <c r="D57" s="14"/>
      <c r="E57" s="14"/>
      <c r="F57" s="14"/>
      <c r="G57" s="14"/>
      <c r="H57" s="14"/>
      <c r="I57" s="14"/>
      <c r="J57" s="14"/>
      <c r="K57" s="14"/>
      <c r="L57" s="15" t="s">
        <v>247</v>
      </c>
      <c r="M57" s="73">
        <v>318.39999999999998</v>
      </c>
      <c r="N57" s="73">
        <v>373</v>
      </c>
      <c r="O57" s="73">
        <v>223.3</v>
      </c>
      <c r="P57" s="73">
        <v>121.9</v>
      </c>
      <c r="Q57" s="71">
        <v>84.5</v>
      </c>
      <c r="R57" s="71">
        <v>28.7</v>
      </c>
      <c r="S57" s="71">
        <v>16.3</v>
      </c>
      <c r="T57" s="71">
        <v>21.1</v>
      </c>
      <c r="U57" s="75">
        <v>1187.0999999999999</v>
      </c>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16.5" customHeight="1" x14ac:dyDescent="0.2">
      <c r="A59" s="23"/>
      <c r="B59" s="23"/>
      <c r="C59" s="223" t="s">
        <v>276</v>
      </c>
      <c r="D59" s="223"/>
      <c r="E59" s="223"/>
      <c r="F59" s="223"/>
      <c r="G59" s="223"/>
      <c r="H59" s="223"/>
      <c r="I59" s="223"/>
      <c r="J59" s="223"/>
      <c r="K59" s="223"/>
      <c r="L59" s="223"/>
      <c r="M59" s="223"/>
      <c r="N59" s="223"/>
      <c r="O59" s="223"/>
      <c r="P59" s="223"/>
      <c r="Q59" s="223"/>
      <c r="R59" s="223"/>
      <c r="S59" s="223"/>
      <c r="T59" s="223"/>
      <c r="U59" s="223"/>
    </row>
    <row r="60" spans="1:21" ht="4.5" customHeight="1" x14ac:dyDescent="0.2">
      <c r="A60" s="23"/>
      <c r="B60" s="23"/>
      <c r="C60" s="2"/>
      <c r="D60" s="2"/>
      <c r="E60" s="2"/>
      <c r="F60" s="2"/>
      <c r="G60" s="2"/>
      <c r="H60" s="2"/>
      <c r="I60" s="2"/>
      <c r="J60" s="2"/>
      <c r="K60" s="2"/>
      <c r="L60" s="2"/>
      <c r="M60" s="2"/>
      <c r="N60" s="2"/>
      <c r="O60" s="2"/>
      <c r="P60" s="2"/>
      <c r="Q60" s="2"/>
      <c r="R60" s="2"/>
      <c r="S60" s="2"/>
      <c r="T60" s="2"/>
      <c r="U60" s="2"/>
    </row>
    <row r="61" spans="1:21" ht="55.15" customHeight="1" x14ac:dyDescent="0.2">
      <c r="A61" s="23" t="s">
        <v>76</v>
      </c>
      <c r="B61" s="23"/>
      <c r="C61" s="223" t="s">
        <v>277</v>
      </c>
      <c r="D61" s="223"/>
      <c r="E61" s="223"/>
      <c r="F61" s="223"/>
      <c r="G61" s="223"/>
      <c r="H61" s="223"/>
      <c r="I61" s="223"/>
      <c r="J61" s="223"/>
      <c r="K61" s="223"/>
      <c r="L61" s="223"/>
      <c r="M61" s="223"/>
      <c r="N61" s="223"/>
      <c r="O61" s="223"/>
      <c r="P61" s="223"/>
      <c r="Q61" s="223"/>
      <c r="R61" s="223"/>
      <c r="S61" s="223"/>
      <c r="T61" s="223"/>
      <c r="U61" s="223"/>
    </row>
    <row r="62" spans="1:21" ht="42.4" customHeight="1" x14ac:dyDescent="0.2">
      <c r="A62" s="23" t="s">
        <v>77</v>
      </c>
      <c r="B62" s="23"/>
      <c r="C62" s="223" t="s">
        <v>255</v>
      </c>
      <c r="D62" s="223"/>
      <c r="E62" s="223"/>
      <c r="F62" s="223"/>
      <c r="G62" s="223"/>
      <c r="H62" s="223"/>
      <c r="I62" s="223"/>
      <c r="J62" s="223"/>
      <c r="K62" s="223"/>
      <c r="L62" s="223"/>
      <c r="M62" s="223"/>
      <c r="N62" s="223"/>
      <c r="O62" s="223"/>
      <c r="P62" s="223"/>
      <c r="Q62" s="223"/>
      <c r="R62" s="223"/>
      <c r="S62" s="223"/>
      <c r="T62" s="223"/>
      <c r="U62" s="223"/>
    </row>
    <row r="63" spans="1:21" ht="29.45" customHeight="1" x14ac:dyDescent="0.2">
      <c r="A63" s="23" t="s">
        <v>78</v>
      </c>
      <c r="B63" s="23"/>
      <c r="C63" s="223" t="s">
        <v>278</v>
      </c>
      <c r="D63" s="223"/>
      <c r="E63" s="223"/>
      <c r="F63" s="223"/>
      <c r="G63" s="223"/>
      <c r="H63" s="223"/>
      <c r="I63" s="223"/>
      <c r="J63" s="223"/>
      <c r="K63" s="223"/>
      <c r="L63" s="223"/>
      <c r="M63" s="223"/>
      <c r="N63" s="223"/>
      <c r="O63" s="223"/>
      <c r="P63" s="223"/>
      <c r="Q63" s="223"/>
      <c r="R63" s="223"/>
      <c r="S63" s="223"/>
      <c r="T63" s="223"/>
      <c r="U63" s="223"/>
    </row>
    <row r="64" spans="1:21" ht="16.5" customHeight="1" x14ac:dyDescent="0.2">
      <c r="A64" s="23" t="s">
        <v>79</v>
      </c>
      <c r="B64" s="23"/>
      <c r="C64" s="223" t="s">
        <v>279</v>
      </c>
      <c r="D64" s="223"/>
      <c r="E64" s="223"/>
      <c r="F64" s="223"/>
      <c r="G64" s="223"/>
      <c r="H64" s="223"/>
      <c r="I64" s="223"/>
      <c r="J64" s="223"/>
      <c r="K64" s="223"/>
      <c r="L64" s="223"/>
      <c r="M64" s="223"/>
      <c r="N64" s="223"/>
      <c r="O64" s="223"/>
      <c r="P64" s="223"/>
      <c r="Q64" s="223"/>
      <c r="R64" s="223"/>
      <c r="S64" s="223"/>
      <c r="T64" s="223"/>
      <c r="U64" s="223"/>
    </row>
    <row r="65" spans="1:21" ht="29.45" customHeight="1" x14ac:dyDescent="0.2">
      <c r="A65" s="23" t="s">
        <v>80</v>
      </c>
      <c r="B65" s="23"/>
      <c r="C65" s="223" t="s">
        <v>280</v>
      </c>
      <c r="D65" s="223"/>
      <c r="E65" s="223"/>
      <c r="F65" s="223"/>
      <c r="G65" s="223"/>
      <c r="H65" s="223"/>
      <c r="I65" s="223"/>
      <c r="J65" s="223"/>
      <c r="K65" s="223"/>
      <c r="L65" s="223"/>
      <c r="M65" s="223"/>
      <c r="N65" s="223"/>
      <c r="O65" s="223"/>
      <c r="P65" s="223"/>
      <c r="Q65" s="223"/>
      <c r="R65" s="223"/>
      <c r="S65" s="223"/>
      <c r="T65" s="223"/>
      <c r="U65" s="223"/>
    </row>
    <row r="66" spans="1:21" ht="29.45" customHeight="1" x14ac:dyDescent="0.2">
      <c r="A66" s="23" t="s">
        <v>81</v>
      </c>
      <c r="B66" s="23"/>
      <c r="C66" s="223" t="s">
        <v>258</v>
      </c>
      <c r="D66" s="223"/>
      <c r="E66" s="223"/>
      <c r="F66" s="223"/>
      <c r="G66" s="223"/>
      <c r="H66" s="223"/>
      <c r="I66" s="223"/>
      <c r="J66" s="223"/>
      <c r="K66" s="223"/>
      <c r="L66" s="223"/>
      <c r="M66" s="223"/>
      <c r="N66" s="223"/>
      <c r="O66" s="223"/>
      <c r="P66" s="223"/>
      <c r="Q66" s="223"/>
      <c r="R66" s="223"/>
      <c r="S66" s="223"/>
      <c r="T66" s="223"/>
      <c r="U66" s="223"/>
    </row>
    <row r="67" spans="1:21" ht="4.5" customHeight="1" x14ac:dyDescent="0.2"/>
    <row r="68" spans="1:21" ht="16.5" customHeight="1" x14ac:dyDescent="0.2">
      <c r="A68" s="24" t="s">
        <v>99</v>
      </c>
      <c r="B68" s="23"/>
      <c r="C68" s="23"/>
      <c r="D68" s="23"/>
      <c r="E68" s="223" t="s">
        <v>281</v>
      </c>
      <c r="F68" s="223"/>
      <c r="G68" s="223"/>
      <c r="H68" s="223"/>
      <c r="I68" s="223"/>
      <c r="J68" s="223"/>
      <c r="K68" s="223"/>
      <c r="L68" s="223"/>
      <c r="M68" s="223"/>
      <c r="N68" s="223"/>
      <c r="O68" s="223"/>
      <c r="P68" s="223"/>
      <c r="Q68" s="223"/>
      <c r="R68" s="223"/>
      <c r="S68" s="223"/>
      <c r="T68" s="223"/>
      <c r="U68" s="223"/>
    </row>
  </sheetData>
  <mergeCells count="14">
    <mergeCell ref="C64:U64"/>
    <mergeCell ref="C65:U65"/>
    <mergeCell ref="C66:U66"/>
    <mergeCell ref="E68:U68"/>
    <mergeCell ref="K1:U1"/>
    <mergeCell ref="C59:U59"/>
    <mergeCell ref="C61:U61"/>
    <mergeCell ref="C62:U62"/>
    <mergeCell ref="C63:U63"/>
    <mergeCell ref="C10:K10"/>
    <mergeCell ref="C21:K21"/>
    <mergeCell ref="C32:K32"/>
    <mergeCell ref="C43:K43"/>
    <mergeCell ref="C54:K54"/>
  </mergeCells>
  <pageMargins left="0.7" right="0.7" top="0.75" bottom="0.75" header="0.3" footer="0.3"/>
  <pageSetup paperSize="9" fitToHeight="0" orientation="landscape" horizontalDpi="300" verticalDpi="300"/>
  <headerFooter scaleWithDoc="0" alignWithMargins="0">
    <oddHeader>&amp;C&amp;"Arial"&amp;8TABLE 5A.9</oddHeader>
    <oddFooter>&amp;L&amp;"Arial"&amp;8REPORT ON
GOVERNMENT
SERVICES 202106&amp;R&amp;"Arial"&amp;8VOCATIONAL EDUCATION
AND TRAINING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118"/>
  <sheetViews>
    <sheetView showGridLines="0" workbookViewId="0"/>
  </sheetViews>
  <sheetFormatPr defaultColWidth="11.42578125" defaultRowHeight="12.75" x14ac:dyDescent="0.2"/>
  <cols>
    <col min="1" max="11" width="1.85546875" customWidth="1"/>
    <col min="12" max="12" width="5.42578125" customWidth="1"/>
    <col min="13" max="20" width="7.7109375" customWidth="1"/>
    <col min="21" max="21" width="8.140625" customWidth="1"/>
  </cols>
  <sheetData>
    <row r="1" spans="1:21" ht="33.950000000000003" customHeight="1" x14ac:dyDescent="0.2">
      <c r="A1" s="8" t="s">
        <v>282</v>
      </c>
      <c r="B1" s="8"/>
      <c r="C1" s="8"/>
      <c r="D1" s="8"/>
      <c r="E1" s="8"/>
      <c r="F1" s="8"/>
      <c r="G1" s="8"/>
      <c r="H1" s="8"/>
      <c r="I1" s="8"/>
      <c r="J1" s="8"/>
      <c r="K1" s="229" t="s">
        <v>283</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284</v>
      </c>
      <c r="N2" s="13" t="s">
        <v>285</v>
      </c>
      <c r="O2" s="13" t="s">
        <v>286</v>
      </c>
      <c r="P2" s="13" t="s">
        <v>287</v>
      </c>
      <c r="Q2" s="13" t="s">
        <v>288</v>
      </c>
      <c r="R2" s="13" t="s">
        <v>289</v>
      </c>
      <c r="S2" s="13" t="s">
        <v>290</v>
      </c>
      <c r="T2" s="13" t="s">
        <v>291</v>
      </c>
      <c r="U2" s="13" t="s">
        <v>292</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293</v>
      </c>
      <c r="C4" s="7"/>
      <c r="D4" s="7"/>
      <c r="E4" s="7"/>
      <c r="F4" s="7"/>
      <c r="G4" s="7"/>
      <c r="H4" s="7"/>
      <c r="I4" s="7"/>
      <c r="J4" s="7"/>
      <c r="K4" s="7"/>
      <c r="L4" s="9"/>
      <c r="M4" s="10"/>
      <c r="N4" s="10"/>
      <c r="O4" s="10"/>
      <c r="P4" s="10"/>
      <c r="Q4" s="10"/>
      <c r="R4" s="10"/>
      <c r="S4" s="10"/>
      <c r="T4" s="10"/>
      <c r="U4" s="10"/>
    </row>
    <row r="5" spans="1:21" ht="16.5" customHeight="1" x14ac:dyDescent="0.2">
      <c r="A5" s="7"/>
      <c r="B5" s="7"/>
      <c r="C5" s="7" t="s">
        <v>294</v>
      </c>
      <c r="D5" s="7"/>
      <c r="E5" s="7"/>
      <c r="F5" s="7"/>
      <c r="G5" s="7"/>
      <c r="H5" s="7"/>
      <c r="I5" s="7"/>
      <c r="J5" s="7"/>
      <c r="K5" s="7"/>
      <c r="L5" s="9"/>
      <c r="M5" s="10"/>
      <c r="N5" s="10"/>
      <c r="O5" s="10"/>
      <c r="P5" s="10"/>
      <c r="Q5" s="10"/>
      <c r="R5" s="10"/>
      <c r="S5" s="10"/>
      <c r="T5" s="10"/>
      <c r="U5" s="10"/>
    </row>
    <row r="6" spans="1:21" ht="16.5" customHeight="1" x14ac:dyDescent="0.2">
      <c r="A6" s="7"/>
      <c r="B6" s="7"/>
      <c r="C6" s="7"/>
      <c r="D6" s="7" t="s">
        <v>295</v>
      </c>
      <c r="E6" s="7"/>
      <c r="F6" s="7"/>
      <c r="G6" s="7"/>
      <c r="H6" s="7"/>
      <c r="I6" s="7"/>
      <c r="J6" s="7"/>
      <c r="K6" s="7"/>
      <c r="L6" s="9" t="s">
        <v>247</v>
      </c>
      <c r="M6" s="76">
        <v>115.9</v>
      </c>
      <c r="N6" s="78">
        <v>97.6</v>
      </c>
      <c r="O6" s="78">
        <v>73.8</v>
      </c>
      <c r="P6" s="78">
        <v>33.700000000000003</v>
      </c>
      <c r="Q6" s="78">
        <v>21.4</v>
      </c>
      <c r="R6" s="79">
        <v>8.5</v>
      </c>
      <c r="S6" s="79">
        <v>6.5</v>
      </c>
      <c r="T6" s="79">
        <v>3.8</v>
      </c>
      <c r="U6" s="76">
        <v>361.2</v>
      </c>
    </row>
    <row r="7" spans="1:21" ht="16.5" customHeight="1" x14ac:dyDescent="0.2">
      <c r="A7" s="7"/>
      <c r="B7" s="7"/>
      <c r="C7" s="7"/>
      <c r="D7" s="7" t="s">
        <v>296</v>
      </c>
      <c r="E7" s="7"/>
      <c r="F7" s="7"/>
      <c r="G7" s="7"/>
      <c r="H7" s="7"/>
      <c r="I7" s="7"/>
      <c r="J7" s="7"/>
      <c r="K7" s="7"/>
      <c r="L7" s="9" t="s">
        <v>247</v>
      </c>
      <c r="M7" s="76">
        <v>394.7</v>
      </c>
      <c r="N7" s="76">
        <v>282.7</v>
      </c>
      <c r="O7" s="76">
        <v>226.1</v>
      </c>
      <c r="P7" s="76">
        <v>101.5</v>
      </c>
      <c r="Q7" s="78">
        <v>66.900000000000006</v>
      </c>
      <c r="R7" s="78">
        <v>24.6</v>
      </c>
      <c r="S7" s="78">
        <v>18.5</v>
      </c>
      <c r="T7" s="78">
        <v>15.9</v>
      </c>
      <c r="U7" s="77">
        <v>1130.8</v>
      </c>
    </row>
    <row r="8" spans="1:21" ht="16.5" customHeight="1" x14ac:dyDescent="0.2">
      <c r="A8" s="7"/>
      <c r="B8" s="7"/>
      <c r="C8" s="7" t="s">
        <v>297</v>
      </c>
      <c r="D8" s="7"/>
      <c r="E8" s="7"/>
      <c r="F8" s="7"/>
      <c r="G8" s="7"/>
      <c r="H8" s="7"/>
      <c r="I8" s="7"/>
      <c r="J8" s="7"/>
      <c r="K8" s="7"/>
      <c r="L8" s="9"/>
      <c r="M8" s="10"/>
      <c r="N8" s="10"/>
      <c r="O8" s="10"/>
      <c r="P8" s="10"/>
      <c r="Q8" s="10"/>
      <c r="R8" s="10"/>
      <c r="S8" s="10"/>
      <c r="T8" s="10"/>
      <c r="U8" s="10"/>
    </row>
    <row r="9" spans="1:21" ht="16.5" customHeight="1" x14ac:dyDescent="0.2">
      <c r="A9" s="7"/>
      <c r="B9" s="7"/>
      <c r="C9" s="7"/>
      <c r="D9" s="7" t="s">
        <v>295</v>
      </c>
      <c r="E9" s="7"/>
      <c r="F9" s="7"/>
      <c r="G9" s="7"/>
      <c r="H9" s="7"/>
      <c r="I9" s="7"/>
      <c r="J9" s="7"/>
      <c r="K9" s="7"/>
      <c r="L9" s="9" t="s">
        <v>247</v>
      </c>
      <c r="M9" s="78">
        <v>12.4</v>
      </c>
      <c r="N9" s="79">
        <v>2.2999999999999998</v>
      </c>
      <c r="O9" s="79">
        <v>6.2</v>
      </c>
      <c r="P9" s="79">
        <v>3.1</v>
      </c>
      <c r="Q9" s="79">
        <v>1.3</v>
      </c>
      <c r="R9" s="79">
        <v>0.6</v>
      </c>
      <c r="S9" s="79">
        <v>0.4</v>
      </c>
      <c r="T9" s="79">
        <v>1.5</v>
      </c>
      <c r="U9" s="78">
        <v>27.8</v>
      </c>
    </row>
    <row r="10" spans="1:21" ht="16.5" customHeight="1" x14ac:dyDescent="0.2">
      <c r="A10" s="7"/>
      <c r="B10" s="7"/>
      <c r="C10" s="7"/>
      <c r="D10" s="7" t="s">
        <v>296</v>
      </c>
      <c r="E10" s="7"/>
      <c r="F10" s="7"/>
      <c r="G10" s="7"/>
      <c r="H10" s="7"/>
      <c r="I10" s="7"/>
      <c r="J10" s="7"/>
      <c r="K10" s="7"/>
      <c r="L10" s="9" t="s">
        <v>247</v>
      </c>
      <c r="M10" s="78">
        <v>36.1</v>
      </c>
      <c r="N10" s="79">
        <v>6.1</v>
      </c>
      <c r="O10" s="78">
        <v>17.5</v>
      </c>
      <c r="P10" s="78">
        <v>10.7</v>
      </c>
      <c r="Q10" s="79">
        <v>4</v>
      </c>
      <c r="R10" s="79">
        <v>1.4</v>
      </c>
      <c r="S10" s="79">
        <v>0.9</v>
      </c>
      <c r="T10" s="79">
        <v>5.7</v>
      </c>
      <c r="U10" s="78">
        <v>82.5</v>
      </c>
    </row>
    <row r="11" spans="1:21" ht="16.5" customHeight="1" x14ac:dyDescent="0.2">
      <c r="A11" s="7"/>
      <c r="B11" s="7"/>
      <c r="C11" s="7" t="s">
        <v>298</v>
      </c>
      <c r="D11" s="7"/>
      <c r="E11" s="7"/>
      <c r="F11" s="7"/>
      <c r="G11" s="7"/>
      <c r="H11" s="7"/>
      <c r="I11" s="7"/>
      <c r="J11" s="7"/>
      <c r="K11" s="7"/>
      <c r="L11" s="9"/>
      <c r="M11" s="10"/>
      <c r="N11" s="10"/>
      <c r="O11" s="10"/>
      <c r="P11" s="10"/>
      <c r="Q11" s="10"/>
      <c r="R11" s="10"/>
      <c r="S11" s="10"/>
      <c r="T11" s="10"/>
      <c r="U11" s="10"/>
    </row>
    <row r="12" spans="1:21" ht="16.5" customHeight="1" x14ac:dyDescent="0.2">
      <c r="A12" s="7"/>
      <c r="B12" s="7"/>
      <c r="C12" s="7"/>
      <c r="D12" s="7" t="s">
        <v>295</v>
      </c>
      <c r="E12" s="7"/>
      <c r="F12" s="7"/>
      <c r="G12" s="7"/>
      <c r="H12" s="7"/>
      <c r="I12" s="7"/>
      <c r="J12" s="7"/>
      <c r="K12" s="7"/>
      <c r="L12" s="9" t="s">
        <v>247</v>
      </c>
      <c r="M12" s="76">
        <v>102.1</v>
      </c>
      <c r="N12" s="78">
        <v>94.3</v>
      </c>
      <c r="O12" s="78">
        <v>64.2</v>
      </c>
      <c r="P12" s="78">
        <v>24.8</v>
      </c>
      <c r="Q12" s="78">
        <v>20</v>
      </c>
      <c r="R12" s="79">
        <v>7.8</v>
      </c>
      <c r="S12" s="79">
        <v>5.7</v>
      </c>
      <c r="T12" s="79">
        <v>2.2999999999999998</v>
      </c>
      <c r="U12" s="76">
        <v>321.2</v>
      </c>
    </row>
    <row r="13" spans="1:21" ht="16.5" customHeight="1" x14ac:dyDescent="0.2">
      <c r="A13" s="7"/>
      <c r="B13" s="7"/>
      <c r="C13" s="7"/>
      <c r="D13" s="7" t="s">
        <v>296</v>
      </c>
      <c r="E13" s="7"/>
      <c r="F13" s="7"/>
      <c r="G13" s="7"/>
      <c r="H13" s="7"/>
      <c r="I13" s="7"/>
      <c r="J13" s="7"/>
      <c r="K13" s="7"/>
      <c r="L13" s="9" t="s">
        <v>247</v>
      </c>
      <c r="M13" s="76">
        <v>352.7</v>
      </c>
      <c r="N13" s="76">
        <v>273.3</v>
      </c>
      <c r="O13" s="76">
        <v>194</v>
      </c>
      <c r="P13" s="78">
        <v>72</v>
      </c>
      <c r="Q13" s="78">
        <v>62.2</v>
      </c>
      <c r="R13" s="78">
        <v>22.8</v>
      </c>
      <c r="S13" s="78">
        <v>16.5</v>
      </c>
      <c r="T13" s="79">
        <v>9.9</v>
      </c>
      <c r="U13" s="77">
        <v>1003.4</v>
      </c>
    </row>
    <row r="14" spans="1:21" ht="16.5" customHeight="1" x14ac:dyDescent="0.2">
      <c r="A14" s="7"/>
      <c r="B14" s="7" t="s">
        <v>299</v>
      </c>
      <c r="C14" s="7"/>
      <c r="D14" s="7"/>
      <c r="E14" s="7"/>
      <c r="F14" s="7"/>
      <c r="G14" s="7"/>
      <c r="H14" s="7"/>
      <c r="I14" s="7"/>
      <c r="J14" s="7"/>
      <c r="K14" s="7"/>
      <c r="L14" s="9"/>
      <c r="M14" s="10"/>
      <c r="N14" s="10"/>
      <c r="O14" s="10"/>
      <c r="P14" s="10"/>
      <c r="Q14" s="10"/>
      <c r="R14" s="10"/>
      <c r="S14" s="10"/>
      <c r="T14" s="10"/>
      <c r="U14" s="10"/>
    </row>
    <row r="15" spans="1:21" ht="16.5" customHeight="1" x14ac:dyDescent="0.2">
      <c r="A15" s="7"/>
      <c r="B15" s="7"/>
      <c r="C15" s="7" t="s">
        <v>294</v>
      </c>
      <c r="D15" s="7"/>
      <c r="E15" s="7"/>
      <c r="F15" s="7"/>
      <c r="G15" s="7"/>
      <c r="H15" s="7"/>
      <c r="I15" s="7"/>
      <c r="J15" s="7"/>
      <c r="K15" s="7"/>
      <c r="L15" s="9"/>
      <c r="M15" s="10"/>
      <c r="N15" s="10"/>
      <c r="O15" s="10"/>
      <c r="P15" s="10"/>
      <c r="Q15" s="10"/>
      <c r="R15" s="10"/>
      <c r="S15" s="10"/>
      <c r="T15" s="10"/>
      <c r="U15" s="10"/>
    </row>
    <row r="16" spans="1:21" ht="16.5" customHeight="1" x14ac:dyDescent="0.2">
      <c r="A16" s="7"/>
      <c r="B16" s="7"/>
      <c r="C16" s="7"/>
      <c r="D16" s="7" t="s">
        <v>295</v>
      </c>
      <c r="E16" s="7"/>
      <c r="F16" s="7"/>
      <c r="G16" s="7"/>
      <c r="H16" s="7"/>
      <c r="I16" s="7"/>
      <c r="J16" s="7"/>
      <c r="K16" s="7"/>
      <c r="L16" s="9" t="s">
        <v>300</v>
      </c>
      <c r="M16" s="78">
        <v>15.3</v>
      </c>
      <c r="N16" s="78">
        <v>14.9</v>
      </c>
      <c r="O16" s="78">
        <v>15.5</v>
      </c>
      <c r="P16" s="78">
        <v>14.6</v>
      </c>
      <c r="Q16" s="78">
        <v>13.4</v>
      </c>
      <c r="R16" s="78">
        <v>18.899999999999999</v>
      </c>
      <c r="S16" s="78">
        <v>14.2</v>
      </c>
      <c r="T16" s="78">
        <v>16.600000000000001</v>
      </c>
      <c r="U16" s="78">
        <v>15.1</v>
      </c>
    </row>
    <row r="17" spans="1:21" ht="16.5" customHeight="1" x14ac:dyDescent="0.2">
      <c r="A17" s="7"/>
      <c r="B17" s="7"/>
      <c r="C17" s="7"/>
      <c r="D17" s="7" t="s">
        <v>296</v>
      </c>
      <c r="E17" s="7"/>
      <c r="F17" s="7"/>
      <c r="G17" s="7"/>
      <c r="H17" s="7"/>
      <c r="I17" s="7"/>
      <c r="J17" s="7"/>
      <c r="K17" s="7"/>
      <c r="L17" s="9" t="s">
        <v>300</v>
      </c>
      <c r="M17" s="79">
        <v>7.5</v>
      </c>
      <c r="N17" s="79">
        <v>6.5</v>
      </c>
      <c r="O17" s="79">
        <v>6.8</v>
      </c>
      <c r="P17" s="79">
        <v>5.9</v>
      </c>
      <c r="Q17" s="79">
        <v>6</v>
      </c>
      <c r="R17" s="79">
        <v>7.4</v>
      </c>
      <c r="S17" s="79">
        <v>6.4</v>
      </c>
      <c r="T17" s="79">
        <v>9.1999999999999993</v>
      </c>
      <c r="U17" s="79">
        <v>6.8</v>
      </c>
    </row>
    <row r="18" spans="1:21" ht="16.5" customHeight="1" x14ac:dyDescent="0.2">
      <c r="A18" s="7"/>
      <c r="B18" s="7"/>
      <c r="C18" s="7" t="s">
        <v>301</v>
      </c>
      <c r="D18" s="7"/>
      <c r="E18" s="7"/>
      <c r="F18" s="7"/>
      <c r="G18" s="7"/>
      <c r="H18" s="7"/>
      <c r="I18" s="7"/>
      <c r="J18" s="7"/>
      <c r="K18" s="7"/>
      <c r="L18" s="9"/>
      <c r="M18" s="10"/>
      <c r="N18" s="10"/>
      <c r="O18" s="10"/>
      <c r="P18" s="10"/>
      <c r="Q18" s="10"/>
      <c r="R18" s="10"/>
      <c r="S18" s="10"/>
      <c r="T18" s="10"/>
      <c r="U18" s="10"/>
    </row>
    <row r="19" spans="1:21" ht="16.5" customHeight="1" x14ac:dyDescent="0.2">
      <c r="A19" s="7"/>
      <c r="B19" s="7"/>
      <c r="C19" s="7"/>
      <c r="D19" s="7" t="s">
        <v>295</v>
      </c>
      <c r="E19" s="7"/>
      <c r="F19" s="7"/>
      <c r="G19" s="7"/>
      <c r="H19" s="7"/>
      <c r="I19" s="7"/>
      <c r="J19" s="7"/>
      <c r="K19" s="7"/>
      <c r="L19" s="9" t="s">
        <v>300</v>
      </c>
      <c r="M19" s="78">
        <v>33.5</v>
      </c>
      <c r="N19" s="78">
        <v>26.7</v>
      </c>
      <c r="O19" s="78">
        <v>19.8</v>
      </c>
      <c r="P19" s="78">
        <v>23</v>
      </c>
      <c r="Q19" s="78">
        <v>21.1</v>
      </c>
      <c r="R19" s="78">
        <v>15.1</v>
      </c>
      <c r="S19" s="78">
        <v>32.9</v>
      </c>
      <c r="T19" s="78">
        <v>15.2</v>
      </c>
      <c r="U19" s="78">
        <v>24.9</v>
      </c>
    </row>
    <row r="20" spans="1:21" ht="16.5" customHeight="1" x14ac:dyDescent="0.2">
      <c r="A20" s="7"/>
      <c r="B20" s="7"/>
      <c r="C20" s="7"/>
      <c r="D20" s="7" t="s">
        <v>296</v>
      </c>
      <c r="E20" s="7"/>
      <c r="F20" s="7"/>
      <c r="G20" s="7"/>
      <c r="H20" s="7"/>
      <c r="I20" s="7"/>
      <c r="J20" s="7"/>
      <c r="K20" s="7"/>
      <c r="L20" s="9" t="s">
        <v>300</v>
      </c>
      <c r="M20" s="78">
        <v>21.1</v>
      </c>
      <c r="N20" s="78">
        <v>16</v>
      </c>
      <c r="O20" s="78">
        <v>12.2</v>
      </c>
      <c r="P20" s="78">
        <v>15.8</v>
      </c>
      <c r="Q20" s="78">
        <v>14.4</v>
      </c>
      <c r="R20" s="79">
        <v>7.8</v>
      </c>
      <c r="S20" s="78">
        <v>17.100000000000001</v>
      </c>
      <c r="T20" s="78">
        <v>10.9</v>
      </c>
      <c r="U20" s="78">
        <v>15.7</v>
      </c>
    </row>
    <row r="21" spans="1:21" ht="16.5" customHeight="1" x14ac:dyDescent="0.2">
      <c r="A21" s="7"/>
      <c r="B21" s="7"/>
      <c r="C21" s="7" t="s">
        <v>298</v>
      </c>
      <c r="D21" s="7"/>
      <c r="E21" s="7"/>
      <c r="F21" s="7"/>
      <c r="G21" s="7"/>
      <c r="H21" s="7"/>
      <c r="I21" s="7"/>
      <c r="J21" s="7"/>
      <c r="K21" s="7"/>
      <c r="L21" s="9"/>
      <c r="M21" s="10"/>
      <c r="N21" s="10"/>
      <c r="O21" s="10"/>
      <c r="P21" s="10"/>
      <c r="Q21" s="10"/>
      <c r="R21" s="10"/>
      <c r="S21" s="10"/>
      <c r="T21" s="10"/>
      <c r="U21" s="10"/>
    </row>
    <row r="22" spans="1:21" ht="16.5" customHeight="1" x14ac:dyDescent="0.2">
      <c r="A22" s="7"/>
      <c r="B22" s="7"/>
      <c r="C22" s="7"/>
      <c r="D22" s="7" t="s">
        <v>295</v>
      </c>
      <c r="E22" s="7"/>
      <c r="F22" s="7"/>
      <c r="G22" s="7"/>
      <c r="H22" s="7"/>
      <c r="I22" s="7"/>
      <c r="J22" s="7"/>
      <c r="K22" s="7"/>
      <c r="L22" s="9" t="s">
        <v>300</v>
      </c>
      <c r="M22" s="78">
        <v>14.1</v>
      </c>
      <c r="N22" s="78">
        <v>14.6</v>
      </c>
      <c r="O22" s="78">
        <v>14.5</v>
      </c>
      <c r="P22" s="78">
        <v>11.4</v>
      </c>
      <c r="Q22" s="78">
        <v>13.1</v>
      </c>
      <c r="R22" s="78">
        <v>18.899999999999999</v>
      </c>
      <c r="S22" s="78">
        <v>12.8</v>
      </c>
      <c r="T22" s="78">
        <v>17.399999999999999</v>
      </c>
      <c r="U22" s="78">
        <v>14.1</v>
      </c>
    </row>
    <row r="23" spans="1:21" ht="16.5" customHeight="1" x14ac:dyDescent="0.2">
      <c r="A23" s="7"/>
      <c r="B23" s="7"/>
      <c r="C23" s="7"/>
      <c r="D23" s="7" t="s">
        <v>296</v>
      </c>
      <c r="E23" s="7"/>
      <c r="F23" s="7"/>
      <c r="G23" s="7"/>
      <c r="H23" s="7"/>
      <c r="I23" s="7"/>
      <c r="J23" s="7"/>
      <c r="K23" s="7"/>
      <c r="L23" s="9" t="s">
        <v>300</v>
      </c>
      <c r="M23" s="79">
        <v>6.9</v>
      </c>
      <c r="N23" s="79">
        <v>6.3</v>
      </c>
      <c r="O23" s="79">
        <v>6.1</v>
      </c>
      <c r="P23" s="79">
        <v>4.4000000000000004</v>
      </c>
      <c r="Q23" s="79">
        <v>5.7</v>
      </c>
      <c r="R23" s="79">
        <v>7.2</v>
      </c>
      <c r="S23" s="79">
        <v>5.8</v>
      </c>
      <c r="T23" s="79">
        <v>8.1999999999999993</v>
      </c>
      <c r="U23" s="79">
        <v>6.2</v>
      </c>
    </row>
    <row r="24" spans="1:21" ht="16.5" customHeight="1" x14ac:dyDescent="0.2">
      <c r="A24" s="7" t="s">
        <v>60</v>
      </c>
      <c r="B24" s="7"/>
      <c r="C24" s="7"/>
      <c r="D24" s="7"/>
      <c r="E24" s="7"/>
      <c r="F24" s="7"/>
      <c r="G24" s="7"/>
      <c r="H24" s="7"/>
      <c r="I24" s="7"/>
      <c r="J24" s="7"/>
      <c r="K24" s="7"/>
      <c r="L24" s="9"/>
      <c r="M24" s="10"/>
      <c r="N24" s="10"/>
      <c r="O24" s="10"/>
      <c r="P24" s="10"/>
      <c r="Q24" s="10"/>
      <c r="R24" s="10"/>
      <c r="S24" s="10"/>
      <c r="T24" s="10"/>
      <c r="U24" s="10"/>
    </row>
    <row r="25" spans="1:21" ht="16.5" customHeight="1" x14ac:dyDescent="0.2">
      <c r="A25" s="7"/>
      <c r="B25" s="7" t="s">
        <v>293</v>
      </c>
      <c r="C25" s="7"/>
      <c r="D25" s="7"/>
      <c r="E25" s="7"/>
      <c r="F25" s="7"/>
      <c r="G25" s="7"/>
      <c r="H25" s="7"/>
      <c r="I25" s="7"/>
      <c r="J25" s="7"/>
      <c r="K25" s="7"/>
      <c r="L25" s="9"/>
      <c r="M25" s="10"/>
      <c r="N25" s="10"/>
      <c r="O25" s="10"/>
      <c r="P25" s="10"/>
      <c r="Q25" s="10"/>
      <c r="R25" s="10"/>
      <c r="S25" s="10"/>
      <c r="T25" s="10"/>
      <c r="U25" s="10"/>
    </row>
    <row r="26" spans="1:21" ht="16.5" customHeight="1" x14ac:dyDescent="0.2">
      <c r="A26" s="7"/>
      <c r="B26" s="7"/>
      <c r="C26" s="7" t="s">
        <v>294</v>
      </c>
      <c r="D26" s="7"/>
      <c r="E26" s="7"/>
      <c r="F26" s="7"/>
      <c r="G26" s="7"/>
      <c r="H26" s="7"/>
      <c r="I26" s="7"/>
      <c r="J26" s="7"/>
      <c r="K26" s="7"/>
      <c r="L26" s="9"/>
      <c r="M26" s="10"/>
      <c r="N26" s="10"/>
      <c r="O26" s="10"/>
      <c r="P26" s="10"/>
      <c r="Q26" s="10"/>
      <c r="R26" s="10"/>
      <c r="S26" s="10"/>
      <c r="T26" s="10"/>
      <c r="U26" s="10"/>
    </row>
    <row r="27" spans="1:21" ht="16.5" customHeight="1" x14ac:dyDescent="0.2">
      <c r="A27" s="7"/>
      <c r="B27" s="7"/>
      <c r="C27" s="7"/>
      <c r="D27" s="7" t="s">
        <v>295</v>
      </c>
      <c r="E27" s="7"/>
      <c r="F27" s="7"/>
      <c r="G27" s="7"/>
      <c r="H27" s="7"/>
      <c r="I27" s="7"/>
      <c r="J27" s="7"/>
      <c r="K27" s="7"/>
      <c r="L27" s="9" t="s">
        <v>247</v>
      </c>
      <c r="M27" s="76">
        <v>115.1</v>
      </c>
      <c r="N27" s="78">
        <v>93.4</v>
      </c>
      <c r="O27" s="78">
        <v>69.2</v>
      </c>
      <c r="P27" s="78">
        <v>33.5</v>
      </c>
      <c r="Q27" s="78">
        <v>20.7</v>
      </c>
      <c r="R27" s="79">
        <v>8.9</v>
      </c>
      <c r="S27" s="79">
        <v>6.4</v>
      </c>
      <c r="T27" s="79">
        <v>4.0999999999999996</v>
      </c>
      <c r="U27" s="76">
        <v>351.1</v>
      </c>
    </row>
    <row r="28" spans="1:21" ht="16.5" customHeight="1" x14ac:dyDescent="0.2">
      <c r="A28" s="7"/>
      <c r="B28" s="7"/>
      <c r="C28" s="7"/>
      <c r="D28" s="7" t="s">
        <v>296</v>
      </c>
      <c r="E28" s="7"/>
      <c r="F28" s="7"/>
      <c r="G28" s="7"/>
      <c r="H28" s="7"/>
      <c r="I28" s="7"/>
      <c r="J28" s="7"/>
      <c r="K28" s="7"/>
      <c r="L28" s="9" t="s">
        <v>247</v>
      </c>
      <c r="M28" s="76">
        <v>392.9</v>
      </c>
      <c r="N28" s="76">
        <v>264.8</v>
      </c>
      <c r="O28" s="76">
        <v>211.1</v>
      </c>
      <c r="P28" s="76">
        <v>101.3</v>
      </c>
      <c r="Q28" s="78">
        <v>64.8</v>
      </c>
      <c r="R28" s="78">
        <v>25.3</v>
      </c>
      <c r="S28" s="78">
        <v>17.600000000000001</v>
      </c>
      <c r="T28" s="78">
        <v>17.2</v>
      </c>
      <c r="U28" s="77">
        <v>1095</v>
      </c>
    </row>
    <row r="29" spans="1:21" ht="16.5" customHeight="1" x14ac:dyDescent="0.2">
      <c r="A29" s="7"/>
      <c r="B29" s="7"/>
      <c r="C29" s="7" t="s">
        <v>297</v>
      </c>
      <c r="D29" s="7"/>
      <c r="E29" s="7"/>
      <c r="F29" s="7"/>
      <c r="G29" s="7"/>
      <c r="H29" s="7"/>
      <c r="I29" s="7"/>
      <c r="J29" s="7"/>
      <c r="K29" s="7"/>
      <c r="L29" s="9"/>
      <c r="M29" s="10"/>
      <c r="N29" s="10"/>
      <c r="O29" s="10"/>
      <c r="P29" s="10"/>
      <c r="Q29" s="10"/>
      <c r="R29" s="10"/>
      <c r="S29" s="10"/>
      <c r="T29" s="10"/>
      <c r="U29" s="10"/>
    </row>
    <row r="30" spans="1:21" ht="16.5" customHeight="1" x14ac:dyDescent="0.2">
      <c r="A30" s="7"/>
      <c r="B30" s="7"/>
      <c r="C30" s="7"/>
      <c r="D30" s="7" t="s">
        <v>295</v>
      </c>
      <c r="E30" s="7"/>
      <c r="F30" s="7"/>
      <c r="G30" s="7"/>
      <c r="H30" s="7"/>
      <c r="I30" s="7"/>
      <c r="J30" s="7"/>
      <c r="K30" s="7"/>
      <c r="L30" s="9" t="s">
        <v>247</v>
      </c>
      <c r="M30" s="78">
        <v>11.7</v>
      </c>
      <c r="N30" s="79">
        <v>2.1</v>
      </c>
      <c r="O30" s="79">
        <v>5.7</v>
      </c>
      <c r="P30" s="79">
        <v>3</v>
      </c>
      <c r="Q30" s="79">
        <v>1.2</v>
      </c>
      <c r="R30" s="79">
        <v>0.6</v>
      </c>
      <c r="S30" s="79">
        <v>0.3</v>
      </c>
      <c r="T30" s="79">
        <v>1.6</v>
      </c>
      <c r="U30" s="78">
        <v>26.2</v>
      </c>
    </row>
    <row r="31" spans="1:21" ht="16.5" customHeight="1" x14ac:dyDescent="0.2">
      <c r="A31" s="7"/>
      <c r="B31" s="7"/>
      <c r="C31" s="7"/>
      <c r="D31" s="7" t="s">
        <v>296</v>
      </c>
      <c r="E31" s="7"/>
      <c r="F31" s="7"/>
      <c r="G31" s="7"/>
      <c r="H31" s="7"/>
      <c r="I31" s="7"/>
      <c r="J31" s="7"/>
      <c r="K31" s="7"/>
      <c r="L31" s="9" t="s">
        <v>247</v>
      </c>
      <c r="M31" s="78">
        <v>34</v>
      </c>
      <c r="N31" s="79">
        <v>5.5</v>
      </c>
      <c r="O31" s="78">
        <v>16.5</v>
      </c>
      <c r="P31" s="78">
        <v>10.3</v>
      </c>
      <c r="Q31" s="79">
        <v>3.7</v>
      </c>
      <c r="R31" s="79">
        <v>1.5</v>
      </c>
      <c r="S31" s="79">
        <v>0.7</v>
      </c>
      <c r="T31" s="79">
        <v>6</v>
      </c>
      <c r="U31" s="78">
        <v>78.099999999999994</v>
      </c>
    </row>
    <row r="32" spans="1:21" ht="16.5" customHeight="1" x14ac:dyDescent="0.2">
      <c r="A32" s="7"/>
      <c r="B32" s="7"/>
      <c r="C32" s="7" t="s">
        <v>298</v>
      </c>
      <c r="D32" s="7"/>
      <c r="E32" s="7"/>
      <c r="F32" s="7"/>
      <c r="G32" s="7"/>
      <c r="H32" s="7"/>
      <c r="I32" s="7"/>
      <c r="J32" s="7"/>
      <c r="K32" s="7"/>
      <c r="L32" s="9"/>
      <c r="M32" s="10"/>
      <c r="N32" s="10"/>
      <c r="O32" s="10"/>
      <c r="P32" s="10"/>
      <c r="Q32" s="10"/>
      <c r="R32" s="10"/>
      <c r="S32" s="10"/>
      <c r="T32" s="10"/>
      <c r="U32" s="10"/>
    </row>
    <row r="33" spans="1:21" ht="16.5" customHeight="1" x14ac:dyDescent="0.2">
      <c r="A33" s="7"/>
      <c r="B33" s="7"/>
      <c r="C33" s="7"/>
      <c r="D33" s="7" t="s">
        <v>295</v>
      </c>
      <c r="E33" s="7"/>
      <c r="F33" s="7"/>
      <c r="G33" s="7"/>
      <c r="H33" s="7"/>
      <c r="I33" s="7"/>
      <c r="J33" s="7"/>
      <c r="K33" s="7"/>
      <c r="L33" s="9" t="s">
        <v>247</v>
      </c>
      <c r="M33" s="76">
        <v>101.8</v>
      </c>
      <c r="N33" s="78">
        <v>90.4</v>
      </c>
      <c r="O33" s="78">
        <v>61.2</v>
      </c>
      <c r="P33" s="78">
        <v>26.1</v>
      </c>
      <c r="Q33" s="78">
        <v>19.399999999999999</v>
      </c>
      <c r="R33" s="79">
        <v>8.1999999999999993</v>
      </c>
      <c r="S33" s="79">
        <v>5.6</v>
      </c>
      <c r="T33" s="79">
        <v>2.4</v>
      </c>
      <c r="U33" s="76">
        <v>315</v>
      </c>
    </row>
    <row r="34" spans="1:21" ht="16.5" customHeight="1" x14ac:dyDescent="0.2">
      <c r="A34" s="7"/>
      <c r="B34" s="7"/>
      <c r="C34" s="7"/>
      <c r="D34" s="7" t="s">
        <v>296</v>
      </c>
      <c r="E34" s="7"/>
      <c r="F34" s="7"/>
      <c r="G34" s="7"/>
      <c r="H34" s="7"/>
      <c r="I34" s="7"/>
      <c r="J34" s="7"/>
      <c r="K34" s="7"/>
      <c r="L34" s="9" t="s">
        <v>247</v>
      </c>
      <c r="M34" s="76">
        <v>351.9</v>
      </c>
      <c r="N34" s="76">
        <v>256.5</v>
      </c>
      <c r="O34" s="76">
        <v>183.9</v>
      </c>
      <c r="P34" s="78">
        <v>74</v>
      </c>
      <c r="Q34" s="78">
        <v>60.5</v>
      </c>
      <c r="R34" s="78">
        <v>23.5</v>
      </c>
      <c r="S34" s="78">
        <v>15.7</v>
      </c>
      <c r="T34" s="78">
        <v>10.9</v>
      </c>
      <c r="U34" s="76">
        <v>977.1</v>
      </c>
    </row>
    <row r="35" spans="1:21" ht="16.5" customHeight="1" x14ac:dyDescent="0.2">
      <c r="A35" s="7"/>
      <c r="B35" s="7" t="s">
        <v>299</v>
      </c>
      <c r="C35" s="7"/>
      <c r="D35" s="7"/>
      <c r="E35" s="7"/>
      <c r="F35" s="7"/>
      <c r="G35" s="7"/>
      <c r="H35" s="7"/>
      <c r="I35" s="7"/>
      <c r="J35" s="7"/>
      <c r="K35" s="7"/>
      <c r="L35" s="9"/>
      <c r="M35" s="10"/>
      <c r="N35" s="10"/>
      <c r="O35" s="10"/>
      <c r="P35" s="10"/>
      <c r="Q35" s="10"/>
      <c r="R35" s="10"/>
      <c r="S35" s="10"/>
      <c r="T35" s="10"/>
      <c r="U35" s="10"/>
    </row>
    <row r="36" spans="1:21" ht="16.5" customHeight="1" x14ac:dyDescent="0.2">
      <c r="A36" s="7"/>
      <c r="B36" s="7"/>
      <c r="C36" s="7" t="s">
        <v>294</v>
      </c>
      <c r="D36" s="7"/>
      <c r="E36" s="7"/>
      <c r="F36" s="7"/>
      <c r="G36" s="7"/>
      <c r="H36" s="7"/>
      <c r="I36" s="7"/>
      <c r="J36" s="7"/>
      <c r="K36" s="7"/>
      <c r="L36" s="9"/>
      <c r="M36" s="10"/>
      <c r="N36" s="10"/>
      <c r="O36" s="10"/>
      <c r="P36" s="10"/>
      <c r="Q36" s="10"/>
      <c r="R36" s="10"/>
      <c r="S36" s="10"/>
      <c r="T36" s="10"/>
      <c r="U36" s="10"/>
    </row>
    <row r="37" spans="1:21" ht="16.5" customHeight="1" x14ac:dyDescent="0.2">
      <c r="A37" s="7"/>
      <c r="B37" s="7"/>
      <c r="C37" s="7"/>
      <c r="D37" s="7" t="s">
        <v>295</v>
      </c>
      <c r="E37" s="7"/>
      <c r="F37" s="7"/>
      <c r="G37" s="7"/>
      <c r="H37" s="7"/>
      <c r="I37" s="7"/>
      <c r="J37" s="7"/>
      <c r="K37" s="7"/>
      <c r="L37" s="9" t="s">
        <v>300</v>
      </c>
      <c r="M37" s="78">
        <v>15.4</v>
      </c>
      <c r="N37" s="78">
        <v>14.6</v>
      </c>
      <c r="O37" s="78">
        <v>14.7</v>
      </c>
      <c r="P37" s="78">
        <v>14.5</v>
      </c>
      <c r="Q37" s="78">
        <v>13</v>
      </c>
      <c r="R37" s="78">
        <v>19.8</v>
      </c>
      <c r="S37" s="78">
        <v>13.8</v>
      </c>
      <c r="T37" s="78">
        <v>17.5</v>
      </c>
      <c r="U37" s="78">
        <v>14.8</v>
      </c>
    </row>
    <row r="38" spans="1:21" ht="16.5" customHeight="1" x14ac:dyDescent="0.2">
      <c r="A38" s="7"/>
      <c r="B38" s="7"/>
      <c r="C38" s="7"/>
      <c r="D38" s="7" t="s">
        <v>296</v>
      </c>
      <c r="E38" s="7"/>
      <c r="F38" s="7"/>
      <c r="G38" s="7"/>
      <c r="H38" s="7"/>
      <c r="I38" s="7"/>
      <c r="J38" s="7"/>
      <c r="K38" s="7"/>
      <c r="L38" s="9" t="s">
        <v>300</v>
      </c>
      <c r="M38" s="79">
        <v>7.5</v>
      </c>
      <c r="N38" s="79">
        <v>6.2</v>
      </c>
      <c r="O38" s="79">
        <v>6.5</v>
      </c>
      <c r="P38" s="79">
        <v>5.9</v>
      </c>
      <c r="Q38" s="79">
        <v>5.8</v>
      </c>
      <c r="R38" s="79">
        <v>7.7</v>
      </c>
      <c r="S38" s="79">
        <v>6.1</v>
      </c>
      <c r="T38" s="79">
        <v>9.8000000000000007</v>
      </c>
      <c r="U38" s="79">
        <v>6.7</v>
      </c>
    </row>
    <row r="39" spans="1:21" ht="16.5" customHeight="1" x14ac:dyDescent="0.2">
      <c r="A39" s="7"/>
      <c r="B39" s="7"/>
      <c r="C39" s="7" t="s">
        <v>301</v>
      </c>
      <c r="D39" s="7"/>
      <c r="E39" s="7"/>
      <c r="F39" s="7"/>
      <c r="G39" s="7"/>
      <c r="H39" s="7"/>
      <c r="I39" s="7"/>
      <c r="J39" s="7"/>
      <c r="K39" s="7"/>
      <c r="L39" s="9"/>
      <c r="M39" s="10"/>
      <c r="N39" s="10"/>
      <c r="O39" s="10"/>
      <c r="P39" s="10"/>
      <c r="Q39" s="10"/>
      <c r="R39" s="10"/>
      <c r="S39" s="10"/>
      <c r="T39" s="10"/>
      <c r="U39" s="10"/>
    </row>
    <row r="40" spans="1:21" ht="16.5" customHeight="1" x14ac:dyDescent="0.2">
      <c r="A40" s="7"/>
      <c r="B40" s="7"/>
      <c r="C40" s="7"/>
      <c r="D40" s="7" t="s">
        <v>295</v>
      </c>
      <c r="E40" s="7"/>
      <c r="F40" s="7"/>
      <c r="G40" s="7"/>
      <c r="H40" s="7"/>
      <c r="I40" s="7"/>
      <c r="J40" s="7"/>
      <c r="K40" s="7"/>
      <c r="L40" s="9" t="s">
        <v>300</v>
      </c>
      <c r="M40" s="78">
        <v>32.1</v>
      </c>
      <c r="N40" s="78">
        <v>25</v>
      </c>
      <c r="O40" s="78">
        <v>18.8</v>
      </c>
      <c r="P40" s="78">
        <v>22.4</v>
      </c>
      <c r="Q40" s="78">
        <v>20.2</v>
      </c>
      <c r="R40" s="78">
        <v>16.3</v>
      </c>
      <c r="S40" s="78">
        <v>26.3</v>
      </c>
      <c r="T40" s="78">
        <v>16.2</v>
      </c>
      <c r="U40" s="78">
        <v>24</v>
      </c>
    </row>
    <row r="41" spans="1:21" ht="16.5" customHeight="1" x14ac:dyDescent="0.2">
      <c r="A41" s="7"/>
      <c r="B41" s="7"/>
      <c r="C41" s="7"/>
      <c r="D41" s="7" t="s">
        <v>296</v>
      </c>
      <c r="E41" s="7"/>
      <c r="F41" s="7"/>
      <c r="G41" s="7"/>
      <c r="H41" s="7"/>
      <c r="I41" s="7"/>
      <c r="J41" s="7"/>
      <c r="K41" s="7"/>
      <c r="L41" s="9" t="s">
        <v>300</v>
      </c>
      <c r="M41" s="78">
        <v>20.3</v>
      </c>
      <c r="N41" s="78">
        <v>14.8</v>
      </c>
      <c r="O41" s="78">
        <v>11.7</v>
      </c>
      <c r="P41" s="78">
        <v>15.5</v>
      </c>
      <c r="Q41" s="78">
        <v>13.5</v>
      </c>
      <c r="R41" s="79">
        <v>8.4</v>
      </c>
      <c r="S41" s="78">
        <v>13.5</v>
      </c>
      <c r="T41" s="78">
        <v>11.6</v>
      </c>
      <c r="U41" s="78">
        <v>15.2</v>
      </c>
    </row>
    <row r="42" spans="1:21" ht="16.5" customHeight="1" x14ac:dyDescent="0.2">
      <c r="A42" s="7"/>
      <c r="B42" s="7"/>
      <c r="C42" s="7" t="s">
        <v>298</v>
      </c>
      <c r="D42" s="7"/>
      <c r="E42" s="7"/>
      <c r="F42" s="7"/>
      <c r="G42" s="7"/>
      <c r="H42" s="7"/>
      <c r="I42" s="7"/>
      <c r="J42" s="7"/>
      <c r="K42" s="7"/>
      <c r="L42" s="9"/>
      <c r="M42" s="10"/>
      <c r="N42" s="10"/>
      <c r="O42" s="10"/>
      <c r="P42" s="10"/>
      <c r="Q42" s="10"/>
      <c r="R42" s="10"/>
      <c r="S42" s="10"/>
      <c r="T42" s="10"/>
      <c r="U42" s="10"/>
    </row>
    <row r="43" spans="1:21" ht="16.5" customHeight="1" x14ac:dyDescent="0.2">
      <c r="A43" s="7"/>
      <c r="B43" s="7"/>
      <c r="C43" s="7"/>
      <c r="D43" s="7" t="s">
        <v>295</v>
      </c>
      <c r="E43" s="7"/>
      <c r="F43" s="7"/>
      <c r="G43" s="7"/>
      <c r="H43" s="7"/>
      <c r="I43" s="7"/>
      <c r="J43" s="7"/>
      <c r="K43" s="7"/>
      <c r="L43" s="9" t="s">
        <v>300</v>
      </c>
      <c r="M43" s="78">
        <v>14.3</v>
      </c>
      <c r="N43" s="78">
        <v>14.3</v>
      </c>
      <c r="O43" s="78">
        <v>13.9</v>
      </c>
      <c r="P43" s="78">
        <v>12</v>
      </c>
      <c r="Q43" s="78">
        <v>12.7</v>
      </c>
      <c r="R43" s="78">
        <v>19.899999999999999</v>
      </c>
      <c r="S43" s="78">
        <v>12.4</v>
      </c>
      <c r="T43" s="78">
        <v>18</v>
      </c>
      <c r="U43" s="78">
        <v>14</v>
      </c>
    </row>
    <row r="44" spans="1:21" ht="16.5" customHeight="1" x14ac:dyDescent="0.2">
      <c r="A44" s="7"/>
      <c r="B44" s="7"/>
      <c r="C44" s="7"/>
      <c r="D44" s="7" t="s">
        <v>296</v>
      </c>
      <c r="E44" s="7"/>
      <c r="F44" s="7"/>
      <c r="G44" s="7"/>
      <c r="H44" s="7"/>
      <c r="I44" s="7"/>
      <c r="J44" s="7"/>
      <c r="K44" s="7"/>
      <c r="L44" s="9" t="s">
        <v>300</v>
      </c>
      <c r="M44" s="79">
        <v>7</v>
      </c>
      <c r="N44" s="79">
        <v>6</v>
      </c>
      <c r="O44" s="79">
        <v>5.9</v>
      </c>
      <c r="P44" s="79">
        <v>4.5</v>
      </c>
      <c r="Q44" s="79">
        <v>5.6</v>
      </c>
      <c r="R44" s="79">
        <v>7.5</v>
      </c>
      <c r="S44" s="79">
        <v>5.6</v>
      </c>
      <c r="T44" s="79">
        <v>8.9</v>
      </c>
      <c r="U44" s="79">
        <v>6.2</v>
      </c>
    </row>
    <row r="45" spans="1:21" ht="16.5" customHeight="1" x14ac:dyDescent="0.2">
      <c r="A45" s="7" t="s">
        <v>61</v>
      </c>
      <c r="B45" s="7"/>
      <c r="C45" s="7"/>
      <c r="D45" s="7"/>
      <c r="E45" s="7"/>
      <c r="F45" s="7"/>
      <c r="G45" s="7"/>
      <c r="H45" s="7"/>
      <c r="I45" s="7"/>
      <c r="J45" s="7"/>
      <c r="K45" s="7"/>
      <c r="L45" s="9"/>
      <c r="M45" s="10"/>
      <c r="N45" s="10"/>
      <c r="O45" s="10"/>
      <c r="P45" s="10"/>
      <c r="Q45" s="10"/>
      <c r="R45" s="10"/>
      <c r="S45" s="10"/>
      <c r="T45" s="10"/>
      <c r="U45" s="10"/>
    </row>
    <row r="46" spans="1:21" ht="16.5" customHeight="1" x14ac:dyDescent="0.2">
      <c r="A46" s="7"/>
      <c r="B46" s="7" t="s">
        <v>293</v>
      </c>
      <c r="C46" s="7"/>
      <c r="D46" s="7"/>
      <c r="E46" s="7"/>
      <c r="F46" s="7"/>
      <c r="G46" s="7"/>
      <c r="H46" s="7"/>
      <c r="I46" s="7"/>
      <c r="J46" s="7"/>
      <c r="K46" s="7"/>
      <c r="L46" s="9"/>
      <c r="M46" s="10"/>
      <c r="N46" s="10"/>
      <c r="O46" s="10"/>
      <c r="P46" s="10"/>
      <c r="Q46" s="10"/>
      <c r="R46" s="10"/>
      <c r="S46" s="10"/>
      <c r="T46" s="10"/>
      <c r="U46" s="10"/>
    </row>
    <row r="47" spans="1:21" ht="16.5" customHeight="1" x14ac:dyDescent="0.2">
      <c r="A47" s="7"/>
      <c r="B47" s="7"/>
      <c r="C47" s="7" t="s">
        <v>294</v>
      </c>
      <c r="D47" s="7"/>
      <c r="E47" s="7"/>
      <c r="F47" s="7"/>
      <c r="G47" s="7"/>
      <c r="H47" s="7"/>
      <c r="I47" s="7"/>
      <c r="J47" s="7"/>
      <c r="K47" s="7"/>
      <c r="L47" s="9"/>
      <c r="M47" s="10"/>
      <c r="N47" s="10"/>
      <c r="O47" s="10"/>
      <c r="P47" s="10"/>
      <c r="Q47" s="10"/>
      <c r="R47" s="10"/>
      <c r="S47" s="10"/>
      <c r="T47" s="10"/>
      <c r="U47" s="10"/>
    </row>
    <row r="48" spans="1:21" ht="16.5" customHeight="1" x14ac:dyDescent="0.2">
      <c r="A48" s="7"/>
      <c r="B48" s="7"/>
      <c r="C48" s="7"/>
      <c r="D48" s="7" t="s">
        <v>295</v>
      </c>
      <c r="E48" s="7"/>
      <c r="F48" s="7"/>
      <c r="G48" s="7"/>
      <c r="H48" s="7"/>
      <c r="I48" s="7"/>
      <c r="J48" s="7"/>
      <c r="K48" s="7"/>
      <c r="L48" s="9" t="s">
        <v>247</v>
      </c>
      <c r="M48" s="76">
        <v>112.7</v>
      </c>
      <c r="N48" s="76">
        <v>100.3</v>
      </c>
      <c r="O48" s="78">
        <v>67.900000000000006</v>
      </c>
      <c r="P48" s="78">
        <v>33.700000000000003</v>
      </c>
      <c r="Q48" s="78">
        <v>20</v>
      </c>
      <c r="R48" s="79">
        <v>9</v>
      </c>
      <c r="S48" s="79">
        <v>6.1</v>
      </c>
      <c r="T48" s="79">
        <v>4.5</v>
      </c>
      <c r="U48" s="76">
        <v>354.2</v>
      </c>
    </row>
    <row r="49" spans="1:21" ht="16.5" customHeight="1" x14ac:dyDescent="0.2">
      <c r="A49" s="7"/>
      <c r="B49" s="7"/>
      <c r="C49" s="7"/>
      <c r="D49" s="7" t="s">
        <v>296</v>
      </c>
      <c r="E49" s="7"/>
      <c r="F49" s="7"/>
      <c r="G49" s="7"/>
      <c r="H49" s="7"/>
      <c r="I49" s="7"/>
      <c r="J49" s="7"/>
      <c r="K49" s="7"/>
      <c r="L49" s="9" t="s">
        <v>247</v>
      </c>
      <c r="M49" s="76">
        <v>383.1</v>
      </c>
      <c r="N49" s="76">
        <v>289</v>
      </c>
      <c r="O49" s="76">
        <v>211.1</v>
      </c>
      <c r="P49" s="76">
        <v>105</v>
      </c>
      <c r="Q49" s="78">
        <v>65.2</v>
      </c>
      <c r="R49" s="78">
        <v>26</v>
      </c>
      <c r="S49" s="78">
        <v>16.5</v>
      </c>
      <c r="T49" s="78">
        <v>19.7</v>
      </c>
      <c r="U49" s="77">
        <v>1115.7</v>
      </c>
    </row>
    <row r="50" spans="1:21" ht="16.5" customHeight="1" x14ac:dyDescent="0.2">
      <c r="A50" s="7"/>
      <c r="B50" s="7"/>
      <c r="C50" s="7" t="s">
        <v>297</v>
      </c>
      <c r="D50" s="7"/>
      <c r="E50" s="7"/>
      <c r="F50" s="7"/>
      <c r="G50" s="7"/>
      <c r="H50" s="7"/>
      <c r="I50" s="7"/>
      <c r="J50" s="7"/>
      <c r="K50" s="7"/>
      <c r="L50" s="9"/>
      <c r="M50" s="10"/>
      <c r="N50" s="10"/>
      <c r="O50" s="10"/>
      <c r="P50" s="10"/>
      <c r="Q50" s="10"/>
      <c r="R50" s="10"/>
      <c r="S50" s="10"/>
      <c r="T50" s="10"/>
      <c r="U50" s="10"/>
    </row>
    <row r="51" spans="1:21" ht="16.5" customHeight="1" x14ac:dyDescent="0.2">
      <c r="A51" s="7"/>
      <c r="B51" s="7"/>
      <c r="C51" s="7"/>
      <c r="D51" s="7" t="s">
        <v>295</v>
      </c>
      <c r="E51" s="7"/>
      <c r="F51" s="7"/>
      <c r="G51" s="7"/>
      <c r="H51" s="7"/>
      <c r="I51" s="7"/>
      <c r="J51" s="7"/>
      <c r="K51" s="7"/>
      <c r="L51" s="9" t="s">
        <v>247</v>
      </c>
      <c r="M51" s="78">
        <v>11</v>
      </c>
      <c r="N51" s="79">
        <v>2.2000000000000002</v>
      </c>
      <c r="O51" s="79">
        <v>5.5</v>
      </c>
      <c r="P51" s="79">
        <v>3</v>
      </c>
      <c r="Q51" s="79">
        <v>1.1000000000000001</v>
      </c>
      <c r="R51" s="79">
        <v>0.6</v>
      </c>
      <c r="S51" s="79">
        <v>0.3</v>
      </c>
      <c r="T51" s="79">
        <v>1.7</v>
      </c>
      <c r="U51" s="78">
        <v>25.5</v>
      </c>
    </row>
    <row r="52" spans="1:21" ht="16.5" customHeight="1" x14ac:dyDescent="0.2">
      <c r="A52" s="7"/>
      <c r="B52" s="7"/>
      <c r="C52" s="7"/>
      <c r="D52" s="7" t="s">
        <v>296</v>
      </c>
      <c r="E52" s="7"/>
      <c r="F52" s="7"/>
      <c r="G52" s="7"/>
      <c r="H52" s="7"/>
      <c r="I52" s="7"/>
      <c r="J52" s="7"/>
      <c r="K52" s="7"/>
      <c r="L52" s="9" t="s">
        <v>247</v>
      </c>
      <c r="M52" s="78">
        <v>31.9</v>
      </c>
      <c r="N52" s="79">
        <v>5.6</v>
      </c>
      <c r="O52" s="78">
        <v>16.100000000000001</v>
      </c>
      <c r="P52" s="78">
        <v>10.3</v>
      </c>
      <c r="Q52" s="79">
        <v>3.6</v>
      </c>
      <c r="R52" s="79">
        <v>1.4</v>
      </c>
      <c r="S52" s="79">
        <v>0.7</v>
      </c>
      <c r="T52" s="79">
        <v>6.9</v>
      </c>
      <c r="U52" s="78">
        <v>76.5</v>
      </c>
    </row>
    <row r="53" spans="1:21" ht="16.5" customHeight="1" x14ac:dyDescent="0.2">
      <c r="A53" s="7"/>
      <c r="B53" s="7"/>
      <c r="C53" s="7" t="s">
        <v>298</v>
      </c>
      <c r="D53" s="7"/>
      <c r="E53" s="7"/>
      <c r="F53" s="7"/>
      <c r="G53" s="7"/>
      <c r="H53" s="7"/>
      <c r="I53" s="7"/>
      <c r="J53" s="7"/>
      <c r="K53" s="7"/>
      <c r="L53" s="9"/>
      <c r="M53" s="10"/>
      <c r="N53" s="10"/>
      <c r="O53" s="10"/>
      <c r="P53" s="10"/>
      <c r="Q53" s="10"/>
      <c r="R53" s="10"/>
      <c r="S53" s="10"/>
      <c r="T53" s="10"/>
      <c r="U53" s="10"/>
    </row>
    <row r="54" spans="1:21" ht="16.5" customHeight="1" x14ac:dyDescent="0.2">
      <c r="A54" s="7"/>
      <c r="B54" s="7"/>
      <c r="C54" s="7"/>
      <c r="D54" s="7" t="s">
        <v>295</v>
      </c>
      <c r="E54" s="7"/>
      <c r="F54" s="7"/>
      <c r="G54" s="7"/>
      <c r="H54" s="7"/>
      <c r="I54" s="7"/>
      <c r="J54" s="7"/>
      <c r="K54" s="7"/>
      <c r="L54" s="9" t="s">
        <v>247</v>
      </c>
      <c r="M54" s="76">
        <v>100.3</v>
      </c>
      <c r="N54" s="78">
        <v>97.4</v>
      </c>
      <c r="O54" s="78">
        <v>59.3</v>
      </c>
      <c r="P54" s="78">
        <v>27.9</v>
      </c>
      <c r="Q54" s="78">
        <v>18.600000000000001</v>
      </c>
      <c r="R54" s="79">
        <v>8.3000000000000007</v>
      </c>
      <c r="S54" s="79">
        <v>5.5</v>
      </c>
      <c r="T54" s="79">
        <v>2.7</v>
      </c>
      <c r="U54" s="76">
        <v>320.10000000000002</v>
      </c>
    </row>
    <row r="55" spans="1:21" ht="16.5" customHeight="1" x14ac:dyDescent="0.2">
      <c r="A55" s="7"/>
      <c r="B55" s="7"/>
      <c r="C55" s="7"/>
      <c r="D55" s="7" t="s">
        <v>296</v>
      </c>
      <c r="E55" s="7"/>
      <c r="F55" s="7"/>
      <c r="G55" s="7"/>
      <c r="H55" s="7"/>
      <c r="I55" s="7"/>
      <c r="J55" s="7"/>
      <c r="K55" s="7"/>
      <c r="L55" s="9" t="s">
        <v>247</v>
      </c>
      <c r="M55" s="76">
        <v>344.6</v>
      </c>
      <c r="N55" s="76">
        <v>281.10000000000002</v>
      </c>
      <c r="O55" s="76">
        <v>181.1</v>
      </c>
      <c r="P55" s="78">
        <v>83.2</v>
      </c>
      <c r="Q55" s="78">
        <v>60.7</v>
      </c>
      <c r="R55" s="78">
        <v>24.3</v>
      </c>
      <c r="S55" s="78">
        <v>14.9</v>
      </c>
      <c r="T55" s="78">
        <v>12.3</v>
      </c>
      <c r="U55" s="77">
        <v>1002.2</v>
      </c>
    </row>
    <row r="56" spans="1:21" ht="16.5" customHeight="1" x14ac:dyDescent="0.2">
      <c r="A56" s="7"/>
      <c r="B56" s="7" t="s">
        <v>299</v>
      </c>
      <c r="C56" s="7"/>
      <c r="D56" s="7"/>
      <c r="E56" s="7"/>
      <c r="F56" s="7"/>
      <c r="G56" s="7"/>
      <c r="H56" s="7"/>
      <c r="I56" s="7"/>
      <c r="J56" s="7"/>
      <c r="K56" s="7"/>
      <c r="L56" s="9"/>
      <c r="M56" s="10"/>
      <c r="N56" s="10"/>
      <c r="O56" s="10"/>
      <c r="P56" s="10"/>
      <c r="Q56" s="10"/>
      <c r="R56" s="10"/>
      <c r="S56" s="10"/>
      <c r="T56" s="10"/>
      <c r="U56" s="10"/>
    </row>
    <row r="57" spans="1:21" ht="16.5" customHeight="1" x14ac:dyDescent="0.2">
      <c r="A57" s="7"/>
      <c r="B57" s="7"/>
      <c r="C57" s="7" t="s">
        <v>294</v>
      </c>
      <c r="D57" s="7"/>
      <c r="E57" s="7"/>
      <c r="F57" s="7"/>
      <c r="G57" s="7"/>
      <c r="H57" s="7"/>
      <c r="I57" s="7"/>
      <c r="J57" s="7"/>
      <c r="K57" s="7"/>
      <c r="L57" s="9"/>
      <c r="M57" s="10"/>
      <c r="N57" s="10"/>
      <c r="O57" s="10"/>
      <c r="P57" s="10"/>
      <c r="Q57" s="10"/>
      <c r="R57" s="10"/>
      <c r="S57" s="10"/>
      <c r="T57" s="10"/>
      <c r="U57" s="10"/>
    </row>
    <row r="58" spans="1:21" ht="16.5" customHeight="1" x14ac:dyDescent="0.2">
      <c r="A58" s="7"/>
      <c r="B58" s="7"/>
      <c r="C58" s="7"/>
      <c r="D58" s="7" t="s">
        <v>295</v>
      </c>
      <c r="E58" s="7"/>
      <c r="F58" s="7"/>
      <c r="G58" s="7"/>
      <c r="H58" s="7"/>
      <c r="I58" s="7"/>
      <c r="J58" s="7"/>
      <c r="K58" s="7"/>
      <c r="L58" s="9" t="s">
        <v>300</v>
      </c>
      <c r="M58" s="78">
        <v>15.3</v>
      </c>
      <c r="N58" s="78">
        <v>16.100000000000001</v>
      </c>
      <c r="O58" s="78">
        <v>14.5</v>
      </c>
      <c r="P58" s="78">
        <v>14.3</v>
      </c>
      <c r="Q58" s="78">
        <v>12.6</v>
      </c>
      <c r="R58" s="78">
        <v>20.2</v>
      </c>
      <c r="S58" s="78">
        <v>13.6</v>
      </c>
      <c r="T58" s="78">
        <v>19.399999999999999</v>
      </c>
      <c r="U58" s="78">
        <v>15.2</v>
      </c>
    </row>
    <row r="59" spans="1:21" ht="16.5" customHeight="1" x14ac:dyDescent="0.2">
      <c r="A59" s="7"/>
      <c r="B59" s="7"/>
      <c r="C59" s="7"/>
      <c r="D59" s="7" t="s">
        <v>296</v>
      </c>
      <c r="E59" s="7"/>
      <c r="F59" s="7"/>
      <c r="G59" s="7"/>
      <c r="H59" s="7"/>
      <c r="I59" s="7"/>
      <c r="J59" s="7"/>
      <c r="K59" s="7"/>
      <c r="L59" s="9" t="s">
        <v>300</v>
      </c>
      <c r="M59" s="79">
        <v>7.4</v>
      </c>
      <c r="N59" s="79">
        <v>6.9</v>
      </c>
      <c r="O59" s="79">
        <v>6.6</v>
      </c>
      <c r="P59" s="79">
        <v>6.1</v>
      </c>
      <c r="Q59" s="79">
        <v>5.9</v>
      </c>
      <c r="R59" s="79">
        <v>8</v>
      </c>
      <c r="S59" s="79">
        <v>5.9</v>
      </c>
      <c r="T59" s="78">
        <v>11.3</v>
      </c>
      <c r="U59" s="79">
        <v>6.9</v>
      </c>
    </row>
    <row r="60" spans="1:21" ht="16.5" customHeight="1" x14ac:dyDescent="0.2">
      <c r="A60" s="7"/>
      <c r="B60" s="7"/>
      <c r="C60" s="7" t="s">
        <v>301</v>
      </c>
      <c r="D60" s="7"/>
      <c r="E60" s="7"/>
      <c r="F60" s="7"/>
      <c r="G60" s="7"/>
      <c r="H60" s="7"/>
      <c r="I60" s="7"/>
      <c r="J60" s="7"/>
      <c r="K60" s="7"/>
      <c r="L60" s="9"/>
      <c r="M60" s="10"/>
      <c r="N60" s="10"/>
      <c r="O60" s="10"/>
      <c r="P60" s="10"/>
      <c r="Q60" s="10"/>
      <c r="R60" s="10"/>
      <c r="S60" s="10"/>
      <c r="T60" s="10"/>
      <c r="U60" s="10"/>
    </row>
    <row r="61" spans="1:21" ht="16.5" customHeight="1" x14ac:dyDescent="0.2">
      <c r="A61" s="7"/>
      <c r="B61" s="7"/>
      <c r="C61" s="7"/>
      <c r="D61" s="7" t="s">
        <v>295</v>
      </c>
      <c r="E61" s="7"/>
      <c r="F61" s="7"/>
      <c r="G61" s="7"/>
      <c r="H61" s="7"/>
      <c r="I61" s="7"/>
      <c r="J61" s="7"/>
      <c r="K61" s="7"/>
      <c r="L61" s="9" t="s">
        <v>300</v>
      </c>
      <c r="M61" s="78">
        <v>30.5</v>
      </c>
      <c r="N61" s="78">
        <v>27</v>
      </c>
      <c r="O61" s="78">
        <v>18.600000000000001</v>
      </c>
      <c r="P61" s="78">
        <v>23.2</v>
      </c>
      <c r="Q61" s="78">
        <v>20</v>
      </c>
      <c r="R61" s="78">
        <v>16.3</v>
      </c>
      <c r="S61" s="78">
        <v>24.6</v>
      </c>
      <c r="T61" s="78">
        <v>18.3</v>
      </c>
      <c r="U61" s="78">
        <v>23.8</v>
      </c>
    </row>
    <row r="62" spans="1:21" ht="16.5" customHeight="1" x14ac:dyDescent="0.2">
      <c r="A62" s="7"/>
      <c r="B62" s="7"/>
      <c r="C62" s="7"/>
      <c r="D62" s="7" t="s">
        <v>296</v>
      </c>
      <c r="E62" s="7"/>
      <c r="F62" s="7"/>
      <c r="G62" s="7"/>
      <c r="H62" s="7"/>
      <c r="I62" s="7"/>
      <c r="J62" s="7"/>
      <c r="K62" s="7"/>
      <c r="L62" s="9" t="s">
        <v>300</v>
      </c>
      <c r="M62" s="78">
        <v>19.399999999999999</v>
      </c>
      <c r="N62" s="78">
        <v>15.6</v>
      </c>
      <c r="O62" s="78">
        <v>11.8</v>
      </c>
      <c r="P62" s="78">
        <v>15.8</v>
      </c>
      <c r="Q62" s="78">
        <v>13.5</v>
      </c>
      <c r="R62" s="79">
        <v>8.1</v>
      </c>
      <c r="S62" s="78">
        <v>13.8</v>
      </c>
      <c r="T62" s="78">
        <v>13.6</v>
      </c>
      <c r="U62" s="78">
        <v>15.2</v>
      </c>
    </row>
    <row r="63" spans="1:21" ht="16.5" customHeight="1" x14ac:dyDescent="0.2">
      <c r="A63" s="7"/>
      <c r="B63" s="7"/>
      <c r="C63" s="7" t="s">
        <v>298</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295</v>
      </c>
      <c r="E64" s="7"/>
      <c r="F64" s="7"/>
      <c r="G64" s="7"/>
      <c r="H64" s="7"/>
      <c r="I64" s="7"/>
      <c r="J64" s="7"/>
      <c r="K64" s="7"/>
      <c r="L64" s="9" t="s">
        <v>300</v>
      </c>
      <c r="M64" s="78">
        <v>14.4</v>
      </c>
      <c r="N64" s="78">
        <v>15.8</v>
      </c>
      <c r="O64" s="78">
        <v>13.5</v>
      </c>
      <c r="P64" s="78">
        <v>12.6</v>
      </c>
      <c r="Q64" s="78">
        <v>12.2</v>
      </c>
      <c r="R64" s="78">
        <v>20.399999999999999</v>
      </c>
      <c r="S64" s="78">
        <v>12.5</v>
      </c>
      <c r="T64" s="78">
        <v>19.7</v>
      </c>
      <c r="U64" s="78">
        <v>14.4</v>
      </c>
    </row>
    <row r="65" spans="1:21" ht="16.5" customHeight="1" x14ac:dyDescent="0.2">
      <c r="A65" s="7"/>
      <c r="B65" s="7"/>
      <c r="C65" s="7"/>
      <c r="D65" s="7" t="s">
        <v>296</v>
      </c>
      <c r="E65" s="7"/>
      <c r="F65" s="7"/>
      <c r="G65" s="7"/>
      <c r="H65" s="7"/>
      <c r="I65" s="7"/>
      <c r="J65" s="7"/>
      <c r="K65" s="7"/>
      <c r="L65" s="9" t="s">
        <v>300</v>
      </c>
      <c r="M65" s="79">
        <v>6.9</v>
      </c>
      <c r="N65" s="79">
        <v>6.8</v>
      </c>
      <c r="O65" s="79">
        <v>5.9</v>
      </c>
      <c r="P65" s="79">
        <v>5</v>
      </c>
      <c r="Q65" s="79">
        <v>5.6</v>
      </c>
      <c r="R65" s="79">
        <v>7.8</v>
      </c>
      <c r="S65" s="79">
        <v>5.4</v>
      </c>
      <c r="T65" s="78">
        <v>10</v>
      </c>
      <c r="U65" s="79">
        <v>6.4</v>
      </c>
    </row>
    <row r="66" spans="1:21" ht="16.5" customHeight="1" x14ac:dyDescent="0.2">
      <c r="A66" s="7" t="s">
        <v>62</v>
      </c>
      <c r="B66" s="7"/>
      <c r="C66" s="7"/>
      <c r="D66" s="7"/>
      <c r="E66" s="7"/>
      <c r="F66" s="7"/>
      <c r="G66" s="7"/>
      <c r="H66" s="7"/>
      <c r="I66" s="7"/>
      <c r="J66" s="7"/>
      <c r="K66" s="7"/>
      <c r="L66" s="9"/>
      <c r="M66" s="10"/>
      <c r="N66" s="10"/>
      <c r="O66" s="10"/>
      <c r="P66" s="10"/>
      <c r="Q66" s="10"/>
      <c r="R66" s="10"/>
      <c r="S66" s="10"/>
      <c r="T66" s="10"/>
      <c r="U66" s="10"/>
    </row>
    <row r="67" spans="1:21" ht="16.5" customHeight="1" x14ac:dyDescent="0.2">
      <c r="A67" s="7"/>
      <c r="B67" s="7" t="s">
        <v>293</v>
      </c>
      <c r="C67" s="7"/>
      <c r="D67" s="7"/>
      <c r="E67" s="7"/>
      <c r="F67" s="7"/>
      <c r="G67" s="7"/>
      <c r="H67" s="7"/>
      <c r="I67" s="7"/>
      <c r="J67" s="7"/>
      <c r="K67" s="7"/>
      <c r="L67" s="9"/>
      <c r="M67" s="10"/>
      <c r="N67" s="10"/>
      <c r="O67" s="10"/>
      <c r="P67" s="10"/>
      <c r="Q67" s="10"/>
      <c r="R67" s="10"/>
      <c r="S67" s="10"/>
      <c r="T67" s="10"/>
      <c r="U67" s="10"/>
    </row>
    <row r="68" spans="1:21" ht="16.5" customHeight="1" x14ac:dyDescent="0.2">
      <c r="A68" s="7"/>
      <c r="B68" s="7"/>
      <c r="C68" s="7" t="s">
        <v>294</v>
      </c>
      <c r="D68" s="7"/>
      <c r="E68" s="7"/>
      <c r="F68" s="7"/>
      <c r="G68" s="7"/>
      <c r="H68" s="7"/>
      <c r="I68" s="7"/>
      <c r="J68" s="7"/>
      <c r="K68" s="7"/>
      <c r="L68" s="9"/>
      <c r="M68" s="10"/>
      <c r="N68" s="10"/>
      <c r="O68" s="10"/>
      <c r="P68" s="10"/>
      <c r="Q68" s="10"/>
      <c r="R68" s="10"/>
      <c r="S68" s="10"/>
      <c r="T68" s="10"/>
      <c r="U68" s="10"/>
    </row>
    <row r="69" spans="1:21" ht="16.5" customHeight="1" x14ac:dyDescent="0.2">
      <c r="A69" s="7"/>
      <c r="B69" s="7"/>
      <c r="C69" s="7"/>
      <c r="D69" s="7" t="s">
        <v>295</v>
      </c>
      <c r="E69" s="7"/>
      <c r="F69" s="7"/>
      <c r="G69" s="7"/>
      <c r="H69" s="7"/>
      <c r="I69" s="7"/>
      <c r="J69" s="7"/>
      <c r="K69" s="7"/>
      <c r="L69" s="9" t="s">
        <v>247</v>
      </c>
      <c r="M69" s="76">
        <v>116.6</v>
      </c>
      <c r="N69" s="76">
        <v>105.5</v>
      </c>
      <c r="O69" s="78">
        <v>68.099999999999994</v>
      </c>
      <c r="P69" s="78">
        <v>34.200000000000003</v>
      </c>
      <c r="Q69" s="78">
        <v>20.5</v>
      </c>
      <c r="R69" s="79">
        <v>9.1</v>
      </c>
      <c r="S69" s="79">
        <v>6.1</v>
      </c>
      <c r="T69" s="79">
        <v>5</v>
      </c>
      <c r="U69" s="76">
        <v>365.1</v>
      </c>
    </row>
    <row r="70" spans="1:21" ht="16.5" customHeight="1" x14ac:dyDescent="0.2">
      <c r="A70" s="7"/>
      <c r="B70" s="7"/>
      <c r="C70" s="7"/>
      <c r="D70" s="7" t="s">
        <v>296</v>
      </c>
      <c r="E70" s="7"/>
      <c r="F70" s="7"/>
      <c r="G70" s="7"/>
      <c r="H70" s="7"/>
      <c r="I70" s="7"/>
      <c r="J70" s="7"/>
      <c r="K70" s="7"/>
      <c r="L70" s="9" t="s">
        <v>247</v>
      </c>
      <c r="M70" s="76">
        <v>413.5</v>
      </c>
      <c r="N70" s="76">
        <v>310.39999999999998</v>
      </c>
      <c r="O70" s="76">
        <v>213.4</v>
      </c>
      <c r="P70" s="76">
        <v>112.2</v>
      </c>
      <c r="Q70" s="78">
        <v>67.900000000000006</v>
      </c>
      <c r="R70" s="78">
        <v>27.4</v>
      </c>
      <c r="S70" s="78">
        <v>15.5</v>
      </c>
      <c r="T70" s="78">
        <v>20.8</v>
      </c>
      <c r="U70" s="77">
        <v>1181.0999999999999</v>
      </c>
    </row>
    <row r="71" spans="1:21" ht="16.5" customHeight="1" x14ac:dyDescent="0.2">
      <c r="A71" s="7"/>
      <c r="B71" s="7"/>
      <c r="C71" s="7" t="s">
        <v>297</v>
      </c>
      <c r="D71" s="7"/>
      <c r="E71" s="7"/>
      <c r="F71" s="7"/>
      <c r="G71" s="7"/>
      <c r="H71" s="7"/>
      <c r="I71" s="7"/>
      <c r="J71" s="7"/>
      <c r="K71" s="7"/>
      <c r="L71" s="9"/>
      <c r="M71" s="10"/>
      <c r="N71" s="10"/>
      <c r="O71" s="10"/>
      <c r="P71" s="10"/>
      <c r="Q71" s="10"/>
      <c r="R71" s="10"/>
      <c r="S71" s="10"/>
      <c r="T71" s="10"/>
      <c r="U71" s="10"/>
    </row>
    <row r="72" spans="1:21" ht="16.5" customHeight="1" x14ac:dyDescent="0.2">
      <c r="A72" s="7"/>
      <c r="B72" s="7"/>
      <c r="C72" s="7"/>
      <c r="D72" s="7" t="s">
        <v>295</v>
      </c>
      <c r="E72" s="7"/>
      <c r="F72" s="7"/>
      <c r="G72" s="7"/>
      <c r="H72" s="7"/>
      <c r="I72" s="7"/>
      <c r="J72" s="7"/>
      <c r="K72" s="7"/>
      <c r="L72" s="9" t="s">
        <v>247</v>
      </c>
      <c r="M72" s="78">
        <v>10.7</v>
      </c>
      <c r="N72" s="79">
        <v>2.1</v>
      </c>
      <c r="O72" s="79">
        <v>5.3</v>
      </c>
      <c r="P72" s="79">
        <v>2.8</v>
      </c>
      <c r="Q72" s="79">
        <v>1.1000000000000001</v>
      </c>
      <c r="R72" s="79">
        <v>0.6</v>
      </c>
      <c r="S72" s="79">
        <v>0.3</v>
      </c>
      <c r="T72" s="79">
        <v>1.9</v>
      </c>
      <c r="U72" s="78">
        <v>24.8</v>
      </c>
    </row>
    <row r="73" spans="1:21" ht="16.5" customHeight="1" x14ac:dyDescent="0.2">
      <c r="A73" s="7"/>
      <c r="B73" s="7"/>
      <c r="C73" s="7"/>
      <c r="D73" s="7" t="s">
        <v>296</v>
      </c>
      <c r="E73" s="7"/>
      <c r="F73" s="7"/>
      <c r="G73" s="7"/>
      <c r="H73" s="7"/>
      <c r="I73" s="7"/>
      <c r="J73" s="7"/>
      <c r="K73" s="7"/>
      <c r="L73" s="9" t="s">
        <v>247</v>
      </c>
      <c r="M73" s="78">
        <v>31.5</v>
      </c>
      <c r="N73" s="79">
        <v>5.5</v>
      </c>
      <c r="O73" s="78">
        <v>15.3</v>
      </c>
      <c r="P73" s="79">
        <v>9.9</v>
      </c>
      <c r="Q73" s="79">
        <v>3.4</v>
      </c>
      <c r="R73" s="79">
        <v>1.4</v>
      </c>
      <c r="S73" s="79">
        <v>0.6</v>
      </c>
      <c r="T73" s="79">
        <v>7.7</v>
      </c>
      <c r="U73" s="78">
        <v>75.400000000000006</v>
      </c>
    </row>
    <row r="74" spans="1:21" ht="16.5" customHeight="1" x14ac:dyDescent="0.2">
      <c r="A74" s="7"/>
      <c r="B74" s="7"/>
      <c r="C74" s="7" t="s">
        <v>298</v>
      </c>
      <c r="D74" s="7"/>
      <c r="E74" s="7"/>
      <c r="F74" s="7"/>
      <c r="G74" s="7"/>
      <c r="H74" s="7"/>
      <c r="I74" s="7"/>
      <c r="J74" s="7"/>
      <c r="K74" s="7"/>
      <c r="L74" s="9"/>
      <c r="M74" s="10"/>
      <c r="N74" s="10"/>
      <c r="O74" s="10"/>
      <c r="P74" s="10"/>
      <c r="Q74" s="10"/>
      <c r="R74" s="10"/>
      <c r="S74" s="10"/>
      <c r="T74" s="10"/>
      <c r="U74" s="10"/>
    </row>
    <row r="75" spans="1:21" ht="16.5" customHeight="1" x14ac:dyDescent="0.2">
      <c r="A75" s="7"/>
      <c r="B75" s="7"/>
      <c r="C75" s="7"/>
      <c r="D75" s="7" t="s">
        <v>295</v>
      </c>
      <c r="E75" s="7"/>
      <c r="F75" s="7"/>
      <c r="G75" s="7"/>
      <c r="H75" s="7"/>
      <c r="I75" s="7"/>
      <c r="J75" s="7"/>
      <c r="K75" s="7"/>
      <c r="L75" s="9" t="s">
        <v>247</v>
      </c>
      <c r="M75" s="76">
        <v>104.7</v>
      </c>
      <c r="N75" s="76">
        <v>102.8</v>
      </c>
      <c r="O75" s="78">
        <v>59.2</v>
      </c>
      <c r="P75" s="78">
        <v>28.8</v>
      </c>
      <c r="Q75" s="78">
        <v>19.100000000000001</v>
      </c>
      <c r="R75" s="79">
        <v>8.5</v>
      </c>
      <c r="S75" s="79">
        <v>5.5</v>
      </c>
      <c r="T75" s="79">
        <v>3</v>
      </c>
      <c r="U75" s="76">
        <v>331.5</v>
      </c>
    </row>
    <row r="76" spans="1:21" ht="16.5" customHeight="1" x14ac:dyDescent="0.2">
      <c r="A76" s="7"/>
      <c r="B76" s="7"/>
      <c r="C76" s="7"/>
      <c r="D76" s="7" t="s">
        <v>296</v>
      </c>
      <c r="E76" s="7"/>
      <c r="F76" s="7"/>
      <c r="G76" s="7"/>
      <c r="H76" s="7"/>
      <c r="I76" s="7"/>
      <c r="J76" s="7"/>
      <c r="K76" s="7"/>
      <c r="L76" s="9" t="s">
        <v>247</v>
      </c>
      <c r="M76" s="76">
        <v>376.1</v>
      </c>
      <c r="N76" s="76">
        <v>303</v>
      </c>
      <c r="O76" s="76">
        <v>180.5</v>
      </c>
      <c r="P76" s="78">
        <v>92.5</v>
      </c>
      <c r="Q76" s="78">
        <v>63.5</v>
      </c>
      <c r="R76" s="78">
        <v>25.6</v>
      </c>
      <c r="S76" s="78">
        <v>14.1</v>
      </c>
      <c r="T76" s="78">
        <v>12.8</v>
      </c>
      <c r="U76" s="77">
        <v>1068</v>
      </c>
    </row>
    <row r="77" spans="1:21" ht="16.5" customHeight="1" x14ac:dyDescent="0.2">
      <c r="A77" s="7"/>
      <c r="B77" s="7" t="s">
        <v>299</v>
      </c>
      <c r="C77" s="7"/>
      <c r="D77" s="7"/>
      <c r="E77" s="7"/>
      <c r="F77" s="7"/>
      <c r="G77" s="7"/>
      <c r="H77" s="7"/>
      <c r="I77" s="7"/>
      <c r="J77" s="7"/>
      <c r="K77" s="7"/>
      <c r="L77" s="9"/>
      <c r="M77" s="10"/>
      <c r="N77" s="10"/>
      <c r="O77" s="10"/>
      <c r="P77" s="10"/>
      <c r="Q77" s="10"/>
      <c r="R77" s="10"/>
      <c r="S77" s="10"/>
      <c r="T77" s="10"/>
      <c r="U77" s="10"/>
    </row>
    <row r="78" spans="1:21" ht="16.5" customHeight="1" x14ac:dyDescent="0.2">
      <c r="A78" s="7"/>
      <c r="B78" s="7"/>
      <c r="C78" s="7" t="s">
        <v>294</v>
      </c>
      <c r="D78" s="7"/>
      <c r="E78" s="7"/>
      <c r="F78" s="7"/>
      <c r="G78" s="7"/>
      <c r="H78" s="7"/>
      <c r="I78" s="7"/>
      <c r="J78" s="7"/>
      <c r="K78" s="7"/>
      <c r="L78" s="9"/>
      <c r="M78" s="10"/>
      <c r="N78" s="10"/>
      <c r="O78" s="10"/>
      <c r="P78" s="10"/>
      <c r="Q78" s="10"/>
      <c r="R78" s="10"/>
      <c r="S78" s="10"/>
      <c r="T78" s="10"/>
      <c r="U78" s="10"/>
    </row>
    <row r="79" spans="1:21" ht="16.5" customHeight="1" x14ac:dyDescent="0.2">
      <c r="A79" s="7"/>
      <c r="B79" s="7"/>
      <c r="C79" s="7"/>
      <c r="D79" s="7" t="s">
        <v>295</v>
      </c>
      <c r="E79" s="7"/>
      <c r="F79" s="7"/>
      <c r="G79" s="7"/>
      <c r="H79" s="7"/>
      <c r="I79" s="7"/>
      <c r="J79" s="7"/>
      <c r="K79" s="7"/>
      <c r="L79" s="9" t="s">
        <v>300</v>
      </c>
      <c r="M79" s="78">
        <v>16.2</v>
      </c>
      <c r="N79" s="78">
        <v>17.3</v>
      </c>
      <c r="O79" s="78">
        <v>14.6</v>
      </c>
      <c r="P79" s="78">
        <v>14.5</v>
      </c>
      <c r="Q79" s="78">
        <v>12.9</v>
      </c>
      <c r="R79" s="78">
        <v>20.7</v>
      </c>
      <c r="S79" s="78">
        <v>13.9</v>
      </c>
      <c r="T79" s="78">
        <v>20.3</v>
      </c>
      <c r="U79" s="78">
        <v>15.9</v>
      </c>
    </row>
    <row r="80" spans="1:21" ht="16.5" customHeight="1" x14ac:dyDescent="0.2">
      <c r="A80" s="7"/>
      <c r="B80" s="7"/>
      <c r="C80" s="7"/>
      <c r="D80" s="7" t="s">
        <v>296</v>
      </c>
      <c r="E80" s="7"/>
      <c r="F80" s="7"/>
      <c r="G80" s="7"/>
      <c r="H80" s="7"/>
      <c r="I80" s="7"/>
      <c r="J80" s="7"/>
      <c r="K80" s="7"/>
      <c r="L80" s="9" t="s">
        <v>300</v>
      </c>
      <c r="M80" s="79">
        <v>8.1999999999999993</v>
      </c>
      <c r="N80" s="79">
        <v>7.6</v>
      </c>
      <c r="O80" s="79">
        <v>6.7</v>
      </c>
      <c r="P80" s="79">
        <v>6.6</v>
      </c>
      <c r="Q80" s="79">
        <v>6.1</v>
      </c>
      <c r="R80" s="79">
        <v>8.4</v>
      </c>
      <c r="S80" s="79">
        <v>5.6</v>
      </c>
      <c r="T80" s="78">
        <v>11.9</v>
      </c>
      <c r="U80" s="79">
        <v>7.4</v>
      </c>
    </row>
    <row r="81" spans="1:21" ht="16.5" customHeight="1" x14ac:dyDescent="0.2">
      <c r="A81" s="7"/>
      <c r="B81" s="7"/>
      <c r="C81" s="7" t="s">
        <v>301</v>
      </c>
      <c r="D81" s="7"/>
      <c r="E81" s="7"/>
      <c r="F81" s="7"/>
      <c r="G81" s="7"/>
      <c r="H81" s="7"/>
      <c r="I81" s="7"/>
      <c r="J81" s="7"/>
      <c r="K81" s="7"/>
      <c r="L81" s="9"/>
      <c r="M81" s="10"/>
      <c r="N81" s="10"/>
      <c r="O81" s="10"/>
      <c r="P81" s="10"/>
      <c r="Q81" s="10"/>
      <c r="R81" s="10"/>
      <c r="S81" s="10"/>
      <c r="T81" s="10"/>
      <c r="U81" s="10"/>
    </row>
    <row r="82" spans="1:21" ht="16.5" customHeight="1" x14ac:dyDescent="0.2">
      <c r="A82" s="7"/>
      <c r="B82" s="7"/>
      <c r="C82" s="7"/>
      <c r="D82" s="7" t="s">
        <v>295</v>
      </c>
      <c r="E82" s="7"/>
      <c r="F82" s="7"/>
      <c r="G82" s="7"/>
      <c r="H82" s="7"/>
      <c r="I82" s="7"/>
      <c r="J82" s="7"/>
      <c r="K82" s="7"/>
      <c r="L82" s="9" t="s">
        <v>300</v>
      </c>
      <c r="M82" s="78">
        <v>30.5</v>
      </c>
      <c r="N82" s="78">
        <v>26.3</v>
      </c>
      <c r="O82" s="78">
        <v>18.2</v>
      </c>
      <c r="P82" s="78">
        <v>22.2</v>
      </c>
      <c r="Q82" s="78">
        <v>19.2</v>
      </c>
      <c r="R82" s="78">
        <v>16.2</v>
      </c>
      <c r="S82" s="78">
        <v>23.9</v>
      </c>
      <c r="T82" s="78">
        <v>20.5</v>
      </c>
      <c r="U82" s="78">
        <v>23.7</v>
      </c>
    </row>
    <row r="83" spans="1:21" ht="16.5" customHeight="1" x14ac:dyDescent="0.2">
      <c r="A83" s="7"/>
      <c r="B83" s="7"/>
      <c r="C83" s="7"/>
      <c r="D83" s="7" t="s">
        <v>296</v>
      </c>
      <c r="E83" s="7"/>
      <c r="F83" s="7"/>
      <c r="G83" s="7"/>
      <c r="H83" s="7"/>
      <c r="I83" s="7"/>
      <c r="J83" s="7"/>
      <c r="K83" s="7"/>
      <c r="L83" s="9" t="s">
        <v>300</v>
      </c>
      <c r="M83" s="78">
        <v>19.600000000000001</v>
      </c>
      <c r="N83" s="78">
        <v>15.7</v>
      </c>
      <c r="O83" s="78">
        <v>11.5</v>
      </c>
      <c r="P83" s="78">
        <v>15.6</v>
      </c>
      <c r="Q83" s="78">
        <v>13</v>
      </c>
      <c r="R83" s="79">
        <v>7.9</v>
      </c>
      <c r="S83" s="78">
        <v>12.6</v>
      </c>
      <c r="T83" s="78">
        <v>15.6</v>
      </c>
      <c r="U83" s="78">
        <v>15.4</v>
      </c>
    </row>
    <row r="84" spans="1:21" ht="16.5" customHeight="1" x14ac:dyDescent="0.2">
      <c r="A84" s="7"/>
      <c r="B84" s="7"/>
      <c r="C84" s="7" t="s">
        <v>298</v>
      </c>
      <c r="D84" s="7"/>
      <c r="E84" s="7"/>
      <c r="F84" s="7"/>
      <c r="G84" s="7"/>
      <c r="H84" s="7"/>
      <c r="I84" s="7"/>
      <c r="J84" s="7"/>
      <c r="K84" s="7"/>
      <c r="L84" s="9"/>
      <c r="M84" s="10"/>
      <c r="N84" s="10"/>
      <c r="O84" s="10"/>
      <c r="P84" s="10"/>
      <c r="Q84" s="10"/>
      <c r="R84" s="10"/>
      <c r="S84" s="10"/>
      <c r="T84" s="10"/>
      <c r="U84" s="10"/>
    </row>
    <row r="85" spans="1:21" ht="16.5" customHeight="1" x14ac:dyDescent="0.2">
      <c r="A85" s="7"/>
      <c r="B85" s="7"/>
      <c r="C85" s="7"/>
      <c r="D85" s="7" t="s">
        <v>295</v>
      </c>
      <c r="E85" s="7"/>
      <c r="F85" s="7"/>
      <c r="G85" s="7"/>
      <c r="H85" s="7"/>
      <c r="I85" s="7"/>
      <c r="J85" s="7"/>
      <c r="K85" s="7"/>
      <c r="L85" s="9" t="s">
        <v>300</v>
      </c>
      <c r="M85" s="78">
        <v>15.2</v>
      </c>
      <c r="N85" s="78">
        <v>17.100000000000001</v>
      </c>
      <c r="O85" s="78">
        <v>13.6</v>
      </c>
      <c r="P85" s="78">
        <v>12.9</v>
      </c>
      <c r="Q85" s="78">
        <v>12.5</v>
      </c>
      <c r="R85" s="78">
        <v>20.8</v>
      </c>
      <c r="S85" s="78">
        <v>12.8</v>
      </c>
      <c r="T85" s="78">
        <v>19.899999999999999</v>
      </c>
      <c r="U85" s="78">
        <v>15.1</v>
      </c>
    </row>
    <row r="86" spans="1:21" ht="16.5" customHeight="1" x14ac:dyDescent="0.2">
      <c r="A86" s="7"/>
      <c r="B86" s="7"/>
      <c r="C86" s="7"/>
      <c r="D86" s="7" t="s">
        <v>296</v>
      </c>
      <c r="E86" s="7"/>
      <c r="F86" s="7"/>
      <c r="G86" s="7"/>
      <c r="H86" s="7"/>
      <c r="I86" s="7"/>
      <c r="J86" s="7"/>
      <c r="K86" s="7"/>
      <c r="L86" s="9" t="s">
        <v>300</v>
      </c>
      <c r="M86" s="79">
        <v>7.7</v>
      </c>
      <c r="N86" s="79">
        <v>7.4</v>
      </c>
      <c r="O86" s="79">
        <v>5.9</v>
      </c>
      <c r="P86" s="79">
        <v>5.6</v>
      </c>
      <c r="Q86" s="79">
        <v>5.9</v>
      </c>
      <c r="R86" s="79">
        <v>8.3000000000000007</v>
      </c>
      <c r="S86" s="79">
        <v>5.2</v>
      </c>
      <c r="T86" s="78">
        <v>10.199999999999999</v>
      </c>
      <c r="U86" s="79">
        <v>6.9</v>
      </c>
    </row>
    <row r="87" spans="1:21" ht="16.5" customHeight="1" x14ac:dyDescent="0.2">
      <c r="A87" s="7" t="s">
        <v>63</v>
      </c>
      <c r="B87" s="7"/>
      <c r="C87" s="7"/>
      <c r="D87" s="7"/>
      <c r="E87" s="7"/>
      <c r="F87" s="7"/>
      <c r="G87" s="7"/>
      <c r="H87" s="7"/>
      <c r="I87" s="7"/>
      <c r="J87" s="7"/>
      <c r="K87" s="7"/>
      <c r="L87" s="9"/>
      <c r="M87" s="10"/>
      <c r="N87" s="10"/>
      <c r="O87" s="10"/>
      <c r="P87" s="10"/>
      <c r="Q87" s="10"/>
      <c r="R87" s="10"/>
      <c r="S87" s="10"/>
      <c r="T87" s="10"/>
      <c r="U87" s="10"/>
    </row>
    <row r="88" spans="1:21" ht="16.5" customHeight="1" x14ac:dyDescent="0.2">
      <c r="A88" s="7"/>
      <c r="B88" s="7" t="s">
        <v>293</v>
      </c>
      <c r="C88" s="7"/>
      <c r="D88" s="7"/>
      <c r="E88" s="7"/>
      <c r="F88" s="7"/>
      <c r="G88" s="7"/>
      <c r="H88" s="7"/>
      <c r="I88" s="7"/>
      <c r="J88" s="7"/>
      <c r="K88" s="7"/>
      <c r="L88" s="9"/>
      <c r="M88" s="10"/>
      <c r="N88" s="10"/>
      <c r="O88" s="10"/>
      <c r="P88" s="10"/>
      <c r="Q88" s="10"/>
      <c r="R88" s="10"/>
      <c r="S88" s="10"/>
      <c r="T88" s="10"/>
      <c r="U88" s="10"/>
    </row>
    <row r="89" spans="1:21" ht="16.5" customHeight="1" x14ac:dyDescent="0.2">
      <c r="A89" s="7"/>
      <c r="B89" s="7"/>
      <c r="C89" s="7" t="s">
        <v>294</v>
      </c>
      <c r="D89" s="7"/>
      <c r="E89" s="7"/>
      <c r="F89" s="7"/>
      <c r="G89" s="7"/>
      <c r="H89" s="7"/>
      <c r="I89" s="7"/>
      <c r="J89" s="7"/>
      <c r="K89" s="7"/>
      <c r="L89" s="9"/>
      <c r="M89" s="10"/>
      <c r="N89" s="10"/>
      <c r="O89" s="10"/>
      <c r="P89" s="10"/>
      <c r="Q89" s="10"/>
      <c r="R89" s="10"/>
      <c r="S89" s="10"/>
      <c r="T89" s="10"/>
      <c r="U89" s="10"/>
    </row>
    <row r="90" spans="1:21" ht="16.5" customHeight="1" x14ac:dyDescent="0.2">
      <c r="A90" s="7"/>
      <c r="B90" s="7"/>
      <c r="C90" s="7"/>
      <c r="D90" s="7" t="s">
        <v>295</v>
      </c>
      <c r="E90" s="7"/>
      <c r="F90" s="7"/>
      <c r="G90" s="7"/>
      <c r="H90" s="7"/>
      <c r="I90" s="7"/>
      <c r="J90" s="7"/>
      <c r="K90" s="7"/>
      <c r="L90" s="9" t="s">
        <v>247</v>
      </c>
      <c r="M90" s="78">
        <v>95.4</v>
      </c>
      <c r="N90" s="76">
        <v>125.2</v>
      </c>
      <c r="O90" s="78">
        <v>72.2</v>
      </c>
      <c r="P90" s="78">
        <v>35.799999999999997</v>
      </c>
      <c r="Q90" s="78">
        <v>23.7</v>
      </c>
      <c r="R90" s="79">
        <v>8.9</v>
      </c>
      <c r="S90" s="79">
        <v>6.5</v>
      </c>
      <c r="T90" s="79">
        <v>5</v>
      </c>
      <c r="U90" s="76">
        <v>372.8</v>
      </c>
    </row>
    <row r="91" spans="1:21" ht="16.5" customHeight="1" x14ac:dyDescent="0.2">
      <c r="A91" s="7"/>
      <c r="B91" s="7"/>
      <c r="C91" s="7"/>
      <c r="D91" s="7" t="s">
        <v>296</v>
      </c>
      <c r="E91" s="7"/>
      <c r="F91" s="7"/>
      <c r="G91" s="7"/>
      <c r="H91" s="7"/>
      <c r="I91" s="7"/>
      <c r="J91" s="7"/>
      <c r="K91" s="7"/>
      <c r="L91" s="9" t="s">
        <v>247</v>
      </c>
      <c r="M91" s="76">
        <v>312.2</v>
      </c>
      <c r="N91" s="76">
        <v>361.9</v>
      </c>
      <c r="O91" s="76">
        <v>220.3</v>
      </c>
      <c r="P91" s="76">
        <v>120.4</v>
      </c>
      <c r="Q91" s="78">
        <v>82.4</v>
      </c>
      <c r="R91" s="78">
        <v>28.3</v>
      </c>
      <c r="S91" s="78">
        <v>16.2</v>
      </c>
      <c r="T91" s="78">
        <v>20.5</v>
      </c>
      <c r="U91" s="77">
        <v>1162.2</v>
      </c>
    </row>
    <row r="92" spans="1:21" ht="16.5" customHeight="1" x14ac:dyDescent="0.2">
      <c r="A92" s="7"/>
      <c r="B92" s="7"/>
      <c r="C92" s="7" t="s">
        <v>297</v>
      </c>
      <c r="D92" s="7"/>
      <c r="E92" s="7"/>
      <c r="F92" s="7"/>
      <c r="G92" s="7"/>
      <c r="H92" s="7"/>
      <c r="I92" s="7"/>
      <c r="J92" s="7"/>
      <c r="K92" s="7"/>
      <c r="L92" s="9"/>
      <c r="M92" s="10"/>
      <c r="N92" s="10"/>
      <c r="O92" s="10"/>
      <c r="P92" s="10"/>
      <c r="Q92" s="10"/>
      <c r="R92" s="10"/>
      <c r="S92" s="10"/>
      <c r="T92" s="10"/>
      <c r="U92" s="10"/>
    </row>
    <row r="93" spans="1:21" ht="16.5" customHeight="1" x14ac:dyDescent="0.2">
      <c r="A93" s="7"/>
      <c r="B93" s="7"/>
      <c r="C93" s="7"/>
      <c r="D93" s="7" t="s">
        <v>295</v>
      </c>
      <c r="E93" s="7"/>
      <c r="F93" s="7"/>
      <c r="G93" s="7"/>
      <c r="H93" s="7"/>
      <c r="I93" s="7"/>
      <c r="J93" s="7"/>
      <c r="K93" s="7"/>
      <c r="L93" s="9" t="s">
        <v>247</v>
      </c>
      <c r="M93" s="79">
        <v>8.8000000000000007</v>
      </c>
      <c r="N93" s="79">
        <v>2.2000000000000002</v>
      </c>
      <c r="O93" s="79">
        <v>4.9000000000000004</v>
      </c>
      <c r="P93" s="79">
        <v>3</v>
      </c>
      <c r="Q93" s="79">
        <v>1.2</v>
      </c>
      <c r="R93" s="79">
        <v>0.6</v>
      </c>
      <c r="S93" s="79">
        <v>0.3</v>
      </c>
      <c r="T93" s="79">
        <v>2</v>
      </c>
      <c r="U93" s="78">
        <v>23</v>
      </c>
    </row>
    <row r="94" spans="1:21" ht="16.5" customHeight="1" x14ac:dyDescent="0.2">
      <c r="A94" s="7"/>
      <c r="B94" s="7"/>
      <c r="C94" s="7"/>
      <c r="D94" s="7" t="s">
        <v>296</v>
      </c>
      <c r="E94" s="7"/>
      <c r="F94" s="7"/>
      <c r="G94" s="7"/>
      <c r="H94" s="7"/>
      <c r="I94" s="7"/>
      <c r="J94" s="7"/>
      <c r="K94" s="7"/>
      <c r="L94" s="9" t="s">
        <v>247</v>
      </c>
      <c r="M94" s="78">
        <v>25.8</v>
      </c>
      <c r="N94" s="79">
        <v>5.5</v>
      </c>
      <c r="O94" s="78">
        <v>13.9</v>
      </c>
      <c r="P94" s="78">
        <v>10.5</v>
      </c>
      <c r="Q94" s="79">
        <v>3.8</v>
      </c>
      <c r="R94" s="79">
        <v>1.4</v>
      </c>
      <c r="S94" s="79">
        <v>0.6</v>
      </c>
      <c r="T94" s="79">
        <v>7.8</v>
      </c>
      <c r="U94" s="78">
        <v>69.400000000000006</v>
      </c>
    </row>
    <row r="95" spans="1:21" ht="16.5" customHeight="1" x14ac:dyDescent="0.2">
      <c r="A95" s="7"/>
      <c r="B95" s="7"/>
      <c r="C95" s="7" t="s">
        <v>298</v>
      </c>
      <c r="D95" s="7"/>
      <c r="E95" s="7"/>
      <c r="F95" s="7"/>
      <c r="G95" s="7"/>
      <c r="H95" s="7"/>
      <c r="I95" s="7"/>
      <c r="J95" s="7"/>
      <c r="K95" s="7"/>
      <c r="L95" s="9"/>
      <c r="M95" s="10"/>
      <c r="N95" s="10"/>
      <c r="O95" s="10"/>
      <c r="P95" s="10"/>
      <c r="Q95" s="10"/>
      <c r="R95" s="10"/>
      <c r="S95" s="10"/>
      <c r="T95" s="10"/>
      <c r="U95" s="10"/>
    </row>
    <row r="96" spans="1:21" ht="16.5" customHeight="1" x14ac:dyDescent="0.2">
      <c r="A96" s="7"/>
      <c r="B96" s="7"/>
      <c r="C96" s="7"/>
      <c r="D96" s="7" t="s">
        <v>295</v>
      </c>
      <c r="E96" s="7"/>
      <c r="F96" s="7"/>
      <c r="G96" s="7"/>
      <c r="H96" s="7"/>
      <c r="I96" s="7"/>
      <c r="J96" s="7"/>
      <c r="K96" s="7"/>
      <c r="L96" s="9" t="s">
        <v>247</v>
      </c>
      <c r="M96" s="78">
        <v>85.8</v>
      </c>
      <c r="N96" s="76">
        <v>121.6</v>
      </c>
      <c r="O96" s="78">
        <v>62.6</v>
      </c>
      <c r="P96" s="78">
        <v>30.9</v>
      </c>
      <c r="Q96" s="78">
        <v>22.2</v>
      </c>
      <c r="R96" s="79">
        <v>8.3000000000000007</v>
      </c>
      <c r="S96" s="79">
        <v>5.9</v>
      </c>
      <c r="T96" s="79">
        <v>3</v>
      </c>
      <c r="U96" s="76">
        <v>340.2</v>
      </c>
    </row>
    <row r="97" spans="1:21" ht="16.5" customHeight="1" x14ac:dyDescent="0.2">
      <c r="A97" s="7"/>
      <c r="B97" s="7"/>
      <c r="C97" s="7"/>
      <c r="D97" s="7" t="s">
        <v>296</v>
      </c>
      <c r="E97" s="7"/>
      <c r="F97" s="7"/>
      <c r="G97" s="7"/>
      <c r="H97" s="7"/>
      <c r="I97" s="7"/>
      <c r="J97" s="7"/>
      <c r="K97" s="7"/>
      <c r="L97" s="9" t="s">
        <v>247</v>
      </c>
      <c r="M97" s="76">
        <v>281.89999999999998</v>
      </c>
      <c r="N97" s="76">
        <v>352.9</v>
      </c>
      <c r="O97" s="76">
        <v>188.1</v>
      </c>
      <c r="P97" s="76">
        <v>102.5</v>
      </c>
      <c r="Q97" s="78">
        <v>77.099999999999994</v>
      </c>
      <c r="R97" s="78">
        <v>26.5</v>
      </c>
      <c r="S97" s="78">
        <v>14.9</v>
      </c>
      <c r="T97" s="78">
        <v>12.3</v>
      </c>
      <c r="U97" s="77">
        <v>1056.2</v>
      </c>
    </row>
    <row r="98" spans="1:21" ht="16.5" customHeight="1" x14ac:dyDescent="0.2">
      <c r="A98" s="7"/>
      <c r="B98" s="7" t="s">
        <v>299</v>
      </c>
      <c r="C98" s="7"/>
      <c r="D98" s="7"/>
      <c r="E98" s="7"/>
      <c r="F98" s="7"/>
      <c r="G98" s="7"/>
      <c r="H98" s="7"/>
      <c r="I98" s="7"/>
      <c r="J98" s="7"/>
      <c r="K98" s="7"/>
      <c r="L98" s="9"/>
      <c r="M98" s="10"/>
      <c r="N98" s="10"/>
      <c r="O98" s="10"/>
      <c r="P98" s="10"/>
      <c r="Q98" s="10"/>
      <c r="R98" s="10"/>
      <c r="S98" s="10"/>
      <c r="T98" s="10"/>
      <c r="U98" s="10"/>
    </row>
    <row r="99" spans="1:21" ht="16.5" customHeight="1" x14ac:dyDescent="0.2">
      <c r="A99" s="7"/>
      <c r="B99" s="7"/>
      <c r="C99" s="7" t="s">
        <v>294</v>
      </c>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c r="D100" s="7" t="s">
        <v>295</v>
      </c>
      <c r="E100" s="7"/>
      <c r="F100" s="7"/>
      <c r="G100" s="7"/>
      <c r="H100" s="7"/>
      <c r="I100" s="7"/>
      <c r="J100" s="7"/>
      <c r="K100" s="7"/>
      <c r="L100" s="9" t="s">
        <v>300</v>
      </c>
      <c r="M100" s="78">
        <v>13.4</v>
      </c>
      <c r="N100" s="78">
        <v>21.1</v>
      </c>
      <c r="O100" s="78">
        <v>15.5</v>
      </c>
      <c r="P100" s="78">
        <v>14.9</v>
      </c>
      <c r="Q100" s="78">
        <v>14.9</v>
      </c>
      <c r="R100" s="78">
        <v>20.100000000000001</v>
      </c>
      <c r="S100" s="78">
        <v>14.9</v>
      </c>
      <c r="T100" s="78">
        <v>19.8</v>
      </c>
      <c r="U100" s="78">
        <v>16.3</v>
      </c>
    </row>
    <row r="101" spans="1:21" ht="16.5" customHeight="1" x14ac:dyDescent="0.2">
      <c r="A101" s="7"/>
      <c r="B101" s="7"/>
      <c r="C101" s="7"/>
      <c r="D101" s="7" t="s">
        <v>296</v>
      </c>
      <c r="E101" s="7"/>
      <c r="F101" s="7"/>
      <c r="G101" s="7"/>
      <c r="H101" s="7"/>
      <c r="I101" s="7"/>
      <c r="J101" s="7"/>
      <c r="K101" s="7"/>
      <c r="L101" s="9" t="s">
        <v>300</v>
      </c>
      <c r="M101" s="79">
        <v>6.2</v>
      </c>
      <c r="N101" s="79">
        <v>9</v>
      </c>
      <c r="O101" s="79">
        <v>7</v>
      </c>
      <c r="P101" s="79">
        <v>7</v>
      </c>
      <c r="Q101" s="79">
        <v>7.5</v>
      </c>
      <c r="R101" s="79">
        <v>8.6</v>
      </c>
      <c r="S101" s="79">
        <v>5.9</v>
      </c>
      <c r="T101" s="78">
        <v>11.7</v>
      </c>
      <c r="U101" s="79">
        <v>7.4</v>
      </c>
    </row>
    <row r="102" spans="1:21" ht="16.5" customHeight="1" x14ac:dyDescent="0.2">
      <c r="A102" s="7"/>
      <c r="B102" s="7"/>
      <c r="C102" s="7" t="s">
        <v>301</v>
      </c>
      <c r="D102" s="7"/>
      <c r="E102" s="7"/>
      <c r="F102" s="7"/>
      <c r="G102" s="7"/>
      <c r="H102" s="7"/>
      <c r="I102" s="7"/>
      <c r="J102" s="7"/>
      <c r="K102" s="7"/>
      <c r="L102" s="9"/>
      <c r="M102" s="10"/>
      <c r="N102" s="10"/>
      <c r="O102" s="10"/>
      <c r="P102" s="10"/>
      <c r="Q102" s="10"/>
      <c r="R102" s="10"/>
      <c r="S102" s="10"/>
      <c r="T102" s="10"/>
      <c r="U102" s="10"/>
    </row>
    <row r="103" spans="1:21" ht="16.5" customHeight="1" x14ac:dyDescent="0.2">
      <c r="A103" s="7"/>
      <c r="B103" s="7"/>
      <c r="C103" s="7"/>
      <c r="D103" s="7" t="s">
        <v>295</v>
      </c>
      <c r="E103" s="7"/>
      <c r="F103" s="7"/>
      <c r="G103" s="7"/>
      <c r="H103" s="7"/>
      <c r="I103" s="7"/>
      <c r="J103" s="7"/>
      <c r="K103" s="7"/>
      <c r="L103" s="9" t="s">
        <v>300</v>
      </c>
      <c r="M103" s="78">
        <v>25.8</v>
      </c>
      <c r="N103" s="78">
        <v>28.4</v>
      </c>
      <c r="O103" s="78">
        <v>17.100000000000001</v>
      </c>
      <c r="P103" s="78">
        <v>23.2</v>
      </c>
      <c r="Q103" s="78">
        <v>21.7</v>
      </c>
      <c r="R103" s="78">
        <v>17.899999999999999</v>
      </c>
      <c r="S103" s="78">
        <v>21.5</v>
      </c>
      <c r="T103" s="78">
        <v>20.8</v>
      </c>
      <c r="U103" s="78">
        <v>22.3</v>
      </c>
    </row>
    <row r="104" spans="1:21" ht="16.5" customHeight="1" x14ac:dyDescent="0.2">
      <c r="A104" s="7"/>
      <c r="B104" s="7"/>
      <c r="C104" s="7"/>
      <c r="D104" s="7" t="s">
        <v>296</v>
      </c>
      <c r="E104" s="7"/>
      <c r="F104" s="7"/>
      <c r="G104" s="7"/>
      <c r="H104" s="7"/>
      <c r="I104" s="7"/>
      <c r="J104" s="7"/>
      <c r="K104" s="7"/>
      <c r="L104" s="9" t="s">
        <v>300</v>
      </c>
      <c r="M104" s="78">
        <v>16.5</v>
      </c>
      <c r="N104" s="78">
        <v>15.9</v>
      </c>
      <c r="O104" s="78">
        <v>10.7</v>
      </c>
      <c r="P104" s="78">
        <v>17</v>
      </c>
      <c r="Q104" s="78">
        <v>14.8</v>
      </c>
      <c r="R104" s="79">
        <v>8.6</v>
      </c>
      <c r="S104" s="78">
        <v>11.3</v>
      </c>
      <c r="T104" s="78">
        <v>16</v>
      </c>
      <c r="U104" s="78">
        <v>14.5</v>
      </c>
    </row>
    <row r="105" spans="1:21" ht="16.5" customHeight="1" x14ac:dyDescent="0.2">
      <c r="A105" s="7"/>
      <c r="B105" s="7"/>
      <c r="C105" s="7" t="s">
        <v>298</v>
      </c>
      <c r="D105" s="7"/>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c r="D106" s="7" t="s">
        <v>295</v>
      </c>
      <c r="E106" s="7"/>
      <c r="F106" s="7"/>
      <c r="G106" s="7"/>
      <c r="H106" s="7"/>
      <c r="I106" s="7"/>
      <c r="J106" s="7"/>
      <c r="K106" s="7"/>
      <c r="L106" s="9" t="s">
        <v>300</v>
      </c>
      <c r="M106" s="78">
        <v>12.6</v>
      </c>
      <c r="N106" s="78">
        <v>20.7</v>
      </c>
      <c r="O106" s="78">
        <v>14.3</v>
      </c>
      <c r="P106" s="78">
        <v>13.6</v>
      </c>
      <c r="Q106" s="78">
        <v>14.5</v>
      </c>
      <c r="R106" s="78">
        <v>20.100000000000001</v>
      </c>
      <c r="S106" s="78">
        <v>13.9</v>
      </c>
      <c r="T106" s="78">
        <v>18.899999999999999</v>
      </c>
      <c r="U106" s="78">
        <v>15.6</v>
      </c>
    </row>
    <row r="107" spans="1:21" ht="16.5" customHeight="1" x14ac:dyDescent="0.2">
      <c r="A107" s="14"/>
      <c r="B107" s="14"/>
      <c r="C107" s="14"/>
      <c r="D107" s="14" t="s">
        <v>296</v>
      </c>
      <c r="E107" s="14"/>
      <c r="F107" s="14"/>
      <c r="G107" s="14"/>
      <c r="H107" s="14"/>
      <c r="I107" s="14"/>
      <c r="J107" s="14"/>
      <c r="K107" s="14"/>
      <c r="L107" s="15" t="s">
        <v>300</v>
      </c>
      <c r="M107" s="80">
        <v>5.8</v>
      </c>
      <c r="N107" s="80">
        <v>8.9</v>
      </c>
      <c r="O107" s="80">
        <v>6.2</v>
      </c>
      <c r="P107" s="80">
        <v>6.2</v>
      </c>
      <c r="Q107" s="80">
        <v>7.2</v>
      </c>
      <c r="R107" s="80">
        <v>8.5</v>
      </c>
      <c r="S107" s="80">
        <v>5.5</v>
      </c>
      <c r="T107" s="80">
        <v>9.6999999999999993</v>
      </c>
      <c r="U107" s="80">
        <v>6.9</v>
      </c>
    </row>
    <row r="108" spans="1:21" ht="4.5" customHeight="1" x14ac:dyDescent="0.2">
      <c r="A108" s="23"/>
      <c r="B108" s="23"/>
      <c r="C108" s="2"/>
      <c r="D108" s="2"/>
      <c r="E108" s="2"/>
      <c r="F108" s="2"/>
      <c r="G108" s="2"/>
      <c r="H108" s="2"/>
      <c r="I108" s="2"/>
      <c r="J108" s="2"/>
      <c r="K108" s="2"/>
      <c r="L108" s="2"/>
      <c r="M108" s="2"/>
      <c r="N108" s="2"/>
      <c r="O108" s="2"/>
      <c r="P108" s="2"/>
      <c r="Q108" s="2"/>
      <c r="R108" s="2"/>
      <c r="S108" s="2"/>
      <c r="T108" s="2"/>
      <c r="U108" s="2"/>
    </row>
    <row r="109" spans="1:21" ht="55.15" customHeight="1" x14ac:dyDescent="0.2">
      <c r="A109" s="23" t="s">
        <v>76</v>
      </c>
      <c r="B109" s="23"/>
      <c r="C109" s="223" t="s">
        <v>255</v>
      </c>
      <c r="D109" s="223"/>
      <c r="E109" s="223"/>
      <c r="F109" s="223"/>
      <c r="G109" s="223"/>
      <c r="H109" s="223"/>
      <c r="I109" s="223"/>
      <c r="J109" s="223"/>
      <c r="K109" s="223"/>
      <c r="L109" s="223"/>
      <c r="M109" s="223"/>
      <c r="N109" s="223"/>
      <c r="O109" s="223"/>
      <c r="P109" s="223"/>
      <c r="Q109" s="223"/>
      <c r="R109" s="223"/>
      <c r="S109" s="223"/>
      <c r="T109" s="223"/>
      <c r="U109" s="223"/>
    </row>
    <row r="110" spans="1:21" ht="29.45" customHeight="1" x14ac:dyDescent="0.2">
      <c r="A110" s="23" t="s">
        <v>77</v>
      </c>
      <c r="B110" s="23"/>
      <c r="C110" s="223" t="s">
        <v>302</v>
      </c>
      <c r="D110" s="223"/>
      <c r="E110" s="223"/>
      <c r="F110" s="223"/>
      <c r="G110" s="223"/>
      <c r="H110" s="223"/>
      <c r="I110" s="223"/>
      <c r="J110" s="223"/>
      <c r="K110" s="223"/>
      <c r="L110" s="223"/>
      <c r="M110" s="223"/>
      <c r="N110" s="223"/>
      <c r="O110" s="223"/>
      <c r="P110" s="223"/>
      <c r="Q110" s="223"/>
      <c r="R110" s="223"/>
      <c r="S110" s="223"/>
      <c r="T110" s="223"/>
      <c r="U110" s="223"/>
    </row>
    <row r="111" spans="1:21" ht="55.15" customHeight="1" x14ac:dyDescent="0.2">
      <c r="A111" s="23" t="s">
        <v>78</v>
      </c>
      <c r="B111" s="23"/>
      <c r="C111" s="223" t="s">
        <v>303</v>
      </c>
      <c r="D111" s="223"/>
      <c r="E111" s="223"/>
      <c r="F111" s="223"/>
      <c r="G111" s="223"/>
      <c r="H111" s="223"/>
      <c r="I111" s="223"/>
      <c r="J111" s="223"/>
      <c r="K111" s="223"/>
      <c r="L111" s="223"/>
      <c r="M111" s="223"/>
      <c r="N111" s="223"/>
      <c r="O111" s="223"/>
      <c r="P111" s="223"/>
      <c r="Q111" s="223"/>
      <c r="R111" s="223"/>
      <c r="S111" s="223"/>
      <c r="T111" s="223"/>
      <c r="U111" s="223"/>
    </row>
    <row r="112" spans="1:21" ht="29.45" customHeight="1" x14ac:dyDescent="0.2">
      <c r="A112" s="23" t="s">
        <v>79</v>
      </c>
      <c r="B112" s="23"/>
      <c r="C112" s="223" t="s">
        <v>279</v>
      </c>
      <c r="D112" s="223"/>
      <c r="E112" s="223"/>
      <c r="F112" s="223"/>
      <c r="G112" s="223"/>
      <c r="H112" s="223"/>
      <c r="I112" s="223"/>
      <c r="J112" s="223"/>
      <c r="K112" s="223"/>
      <c r="L112" s="223"/>
      <c r="M112" s="223"/>
      <c r="N112" s="223"/>
      <c r="O112" s="223"/>
      <c r="P112" s="223"/>
      <c r="Q112" s="223"/>
      <c r="R112" s="223"/>
      <c r="S112" s="223"/>
      <c r="T112" s="223"/>
      <c r="U112" s="223"/>
    </row>
    <row r="113" spans="1:21" ht="29.45" customHeight="1" x14ac:dyDescent="0.2">
      <c r="A113" s="23" t="s">
        <v>80</v>
      </c>
      <c r="B113" s="23"/>
      <c r="C113" s="223" t="s">
        <v>280</v>
      </c>
      <c r="D113" s="223"/>
      <c r="E113" s="223"/>
      <c r="F113" s="223"/>
      <c r="G113" s="223"/>
      <c r="H113" s="223"/>
      <c r="I113" s="223"/>
      <c r="J113" s="223"/>
      <c r="K113" s="223"/>
      <c r="L113" s="223"/>
      <c r="M113" s="223"/>
      <c r="N113" s="223"/>
      <c r="O113" s="223"/>
      <c r="P113" s="223"/>
      <c r="Q113" s="223"/>
      <c r="R113" s="223"/>
      <c r="S113" s="223"/>
      <c r="T113" s="223"/>
      <c r="U113" s="223"/>
    </row>
    <row r="114" spans="1:21" ht="42.4" customHeight="1" x14ac:dyDescent="0.2">
      <c r="A114" s="23" t="s">
        <v>81</v>
      </c>
      <c r="B114" s="23"/>
      <c r="C114" s="223" t="s">
        <v>304</v>
      </c>
      <c r="D114" s="223"/>
      <c r="E114" s="223"/>
      <c r="F114" s="223"/>
      <c r="G114" s="223"/>
      <c r="H114" s="223"/>
      <c r="I114" s="223"/>
      <c r="J114" s="223"/>
      <c r="K114" s="223"/>
      <c r="L114" s="223"/>
      <c r="M114" s="223"/>
      <c r="N114" s="223"/>
      <c r="O114" s="223"/>
      <c r="P114" s="223"/>
      <c r="Q114" s="223"/>
      <c r="R114" s="223"/>
      <c r="S114" s="223"/>
      <c r="T114" s="223"/>
      <c r="U114" s="223"/>
    </row>
    <row r="115" spans="1:21" ht="29.45" customHeight="1" x14ac:dyDescent="0.2">
      <c r="A115" s="23" t="s">
        <v>82</v>
      </c>
      <c r="B115" s="23"/>
      <c r="C115" s="223" t="s">
        <v>305</v>
      </c>
      <c r="D115" s="223"/>
      <c r="E115" s="223"/>
      <c r="F115" s="223"/>
      <c r="G115" s="223"/>
      <c r="H115" s="223"/>
      <c r="I115" s="223"/>
      <c r="J115" s="223"/>
      <c r="K115" s="223"/>
      <c r="L115" s="223"/>
      <c r="M115" s="223"/>
      <c r="N115" s="223"/>
      <c r="O115" s="223"/>
      <c r="P115" s="223"/>
      <c r="Q115" s="223"/>
      <c r="R115" s="223"/>
      <c r="S115" s="223"/>
      <c r="T115" s="223"/>
      <c r="U115" s="223"/>
    </row>
    <row r="116" spans="1:21" ht="81" customHeight="1" x14ac:dyDescent="0.2">
      <c r="A116" s="23" t="s">
        <v>83</v>
      </c>
      <c r="B116" s="23"/>
      <c r="C116" s="223" t="s">
        <v>306</v>
      </c>
      <c r="D116" s="223"/>
      <c r="E116" s="223"/>
      <c r="F116" s="223"/>
      <c r="G116" s="223"/>
      <c r="H116" s="223"/>
      <c r="I116" s="223"/>
      <c r="J116" s="223"/>
      <c r="K116" s="223"/>
      <c r="L116" s="223"/>
      <c r="M116" s="223"/>
      <c r="N116" s="223"/>
      <c r="O116" s="223"/>
      <c r="P116" s="223"/>
      <c r="Q116" s="223"/>
      <c r="R116" s="223"/>
      <c r="S116" s="223"/>
      <c r="T116" s="223"/>
      <c r="U116" s="223"/>
    </row>
    <row r="117" spans="1:21" ht="4.5" customHeight="1" x14ac:dyDescent="0.2"/>
    <row r="118" spans="1:21" ht="42.4" customHeight="1" x14ac:dyDescent="0.2">
      <c r="A118" s="24" t="s">
        <v>99</v>
      </c>
      <c r="B118" s="23"/>
      <c r="C118" s="23"/>
      <c r="D118" s="23"/>
      <c r="E118" s="223" t="s">
        <v>307</v>
      </c>
      <c r="F118" s="223"/>
      <c r="G118" s="223"/>
      <c r="H118" s="223"/>
      <c r="I118" s="223"/>
      <c r="J118" s="223"/>
      <c r="K118" s="223"/>
      <c r="L118" s="223"/>
      <c r="M118" s="223"/>
      <c r="N118" s="223"/>
      <c r="O118" s="223"/>
      <c r="P118" s="223"/>
      <c r="Q118" s="223"/>
      <c r="R118" s="223"/>
      <c r="S118" s="223"/>
      <c r="T118" s="223"/>
      <c r="U118" s="223"/>
    </row>
  </sheetData>
  <mergeCells count="10">
    <mergeCell ref="K1:U1"/>
    <mergeCell ref="C109:U109"/>
    <mergeCell ref="C110:U110"/>
    <mergeCell ref="C111:U111"/>
    <mergeCell ref="C112:U112"/>
    <mergeCell ref="C113:U113"/>
    <mergeCell ref="C114:U114"/>
    <mergeCell ref="C115:U115"/>
    <mergeCell ref="C116:U116"/>
    <mergeCell ref="E118:U118"/>
  </mergeCells>
  <pageMargins left="0.7" right="0.7" top="0.75" bottom="0.75" header="0.3" footer="0.3"/>
  <pageSetup paperSize="9" fitToHeight="0" orientation="landscape" horizontalDpi="300" verticalDpi="300"/>
  <headerFooter scaleWithDoc="0" alignWithMargins="0">
    <oddHeader>&amp;C&amp;"Arial"&amp;8TABLE 5A.10</oddHeader>
    <oddFooter>&amp;L&amp;"Arial"&amp;8REPORT ON
GOVERNMENT
SERVICES 202106&amp;R&amp;"Arial"&amp;8VOCATIONAL EDUCATION
AND TRAINING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69"/>
  <sheetViews>
    <sheetView showGridLines="0" workbookViewId="0"/>
  </sheetViews>
  <sheetFormatPr defaultColWidth="11.42578125" defaultRowHeight="12.75" x14ac:dyDescent="0.2"/>
  <cols>
    <col min="1" max="10" width="1.85546875" customWidth="1"/>
    <col min="11" max="11" width="7.42578125" customWidth="1"/>
    <col min="12" max="12" width="5.42578125" customWidth="1"/>
    <col min="13" max="20" width="7.28515625" customWidth="1"/>
    <col min="21" max="21" width="8.140625" customWidth="1"/>
  </cols>
  <sheetData>
    <row r="1" spans="1:21" ht="33.950000000000003" customHeight="1" x14ac:dyDescent="0.2">
      <c r="A1" s="8" t="s">
        <v>308</v>
      </c>
      <c r="B1" s="8"/>
      <c r="C1" s="8"/>
      <c r="D1" s="8"/>
      <c r="E1" s="8"/>
      <c r="F1" s="8"/>
      <c r="G1" s="8"/>
      <c r="H1" s="8"/>
      <c r="I1" s="8"/>
      <c r="J1" s="8"/>
      <c r="K1" s="229" t="s">
        <v>309</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310</v>
      </c>
      <c r="N2" s="13" t="s">
        <v>311</v>
      </c>
      <c r="O2" s="13" t="s">
        <v>312</v>
      </c>
      <c r="P2" s="13" t="s">
        <v>313</v>
      </c>
      <c r="Q2" s="13" t="s">
        <v>314</v>
      </c>
      <c r="R2" s="13" t="s">
        <v>315</v>
      </c>
      <c r="S2" s="13" t="s">
        <v>316</v>
      </c>
      <c r="T2" s="13" t="s">
        <v>317</v>
      </c>
      <c r="U2" s="13" t="s">
        <v>318</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319</v>
      </c>
      <c r="C4" s="7"/>
      <c r="D4" s="7"/>
      <c r="E4" s="7"/>
      <c r="F4" s="7"/>
      <c r="G4" s="7"/>
      <c r="H4" s="7"/>
      <c r="I4" s="7"/>
      <c r="J4" s="7"/>
      <c r="K4" s="7"/>
      <c r="L4" s="9"/>
      <c r="M4" s="10"/>
      <c r="N4" s="10"/>
      <c r="O4" s="10"/>
      <c r="P4" s="10"/>
      <c r="Q4" s="10"/>
      <c r="R4" s="10"/>
      <c r="S4" s="10"/>
      <c r="T4" s="10"/>
      <c r="U4" s="10"/>
    </row>
    <row r="5" spans="1:21" ht="16.5" customHeight="1" x14ac:dyDescent="0.2">
      <c r="A5" s="7"/>
      <c r="B5" s="7"/>
      <c r="C5" s="7" t="s">
        <v>320</v>
      </c>
      <c r="D5" s="7"/>
      <c r="E5" s="7"/>
      <c r="F5" s="7"/>
      <c r="G5" s="7"/>
      <c r="H5" s="7"/>
      <c r="I5" s="7"/>
      <c r="J5" s="7"/>
      <c r="K5" s="7"/>
      <c r="L5" s="9" t="s">
        <v>247</v>
      </c>
      <c r="M5" s="82">
        <v>253.2</v>
      </c>
      <c r="N5" s="82">
        <v>206.3</v>
      </c>
      <c r="O5" s="82">
        <v>133.1</v>
      </c>
      <c r="P5" s="84">
        <v>68.400000000000006</v>
      </c>
      <c r="Q5" s="84">
        <v>44.2</v>
      </c>
      <c r="R5" s="81" t="s">
        <v>179</v>
      </c>
      <c r="S5" s="84">
        <v>15.7</v>
      </c>
      <c r="T5" s="81" t="s">
        <v>179</v>
      </c>
      <c r="U5" s="82">
        <v>721</v>
      </c>
    </row>
    <row r="6" spans="1:21" ht="16.5" customHeight="1" x14ac:dyDescent="0.2">
      <c r="A6" s="7"/>
      <c r="B6" s="7"/>
      <c r="C6" s="7" t="s">
        <v>321</v>
      </c>
      <c r="D6" s="7"/>
      <c r="E6" s="7"/>
      <c r="F6" s="7"/>
      <c r="G6" s="7"/>
      <c r="H6" s="7"/>
      <c r="I6" s="7"/>
      <c r="J6" s="7"/>
      <c r="K6" s="7"/>
      <c r="L6" s="9" t="s">
        <v>247</v>
      </c>
      <c r="M6" s="82">
        <v>133.9</v>
      </c>
      <c r="N6" s="84">
        <v>72.099999999999994</v>
      </c>
      <c r="O6" s="84">
        <v>84.1</v>
      </c>
      <c r="P6" s="84">
        <v>21.4</v>
      </c>
      <c r="Q6" s="84">
        <v>19.2</v>
      </c>
      <c r="R6" s="84">
        <v>23.8</v>
      </c>
      <c r="S6" s="86" t="s">
        <v>175</v>
      </c>
      <c r="T6" s="86">
        <v>8</v>
      </c>
      <c r="U6" s="82">
        <v>362.6</v>
      </c>
    </row>
    <row r="7" spans="1:21" ht="16.5" customHeight="1" x14ac:dyDescent="0.2">
      <c r="A7" s="7"/>
      <c r="B7" s="7"/>
      <c r="C7" s="7" t="s">
        <v>322</v>
      </c>
      <c r="D7" s="7"/>
      <c r="E7" s="7"/>
      <c r="F7" s="7"/>
      <c r="G7" s="7"/>
      <c r="H7" s="7"/>
      <c r="I7" s="7"/>
      <c r="J7" s="7"/>
      <c r="K7" s="7"/>
      <c r="L7" s="9" t="s">
        <v>247</v>
      </c>
      <c r="M7" s="86">
        <v>4.7</v>
      </c>
      <c r="N7" s="86" t="s">
        <v>175</v>
      </c>
      <c r="O7" s="86">
        <v>8.6</v>
      </c>
      <c r="P7" s="84">
        <v>10.3</v>
      </c>
      <c r="Q7" s="86">
        <v>3.7</v>
      </c>
      <c r="R7" s="86">
        <v>0.7</v>
      </c>
      <c r="S7" s="81" t="s">
        <v>179</v>
      </c>
      <c r="T7" s="86">
        <v>6.4</v>
      </c>
      <c r="U7" s="84">
        <v>34.4</v>
      </c>
    </row>
    <row r="8" spans="1:21" ht="16.5" customHeight="1" x14ac:dyDescent="0.2">
      <c r="A8" s="7"/>
      <c r="B8" s="7"/>
      <c r="C8" s="7" t="s">
        <v>323</v>
      </c>
      <c r="D8" s="7"/>
      <c r="E8" s="7"/>
      <c r="F8" s="7"/>
      <c r="G8" s="7"/>
      <c r="H8" s="7"/>
      <c r="I8" s="7"/>
      <c r="J8" s="7"/>
      <c r="K8" s="7"/>
      <c r="L8" s="9" t="s">
        <v>247</v>
      </c>
      <c r="M8" s="82">
        <v>394.7</v>
      </c>
      <c r="N8" s="82">
        <v>282.7</v>
      </c>
      <c r="O8" s="82">
        <v>226.1</v>
      </c>
      <c r="P8" s="82">
        <v>101.5</v>
      </c>
      <c r="Q8" s="84">
        <v>66.900000000000006</v>
      </c>
      <c r="R8" s="84">
        <v>24.6</v>
      </c>
      <c r="S8" s="84">
        <v>18.5</v>
      </c>
      <c r="T8" s="84">
        <v>15.9</v>
      </c>
      <c r="U8" s="83">
        <v>1130.8</v>
      </c>
    </row>
    <row r="9" spans="1:21" ht="16.5" customHeight="1" x14ac:dyDescent="0.2">
      <c r="A9" s="7"/>
      <c r="B9" s="7" t="s">
        <v>324</v>
      </c>
      <c r="C9" s="7"/>
      <c r="D9" s="7"/>
      <c r="E9" s="7"/>
      <c r="F9" s="7"/>
      <c r="G9" s="7"/>
      <c r="H9" s="7"/>
      <c r="I9" s="7"/>
      <c r="J9" s="7"/>
      <c r="K9" s="7"/>
      <c r="L9" s="9"/>
      <c r="M9" s="10"/>
      <c r="N9" s="10"/>
      <c r="O9" s="10"/>
      <c r="P9" s="10"/>
      <c r="Q9" s="10"/>
      <c r="R9" s="10"/>
      <c r="S9" s="10"/>
      <c r="T9" s="10"/>
      <c r="U9" s="10"/>
    </row>
    <row r="10" spans="1:21" ht="16.5" customHeight="1" x14ac:dyDescent="0.2">
      <c r="A10" s="7"/>
      <c r="B10" s="7"/>
      <c r="C10" s="7" t="s">
        <v>320</v>
      </c>
      <c r="D10" s="7"/>
      <c r="E10" s="7"/>
      <c r="F10" s="7"/>
      <c r="G10" s="7"/>
      <c r="H10" s="7"/>
      <c r="I10" s="7"/>
      <c r="J10" s="7"/>
      <c r="K10" s="7"/>
      <c r="L10" s="9" t="s">
        <v>300</v>
      </c>
      <c r="M10" s="86">
        <v>6.2</v>
      </c>
      <c r="N10" s="86">
        <v>5.9</v>
      </c>
      <c r="O10" s="86">
        <v>6.1</v>
      </c>
      <c r="P10" s="86">
        <v>5</v>
      </c>
      <c r="Q10" s="86">
        <v>5.3</v>
      </c>
      <c r="R10" s="81" t="s">
        <v>179</v>
      </c>
      <c r="S10" s="86">
        <v>5.4</v>
      </c>
      <c r="T10" s="81" t="s">
        <v>179</v>
      </c>
      <c r="U10" s="86">
        <v>5.9</v>
      </c>
    </row>
    <row r="11" spans="1:21" ht="16.5" customHeight="1" x14ac:dyDescent="0.2">
      <c r="A11" s="7"/>
      <c r="B11" s="7"/>
      <c r="C11" s="7" t="s">
        <v>321</v>
      </c>
      <c r="D11" s="7"/>
      <c r="E11" s="7"/>
      <c r="F11" s="7"/>
      <c r="G11" s="7"/>
      <c r="H11" s="7"/>
      <c r="I11" s="7"/>
      <c r="J11" s="7"/>
      <c r="K11" s="7"/>
      <c r="L11" s="9" t="s">
        <v>300</v>
      </c>
      <c r="M11" s="84">
        <v>11.6</v>
      </c>
      <c r="N11" s="86">
        <v>8.1999999999999993</v>
      </c>
      <c r="O11" s="86">
        <v>8</v>
      </c>
      <c r="P11" s="86">
        <v>8.4</v>
      </c>
      <c r="Q11" s="86">
        <v>7.9</v>
      </c>
      <c r="R11" s="86">
        <v>7.3</v>
      </c>
      <c r="S11" s="86">
        <v>6.9</v>
      </c>
      <c r="T11" s="86">
        <v>7.6</v>
      </c>
      <c r="U11" s="86">
        <v>9</v>
      </c>
    </row>
    <row r="12" spans="1:21" ht="16.5" customHeight="1" x14ac:dyDescent="0.2">
      <c r="A12" s="7"/>
      <c r="B12" s="7"/>
      <c r="C12" s="7" t="s">
        <v>322</v>
      </c>
      <c r="D12" s="7"/>
      <c r="E12" s="7"/>
      <c r="F12" s="7"/>
      <c r="G12" s="7"/>
      <c r="H12" s="7"/>
      <c r="I12" s="7"/>
      <c r="J12" s="7"/>
      <c r="K12" s="7"/>
      <c r="L12" s="9" t="s">
        <v>300</v>
      </c>
      <c r="M12" s="84">
        <v>22.2</v>
      </c>
      <c r="N12" s="86" t="s">
        <v>175</v>
      </c>
      <c r="O12" s="84">
        <v>10.6</v>
      </c>
      <c r="P12" s="86">
        <v>9.6</v>
      </c>
      <c r="Q12" s="84">
        <v>10.199999999999999</v>
      </c>
      <c r="R12" s="84">
        <v>11.5</v>
      </c>
      <c r="S12" s="81" t="s">
        <v>179</v>
      </c>
      <c r="T12" s="86">
        <v>9.4</v>
      </c>
      <c r="U12" s="84">
        <v>10.6</v>
      </c>
    </row>
    <row r="13" spans="1:21" ht="16.5" customHeight="1" x14ac:dyDescent="0.2">
      <c r="A13" s="7"/>
      <c r="B13" s="7"/>
      <c r="C13" s="7" t="s">
        <v>325</v>
      </c>
      <c r="D13" s="7"/>
      <c r="E13" s="7"/>
      <c r="F13" s="7"/>
      <c r="G13" s="7"/>
      <c r="H13" s="7"/>
      <c r="I13" s="7"/>
      <c r="J13" s="7"/>
      <c r="K13" s="7"/>
      <c r="L13" s="9" t="s">
        <v>300</v>
      </c>
      <c r="M13" s="86">
        <v>7.5</v>
      </c>
      <c r="N13" s="86">
        <v>6.5</v>
      </c>
      <c r="O13" s="86">
        <v>6.8</v>
      </c>
      <c r="P13" s="86">
        <v>5.9</v>
      </c>
      <c r="Q13" s="86">
        <v>6</v>
      </c>
      <c r="R13" s="86">
        <v>7.4</v>
      </c>
      <c r="S13" s="86">
        <v>6.4</v>
      </c>
      <c r="T13" s="86">
        <v>9.1999999999999993</v>
      </c>
      <c r="U13" s="86">
        <v>6.8</v>
      </c>
    </row>
    <row r="14" spans="1:21" ht="16.5" customHeight="1" x14ac:dyDescent="0.2">
      <c r="A14" s="7" t="s">
        <v>60</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319</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320</v>
      </c>
      <c r="D16" s="7"/>
      <c r="E16" s="7"/>
      <c r="F16" s="7"/>
      <c r="G16" s="7"/>
      <c r="H16" s="7"/>
      <c r="I16" s="7"/>
      <c r="J16" s="7"/>
      <c r="K16" s="7"/>
      <c r="L16" s="9" t="s">
        <v>247</v>
      </c>
      <c r="M16" s="82">
        <v>251.4</v>
      </c>
      <c r="N16" s="82">
        <v>193.8</v>
      </c>
      <c r="O16" s="82">
        <v>123</v>
      </c>
      <c r="P16" s="84">
        <v>67.599999999999994</v>
      </c>
      <c r="Q16" s="84">
        <v>42.3</v>
      </c>
      <c r="R16" s="81" t="s">
        <v>179</v>
      </c>
      <c r="S16" s="84">
        <v>15</v>
      </c>
      <c r="T16" s="81" t="s">
        <v>179</v>
      </c>
      <c r="U16" s="82">
        <v>693.2</v>
      </c>
    </row>
    <row r="17" spans="1:21" ht="16.5" customHeight="1" x14ac:dyDescent="0.2">
      <c r="A17" s="7"/>
      <c r="B17" s="7"/>
      <c r="C17" s="7" t="s">
        <v>321</v>
      </c>
      <c r="D17" s="7"/>
      <c r="E17" s="7"/>
      <c r="F17" s="7"/>
      <c r="G17" s="7"/>
      <c r="H17" s="7"/>
      <c r="I17" s="7"/>
      <c r="J17" s="7"/>
      <c r="K17" s="7"/>
      <c r="L17" s="9" t="s">
        <v>247</v>
      </c>
      <c r="M17" s="82">
        <v>133.30000000000001</v>
      </c>
      <c r="N17" s="84">
        <v>67</v>
      </c>
      <c r="O17" s="84">
        <v>79</v>
      </c>
      <c r="P17" s="84">
        <v>21.3</v>
      </c>
      <c r="Q17" s="84">
        <v>19.100000000000001</v>
      </c>
      <c r="R17" s="84">
        <v>24.6</v>
      </c>
      <c r="S17" s="86" t="s">
        <v>175</v>
      </c>
      <c r="T17" s="86">
        <v>8.4</v>
      </c>
      <c r="U17" s="82">
        <v>352.8</v>
      </c>
    </row>
    <row r="18" spans="1:21" ht="16.5" customHeight="1" x14ac:dyDescent="0.2">
      <c r="A18" s="7"/>
      <c r="B18" s="7"/>
      <c r="C18" s="7" t="s">
        <v>322</v>
      </c>
      <c r="D18" s="7"/>
      <c r="E18" s="7"/>
      <c r="F18" s="7"/>
      <c r="G18" s="7"/>
      <c r="H18" s="7"/>
      <c r="I18" s="7"/>
      <c r="J18" s="7"/>
      <c r="K18" s="7"/>
      <c r="L18" s="9" t="s">
        <v>247</v>
      </c>
      <c r="M18" s="86">
        <v>4.8</v>
      </c>
      <c r="N18" s="86" t="s">
        <v>175</v>
      </c>
      <c r="O18" s="86">
        <v>8.9</v>
      </c>
      <c r="P18" s="84">
        <v>10.9</v>
      </c>
      <c r="Q18" s="86">
        <v>3.8</v>
      </c>
      <c r="R18" s="86">
        <v>0.7</v>
      </c>
      <c r="S18" s="81" t="s">
        <v>179</v>
      </c>
      <c r="T18" s="86">
        <v>6.6</v>
      </c>
      <c r="U18" s="84">
        <v>35.700000000000003</v>
      </c>
    </row>
    <row r="19" spans="1:21" ht="16.5" customHeight="1" x14ac:dyDescent="0.2">
      <c r="A19" s="7"/>
      <c r="B19" s="7"/>
      <c r="C19" s="7" t="s">
        <v>323</v>
      </c>
      <c r="D19" s="7"/>
      <c r="E19" s="7"/>
      <c r="F19" s="7"/>
      <c r="G19" s="7"/>
      <c r="H19" s="7"/>
      <c r="I19" s="7"/>
      <c r="J19" s="7"/>
      <c r="K19" s="7"/>
      <c r="L19" s="9" t="s">
        <v>247</v>
      </c>
      <c r="M19" s="82">
        <v>392.9</v>
      </c>
      <c r="N19" s="82">
        <v>264.8</v>
      </c>
      <c r="O19" s="82">
        <v>211.1</v>
      </c>
      <c r="P19" s="82">
        <v>101.3</v>
      </c>
      <c r="Q19" s="84">
        <v>64.8</v>
      </c>
      <c r="R19" s="84">
        <v>25.3</v>
      </c>
      <c r="S19" s="84">
        <v>17.600000000000001</v>
      </c>
      <c r="T19" s="84">
        <v>17.2</v>
      </c>
      <c r="U19" s="83">
        <v>1095</v>
      </c>
    </row>
    <row r="20" spans="1:21" ht="16.5" customHeight="1" x14ac:dyDescent="0.2">
      <c r="A20" s="7"/>
      <c r="B20" s="7" t="s">
        <v>324</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320</v>
      </c>
      <c r="D21" s="7"/>
      <c r="E21" s="7"/>
      <c r="F21" s="7"/>
      <c r="G21" s="7"/>
      <c r="H21" s="7"/>
      <c r="I21" s="7"/>
      <c r="J21" s="7"/>
      <c r="K21" s="7"/>
      <c r="L21" s="9" t="s">
        <v>300</v>
      </c>
      <c r="M21" s="86">
        <v>6.2</v>
      </c>
      <c r="N21" s="86">
        <v>5.7</v>
      </c>
      <c r="O21" s="86">
        <v>5.8</v>
      </c>
      <c r="P21" s="86">
        <v>5</v>
      </c>
      <c r="Q21" s="86">
        <v>5.0999999999999996</v>
      </c>
      <c r="R21" s="81" t="s">
        <v>179</v>
      </c>
      <c r="S21" s="86">
        <v>5.2</v>
      </c>
      <c r="T21" s="81" t="s">
        <v>179</v>
      </c>
      <c r="U21" s="86">
        <v>5.8</v>
      </c>
    </row>
    <row r="22" spans="1:21" ht="16.5" customHeight="1" x14ac:dyDescent="0.2">
      <c r="A22" s="7"/>
      <c r="B22" s="7"/>
      <c r="C22" s="7" t="s">
        <v>321</v>
      </c>
      <c r="D22" s="7"/>
      <c r="E22" s="7"/>
      <c r="F22" s="7"/>
      <c r="G22" s="7"/>
      <c r="H22" s="7"/>
      <c r="I22" s="7"/>
      <c r="J22" s="7"/>
      <c r="K22" s="7"/>
      <c r="L22" s="9" t="s">
        <v>300</v>
      </c>
      <c r="M22" s="84">
        <v>11.6</v>
      </c>
      <c r="N22" s="86">
        <v>7.7</v>
      </c>
      <c r="O22" s="86">
        <v>7.5</v>
      </c>
      <c r="P22" s="86">
        <v>8.3000000000000007</v>
      </c>
      <c r="Q22" s="86">
        <v>7.9</v>
      </c>
      <c r="R22" s="86">
        <v>7.6</v>
      </c>
      <c r="S22" s="86">
        <v>7.2</v>
      </c>
      <c r="T22" s="86">
        <v>7.9</v>
      </c>
      <c r="U22" s="86">
        <v>8.8000000000000007</v>
      </c>
    </row>
    <row r="23" spans="1:21" ht="16.5" customHeight="1" x14ac:dyDescent="0.2">
      <c r="A23" s="7"/>
      <c r="B23" s="7"/>
      <c r="C23" s="7" t="s">
        <v>322</v>
      </c>
      <c r="D23" s="7"/>
      <c r="E23" s="7"/>
      <c r="F23" s="7"/>
      <c r="G23" s="7"/>
      <c r="H23" s="7"/>
      <c r="I23" s="7"/>
      <c r="J23" s="7"/>
      <c r="K23" s="7"/>
      <c r="L23" s="9" t="s">
        <v>300</v>
      </c>
      <c r="M23" s="84">
        <v>22.2</v>
      </c>
      <c r="N23" s="86" t="s">
        <v>175</v>
      </c>
      <c r="O23" s="84">
        <v>10.8</v>
      </c>
      <c r="P23" s="84">
        <v>10.1</v>
      </c>
      <c r="Q23" s="84">
        <v>10.3</v>
      </c>
      <c r="R23" s="84">
        <v>11.4</v>
      </c>
      <c r="S23" s="81" t="s">
        <v>179</v>
      </c>
      <c r="T23" s="86">
        <v>9.6</v>
      </c>
      <c r="U23" s="84">
        <v>10.9</v>
      </c>
    </row>
    <row r="24" spans="1:21" ht="16.5" customHeight="1" x14ac:dyDescent="0.2">
      <c r="A24" s="7"/>
      <c r="B24" s="7"/>
      <c r="C24" s="7" t="s">
        <v>325</v>
      </c>
      <c r="D24" s="7"/>
      <c r="E24" s="7"/>
      <c r="F24" s="7"/>
      <c r="G24" s="7"/>
      <c r="H24" s="7"/>
      <c r="I24" s="7"/>
      <c r="J24" s="7"/>
      <c r="K24" s="7"/>
      <c r="L24" s="9" t="s">
        <v>300</v>
      </c>
      <c r="M24" s="86">
        <v>7.5</v>
      </c>
      <c r="N24" s="86">
        <v>6.2</v>
      </c>
      <c r="O24" s="86">
        <v>6.5</v>
      </c>
      <c r="P24" s="86">
        <v>5.9</v>
      </c>
      <c r="Q24" s="86">
        <v>5.8</v>
      </c>
      <c r="R24" s="86">
        <v>7.7</v>
      </c>
      <c r="S24" s="86">
        <v>6.1</v>
      </c>
      <c r="T24" s="86">
        <v>9.8000000000000007</v>
      </c>
      <c r="U24" s="86">
        <v>6.7</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319</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320</v>
      </c>
      <c r="D27" s="7"/>
      <c r="E27" s="7"/>
      <c r="F27" s="7"/>
      <c r="G27" s="7"/>
      <c r="H27" s="7"/>
      <c r="I27" s="7"/>
      <c r="J27" s="7"/>
      <c r="K27" s="7"/>
      <c r="L27" s="9" t="s">
        <v>247</v>
      </c>
      <c r="M27" s="82">
        <v>247.9</v>
      </c>
      <c r="N27" s="82">
        <v>210.9</v>
      </c>
      <c r="O27" s="82">
        <v>121.1</v>
      </c>
      <c r="P27" s="84">
        <v>71</v>
      </c>
      <c r="Q27" s="84">
        <v>41.3</v>
      </c>
      <c r="R27" s="81" t="s">
        <v>179</v>
      </c>
      <c r="S27" s="84">
        <v>14</v>
      </c>
      <c r="T27" s="81" t="s">
        <v>179</v>
      </c>
      <c r="U27" s="82">
        <v>706.2</v>
      </c>
    </row>
    <row r="28" spans="1:21" ht="16.5" customHeight="1" x14ac:dyDescent="0.2">
      <c r="A28" s="7"/>
      <c r="B28" s="7"/>
      <c r="C28" s="7" t="s">
        <v>321</v>
      </c>
      <c r="D28" s="7"/>
      <c r="E28" s="7"/>
      <c r="F28" s="7"/>
      <c r="G28" s="7"/>
      <c r="H28" s="7"/>
      <c r="I28" s="7"/>
      <c r="J28" s="7"/>
      <c r="K28" s="7"/>
      <c r="L28" s="9" t="s">
        <v>247</v>
      </c>
      <c r="M28" s="82">
        <v>129.19999999999999</v>
      </c>
      <c r="N28" s="84">
        <v>73.599999999999994</v>
      </c>
      <c r="O28" s="84">
        <v>79.599999999999994</v>
      </c>
      <c r="P28" s="84">
        <v>22.7</v>
      </c>
      <c r="Q28" s="84">
        <v>20.3</v>
      </c>
      <c r="R28" s="84">
        <v>25.2</v>
      </c>
      <c r="S28" s="86" t="s">
        <v>175</v>
      </c>
      <c r="T28" s="86">
        <v>9.6999999999999993</v>
      </c>
      <c r="U28" s="82">
        <v>360.6</v>
      </c>
    </row>
    <row r="29" spans="1:21" ht="16.5" customHeight="1" x14ac:dyDescent="0.2">
      <c r="A29" s="7"/>
      <c r="B29" s="7"/>
      <c r="C29" s="7" t="s">
        <v>322</v>
      </c>
      <c r="D29" s="7"/>
      <c r="E29" s="7"/>
      <c r="F29" s="7"/>
      <c r="G29" s="7"/>
      <c r="H29" s="7"/>
      <c r="I29" s="7"/>
      <c r="J29" s="7"/>
      <c r="K29" s="7"/>
      <c r="L29" s="9" t="s">
        <v>247</v>
      </c>
      <c r="M29" s="86">
        <v>4.5</v>
      </c>
      <c r="N29" s="86" t="s">
        <v>175</v>
      </c>
      <c r="O29" s="86">
        <v>9.3000000000000007</v>
      </c>
      <c r="P29" s="84">
        <v>11</v>
      </c>
      <c r="Q29" s="86">
        <v>4</v>
      </c>
      <c r="R29" s="86">
        <v>0.7</v>
      </c>
      <c r="S29" s="81" t="s">
        <v>179</v>
      </c>
      <c r="T29" s="86">
        <v>7.4</v>
      </c>
      <c r="U29" s="84">
        <v>37</v>
      </c>
    </row>
    <row r="30" spans="1:21" ht="16.5" customHeight="1" x14ac:dyDescent="0.2">
      <c r="A30" s="7"/>
      <c r="B30" s="7"/>
      <c r="C30" s="7" t="s">
        <v>323</v>
      </c>
      <c r="D30" s="7"/>
      <c r="E30" s="7"/>
      <c r="F30" s="7"/>
      <c r="G30" s="7"/>
      <c r="H30" s="7"/>
      <c r="I30" s="7"/>
      <c r="J30" s="7"/>
      <c r="K30" s="7"/>
      <c r="L30" s="9" t="s">
        <v>247</v>
      </c>
      <c r="M30" s="82">
        <v>383.1</v>
      </c>
      <c r="N30" s="82">
        <v>289</v>
      </c>
      <c r="O30" s="82">
        <v>211.1</v>
      </c>
      <c r="P30" s="82">
        <v>105</v>
      </c>
      <c r="Q30" s="84">
        <v>65.2</v>
      </c>
      <c r="R30" s="84">
        <v>26</v>
      </c>
      <c r="S30" s="84">
        <v>16.5</v>
      </c>
      <c r="T30" s="84">
        <v>19.7</v>
      </c>
      <c r="U30" s="83">
        <v>1115.7</v>
      </c>
    </row>
    <row r="31" spans="1:21" ht="16.5" customHeight="1" x14ac:dyDescent="0.2">
      <c r="A31" s="7"/>
      <c r="B31" s="7" t="s">
        <v>324</v>
      </c>
      <c r="C31" s="7"/>
      <c r="D31" s="7"/>
      <c r="E31" s="7"/>
      <c r="F31" s="7"/>
      <c r="G31" s="7"/>
      <c r="H31" s="7"/>
      <c r="I31" s="7"/>
      <c r="J31" s="7"/>
      <c r="K31" s="7"/>
      <c r="L31" s="9"/>
      <c r="M31" s="10"/>
      <c r="N31" s="10"/>
      <c r="O31" s="10"/>
      <c r="P31" s="10"/>
      <c r="Q31" s="10"/>
      <c r="R31" s="10"/>
      <c r="S31" s="10"/>
      <c r="T31" s="10"/>
      <c r="U31" s="10"/>
    </row>
    <row r="32" spans="1:21" ht="16.5" customHeight="1" x14ac:dyDescent="0.2">
      <c r="A32" s="7"/>
      <c r="B32" s="7"/>
      <c r="C32" s="7" t="s">
        <v>320</v>
      </c>
      <c r="D32" s="7"/>
      <c r="E32" s="7"/>
      <c r="F32" s="7"/>
      <c r="G32" s="7"/>
      <c r="H32" s="7"/>
      <c r="I32" s="7"/>
      <c r="J32" s="7"/>
      <c r="K32" s="7"/>
      <c r="L32" s="9" t="s">
        <v>300</v>
      </c>
      <c r="M32" s="86">
        <v>6.2</v>
      </c>
      <c r="N32" s="86">
        <v>6.3</v>
      </c>
      <c r="O32" s="86">
        <v>5.8</v>
      </c>
      <c r="P32" s="86">
        <v>5.3</v>
      </c>
      <c r="Q32" s="86">
        <v>5</v>
      </c>
      <c r="R32" s="81" t="s">
        <v>179</v>
      </c>
      <c r="S32" s="86">
        <v>5</v>
      </c>
      <c r="T32" s="81" t="s">
        <v>179</v>
      </c>
      <c r="U32" s="86">
        <v>6</v>
      </c>
    </row>
    <row r="33" spans="1:21" ht="16.5" customHeight="1" x14ac:dyDescent="0.2">
      <c r="A33" s="7"/>
      <c r="B33" s="7"/>
      <c r="C33" s="7" t="s">
        <v>321</v>
      </c>
      <c r="D33" s="7"/>
      <c r="E33" s="7"/>
      <c r="F33" s="7"/>
      <c r="G33" s="7"/>
      <c r="H33" s="7"/>
      <c r="I33" s="7"/>
      <c r="J33" s="7"/>
      <c r="K33" s="7"/>
      <c r="L33" s="9" t="s">
        <v>300</v>
      </c>
      <c r="M33" s="84">
        <v>11.2</v>
      </c>
      <c r="N33" s="86">
        <v>8.6</v>
      </c>
      <c r="O33" s="86">
        <v>7.6</v>
      </c>
      <c r="P33" s="86">
        <v>8.8000000000000007</v>
      </c>
      <c r="Q33" s="86">
        <v>8.4</v>
      </c>
      <c r="R33" s="86">
        <v>7.8</v>
      </c>
      <c r="S33" s="86">
        <v>7.2</v>
      </c>
      <c r="T33" s="86">
        <v>9.1</v>
      </c>
      <c r="U33" s="86">
        <v>9</v>
      </c>
    </row>
    <row r="34" spans="1:21" ht="16.5" customHeight="1" x14ac:dyDescent="0.2">
      <c r="A34" s="7"/>
      <c r="B34" s="7"/>
      <c r="C34" s="7" t="s">
        <v>322</v>
      </c>
      <c r="D34" s="7"/>
      <c r="E34" s="7"/>
      <c r="F34" s="7"/>
      <c r="G34" s="7"/>
      <c r="H34" s="7"/>
      <c r="I34" s="7"/>
      <c r="J34" s="7"/>
      <c r="K34" s="7"/>
      <c r="L34" s="9" t="s">
        <v>300</v>
      </c>
      <c r="M34" s="84">
        <v>20.3</v>
      </c>
      <c r="N34" s="86" t="s">
        <v>175</v>
      </c>
      <c r="O34" s="84">
        <v>11.2</v>
      </c>
      <c r="P34" s="84">
        <v>10.1</v>
      </c>
      <c r="Q34" s="84">
        <v>10.9</v>
      </c>
      <c r="R34" s="84">
        <v>11.7</v>
      </c>
      <c r="S34" s="81" t="s">
        <v>179</v>
      </c>
      <c r="T34" s="84">
        <v>10.8</v>
      </c>
      <c r="U34" s="84">
        <v>11.2</v>
      </c>
    </row>
    <row r="35" spans="1:21" ht="16.5" customHeight="1" x14ac:dyDescent="0.2">
      <c r="A35" s="7"/>
      <c r="B35" s="7"/>
      <c r="C35" s="7" t="s">
        <v>325</v>
      </c>
      <c r="D35" s="7"/>
      <c r="E35" s="7"/>
      <c r="F35" s="7"/>
      <c r="G35" s="7"/>
      <c r="H35" s="7"/>
      <c r="I35" s="7"/>
      <c r="J35" s="7"/>
      <c r="K35" s="7"/>
      <c r="L35" s="9" t="s">
        <v>300</v>
      </c>
      <c r="M35" s="86">
        <v>7.4</v>
      </c>
      <c r="N35" s="86">
        <v>6.9</v>
      </c>
      <c r="O35" s="86">
        <v>6.6</v>
      </c>
      <c r="P35" s="86">
        <v>6.1</v>
      </c>
      <c r="Q35" s="86">
        <v>5.9</v>
      </c>
      <c r="R35" s="86">
        <v>7.9</v>
      </c>
      <c r="S35" s="86">
        <v>5.8</v>
      </c>
      <c r="T35" s="84">
        <v>11.2</v>
      </c>
      <c r="U35" s="86">
        <v>6.9</v>
      </c>
    </row>
    <row r="36" spans="1:21" ht="16.5" customHeight="1" x14ac:dyDescent="0.2">
      <c r="A36" s="7" t="s">
        <v>62</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319</v>
      </c>
      <c r="C37" s="7"/>
      <c r="D37" s="7"/>
      <c r="E37" s="7"/>
      <c r="F37" s="7"/>
      <c r="G37" s="7"/>
      <c r="H37" s="7"/>
      <c r="I37" s="7"/>
      <c r="J37" s="7"/>
      <c r="K37" s="7"/>
      <c r="L37" s="9"/>
      <c r="M37" s="10"/>
      <c r="N37" s="10"/>
      <c r="O37" s="10"/>
      <c r="P37" s="10"/>
      <c r="Q37" s="10"/>
      <c r="R37" s="10"/>
      <c r="S37" s="10"/>
      <c r="T37" s="10"/>
      <c r="U37" s="10"/>
    </row>
    <row r="38" spans="1:21" ht="16.5" customHeight="1" x14ac:dyDescent="0.2">
      <c r="A38" s="7"/>
      <c r="B38" s="7"/>
      <c r="C38" s="7" t="s">
        <v>320</v>
      </c>
      <c r="D38" s="7"/>
      <c r="E38" s="7"/>
      <c r="F38" s="7"/>
      <c r="G38" s="7"/>
      <c r="H38" s="7"/>
      <c r="I38" s="7"/>
      <c r="J38" s="7"/>
      <c r="K38" s="7"/>
      <c r="L38" s="9" t="s">
        <v>247</v>
      </c>
      <c r="M38" s="82">
        <v>257.7</v>
      </c>
      <c r="N38" s="82">
        <v>227.8</v>
      </c>
      <c r="O38" s="82">
        <v>124.1</v>
      </c>
      <c r="P38" s="84">
        <v>77.3</v>
      </c>
      <c r="Q38" s="84">
        <v>44.4</v>
      </c>
      <c r="R38" s="81" t="s">
        <v>179</v>
      </c>
      <c r="S38" s="84">
        <v>13.8</v>
      </c>
      <c r="T38" s="81" t="s">
        <v>179</v>
      </c>
      <c r="U38" s="82">
        <v>745.2</v>
      </c>
    </row>
    <row r="39" spans="1:21" ht="16.5" customHeight="1" x14ac:dyDescent="0.2">
      <c r="A39" s="7"/>
      <c r="B39" s="7"/>
      <c r="C39" s="7" t="s">
        <v>321</v>
      </c>
      <c r="D39" s="7"/>
      <c r="E39" s="7"/>
      <c r="F39" s="7"/>
      <c r="G39" s="7"/>
      <c r="H39" s="7"/>
      <c r="I39" s="7"/>
      <c r="J39" s="7"/>
      <c r="K39" s="7"/>
      <c r="L39" s="9" t="s">
        <v>247</v>
      </c>
      <c r="M39" s="82">
        <v>138.9</v>
      </c>
      <c r="N39" s="84">
        <v>79.5</v>
      </c>
      <c r="O39" s="84">
        <v>82</v>
      </c>
      <c r="P39" s="84">
        <v>24.5</v>
      </c>
      <c r="Q39" s="84">
        <v>19.5</v>
      </c>
      <c r="R39" s="84">
        <v>26.8</v>
      </c>
      <c r="S39" s="86" t="s">
        <v>175</v>
      </c>
      <c r="T39" s="84">
        <v>10.1</v>
      </c>
      <c r="U39" s="82">
        <v>381.4</v>
      </c>
    </row>
    <row r="40" spans="1:21" ht="16.5" customHeight="1" x14ac:dyDescent="0.2">
      <c r="A40" s="7"/>
      <c r="B40" s="7"/>
      <c r="C40" s="7" t="s">
        <v>322</v>
      </c>
      <c r="D40" s="7"/>
      <c r="E40" s="7"/>
      <c r="F40" s="7"/>
      <c r="G40" s="7"/>
      <c r="H40" s="7"/>
      <c r="I40" s="7"/>
      <c r="J40" s="7"/>
      <c r="K40" s="7"/>
      <c r="L40" s="9" t="s">
        <v>247</v>
      </c>
      <c r="M40" s="86">
        <v>5</v>
      </c>
      <c r="N40" s="86" t="s">
        <v>175</v>
      </c>
      <c r="O40" s="86">
        <v>9.6999999999999993</v>
      </c>
      <c r="P40" s="84">
        <v>11.2</v>
      </c>
      <c r="Q40" s="86">
        <v>3.6</v>
      </c>
      <c r="R40" s="86">
        <v>0.8</v>
      </c>
      <c r="S40" s="81" t="s">
        <v>179</v>
      </c>
      <c r="T40" s="86">
        <v>8.1</v>
      </c>
      <c r="U40" s="84">
        <v>38.299999999999997</v>
      </c>
    </row>
    <row r="41" spans="1:21" ht="16.5" customHeight="1" x14ac:dyDescent="0.2">
      <c r="A41" s="7"/>
      <c r="B41" s="7"/>
      <c r="C41" s="7" t="s">
        <v>323</v>
      </c>
      <c r="D41" s="7"/>
      <c r="E41" s="7"/>
      <c r="F41" s="7"/>
      <c r="G41" s="7"/>
      <c r="H41" s="7"/>
      <c r="I41" s="7"/>
      <c r="J41" s="7"/>
      <c r="K41" s="7"/>
      <c r="L41" s="9" t="s">
        <v>247</v>
      </c>
      <c r="M41" s="82">
        <v>413.5</v>
      </c>
      <c r="N41" s="82">
        <v>310.39999999999998</v>
      </c>
      <c r="O41" s="82">
        <v>213.4</v>
      </c>
      <c r="P41" s="82">
        <v>112.2</v>
      </c>
      <c r="Q41" s="84">
        <v>67.900000000000006</v>
      </c>
      <c r="R41" s="84">
        <v>27.4</v>
      </c>
      <c r="S41" s="84">
        <v>15.5</v>
      </c>
      <c r="T41" s="84">
        <v>20.8</v>
      </c>
      <c r="U41" s="83">
        <v>1181.0999999999999</v>
      </c>
    </row>
    <row r="42" spans="1:21" ht="16.5" customHeight="1" x14ac:dyDescent="0.2">
      <c r="A42" s="7"/>
      <c r="B42" s="7" t="s">
        <v>324</v>
      </c>
      <c r="C42" s="7"/>
      <c r="D42" s="7"/>
      <c r="E42" s="7"/>
      <c r="F42" s="7"/>
      <c r="G42" s="7"/>
      <c r="H42" s="7"/>
      <c r="I42" s="7"/>
      <c r="J42" s="7"/>
      <c r="K42" s="7"/>
      <c r="L42" s="9"/>
      <c r="M42" s="10"/>
      <c r="N42" s="10"/>
      <c r="O42" s="10"/>
      <c r="P42" s="10"/>
      <c r="Q42" s="10"/>
      <c r="R42" s="10"/>
      <c r="S42" s="10"/>
      <c r="T42" s="10"/>
      <c r="U42" s="10"/>
    </row>
    <row r="43" spans="1:21" ht="16.5" customHeight="1" x14ac:dyDescent="0.2">
      <c r="A43" s="7"/>
      <c r="B43" s="7"/>
      <c r="C43" s="7" t="s">
        <v>320</v>
      </c>
      <c r="D43" s="7"/>
      <c r="E43" s="7"/>
      <c r="F43" s="7"/>
      <c r="G43" s="7"/>
      <c r="H43" s="7"/>
      <c r="I43" s="7"/>
      <c r="J43" s="7"/>
      <c r="K43" s="7"/>
      <c r="L43" s="9" t="s">
        <v>300</v>
      </c>
      <c r="M43" s="86">
        <v>6.6</v>
      </c>
      <c r="N43" s="86">
        <v>7</v>
      </c>
      <c r="O43" s="86">
        <v>6.1</v>
      </c>
      <c r="P43" s="86">
        <v>5.8</v>
      </c>
      <c r="Q43" s="86">
        <v>5.4</v>
      </c>
      <c r="R43" s="81" t="s">
        <v>179</v>
      </c>
      <c r="S43" s="86">
        <v>5</v>
      </c>
      <c r="T43" s="81" t="s">
        <v>179</v>
      </c>
      <c r="U43" s="86">
        <v>6.4</v>
      </c>
    </row>
    <row r="44" spans="1:21" ht="16.5" customHeight="1" x14ac:dyDescent="0.2">
      <c r="A44" s="7"/>
      <c r="B44" s="7"/>
      <c r="C44" s="7" t="s">
        <v>321</v>
      </c>
      <c r="D44" s="7"/>
      <c r="E44" s="7"/>
      <c r="F44" s="7"/>
      <c r="G44" s="7"/>
      <c r="H44" s="7"/>
      <c r="I44" s="7"/>
      <c r="J44" s="7"/>
      <c r="K44" s="7"/>
      <c r="L44" s="9" t="s">
        <v>300</v>
      </c>
      <c r="M44" s="84">
        <v>12.1</v>
      </c>
      <c r="N44" s="86">
        <v>9.3000000000000007</v>
      </c>
      <c r="O44" s="86">
        <v>7.9</v>
      </c>
      <c r="P44" s="86">
        <v>9.5</v>
      </c>
      <c r="Q44" s="86">
        <v>8</v>
      </c>
      <c r="R44" s="86">
        <v>8.4</v>
      </c>
      <c r="S44" s="86">
        <v>6.8</v>
      </c>
      <c r="T44" s="86">
        <v>9.4</v>
      </c>
      <c r="U44" s="86">
        <v>9.6</v>
      </c>
    </row>
    <row r="45" spans="1:21" ht="16.5" customHeight="1" x14ac:dyDescent="0.2">
      <c r="A45" s="7"/>
      <c r="B45" s="7"/>
      <c r="C45" s="7" t="s">
        <v>322</v>
      </c>
      <c r="D45" s="7"/>
      <c r="E45" s="7"/>
      <c r="F45" s="7"/>
      <c r="G45" s="7"/>
      <c r="H45" s="7"/>
      <c r="I45" s="7"/>
      <c r="J45" s="7"/>
      <c r="K45" s="7"/>
      <c r="L45" s="9" t="s">
        <v>300</v>
      </c>
      <c r="M45" s="84">
        <v>22</v>
      </c>
      <c r="N45" s="86" t="s">
        <v>175</v>
      </c>
      <c r="O45" s="84">
        <v>11.5</v>
      </c>
      <c r="P45" s="84">
        <v>10.1</v>
      </c>
      <c r="Q45" s="86">
        <v>9.8000000000000007</v>
      </c>
      <c r="R45" s="84">
        <v>11.9</v>
      </c>
      <c r="S45" s="81" t="s">
        <v>179</v>
      </c>
      <c r="T45" s="84">
        <v>11.8</v>
      </c>
      <c r="U45" s="84">
        <v>11.5</v>
      </c>
    </row>
    <row r="46" spans="1:21" ht="16.5" customHeight="1" x14ac:dyDescent="0.2">
      <c r="A46" s="7"/>
      <c r="B46" s="7"/>
      <c r="C46" s="7" t="s">
        <v>325</v>
      </c>
      <c r="D46" s="7"/>
      <c r="E46" s="7"/>
      <c r="F46" s="7"/>
      <c r="G46" s="7"/>
      <c r="H46" s="7"/>
      <c r="I46" s="7"/>
      <c r="J46" s="7"/>
      <c r="K46" s="7"/>
      <c r="L46" s="9" t="s">
        <v>300</v>
      </c>
      <c r="M46" s="86">
        <v>8.1999999999999993</v>
      </c>
      <c r="N46" s="86">
        <v>7.6</v>
      </c>
      <c r="O46" s="86">
        <v>6.7</v>
      </c>
      <c r="P46" s="86">
        <v>6.6</v>
      </c>
      <c r="Q46" s="86">
        <v>6.1</v>
      </c>
      <c r="R46" s="86">
        <v>8.4</v>
      </c>
      <c r="S46" s="86">
        <v>5.6</v>
      </c>
      <c r="T46" s="84">
        <v>11.9</v>
      </c>
      <c r="U46" s="86">
        <v>7.4</v>
      </c>
    </row>
    <row r="47" spans="1:21" ht="16.5" customHeight="1" x14ac:dyDescent="0.2">
      <c r="A47" s="7" t="s">
        <v>63</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319</v>
      </c>
      <c r="C48" s="7"/>
      <c r="D48" s="7"/>
      <c r="E48" s="7"/>
      <c r="F48" s="7"/>
      <c r="G48" s="7"/>
      <c r="H48" s="7"/>
      <c r="I48" s="7"/>
      <c r="J48" s="7"/>
      <c r="K48" s="7"/>
      <c r="L48" s="9"/>
      <c r="M48" s="10"/>
      <c r="N48" s="10"/>
      <c r="O48" s="10"/>
      <c r="P48" s="10"/>
      <c r="Q48" s="10"/>
      <c r="R48" s="10"/>
      <c r="S48" s="10"/>
      <c r="T48" s="10"/>
      <c r="U48" s="10"/>
    </row>
    <row r="49" spans="1:21" ht="16.5" customHeight="1" x14ac:dyDescent="0.2">
      <c r="A49" s="7"/>
      <c r="B49" s="7"/>
      <c r="C49" s="7" t="s">
        <v>320</v>
      </c>
      <c r="D49" s="7"/>
      <c r="E49" s="7"/>
      <c r="F49" s="7"/>
      <c r="G49" s="7"/>
      <c r="H49" s="7"/>
      <c r="I49" s="7"/>
      <c r="J49" s="7"/>
      <c r="K49" s="7"/>
      <c r="L49" s="9" t="s">
        <v>247</v>
      </c>
      <c r="M49" s="82">
        <v>192</v>
      </c>
      <c r="N49" s="82">
        <v>262</v>
      </c>
      <c r="O49" s="82">
        <v>127.3</v>
      </c>
      <c r="P49" s="84">
        <v>79.7</v>
      </c>
      <c r="Q49" s="84">
        <v>55</v>
      </c>
      <c r="R49" s="81" t="s">
        <v>179</v>
      </c>
      <c r="S49" s="84">
        <v>13.5</v>
      </c>
      <c r="T49" s="81" t="s">
        <v>179</v>
      </c>
      <c r="U49" s="82">
        <v>729.6</v>
      </c>
    </row>
    <row r="50" spans="1:21" ht="16.5" customHeight="1" x14ac:dyDescent="0.2">
      <c r="A50" s="7"/>
      <c r="B50" s="7"/>
      <c r="C50" s="7" t="s">
        <v>321</v>
      </c>
      <c r="D50" s="7"/>
      <c r="E50" s="7"/>
      <c r="F50" s="7"/>
      <c r="G50" s="7"/>
      <c r="H50" s="7"/>
      <c r="I50" s="7"/>
      <c r="J50" s="7"/>
      <c r="K50" s="7"/>
      <c r="L50" s="9" t="s">
        <v>247</v>
      </c>
      <c r="M50" s="82">
        <v>116.3</v>
      </c>
      <c r="N50" s="84">
        <v>93.3</v>
      </c>
      <c r="O50" s="84">
        <v>83</v>
      </c>
      <c r="P50" s="84">
        <v>26.6</v>
      </c>
      <c r="Q50" s="84">
        <v>22.2</v>
      </c>
      <c r="R50" s="84">
        <v>27.2</v>
      </c>
      <c r="S50" s="86" t="s">
        <v>175</v>
      </c>
      <c r="T50" s="84">
        <v>10.3</v>
      </c>
      <c r="U50" s="82">
        <v>379</v>
      </c>
    </row>
    <row r="51" spans="1:21" ht="16.5" customHeight="1" x14ac:dyDescent="0.2">
      <c r="A51" s="7"/>
      <c r="B51" s="7"/>
      <c r="C51" s="7" t="s">
        <v>322</v>
      </c>
      <c r="D51" s="7"/>
      <c r="E51" s="7"/>
      <c r="F51" s="7"/>
      <c r="G51" s="7"/>
      <c r="H51" s="7"/>
      <c r="I51" s="7"/>
      <c r="J51" s="7"/>
      <c r="K51" s="7"/>
      <c r="L51" s="9" t="s">
        <v>247</v>
      </c>
      <c r="M51" s="86">
        <v>4.4000000000000004</v>
      </c>
      <c r="N51" s="86" t="s">
        <v>175</v>
      </c>
      <c r="O51" s="86">
        <v>9.3000000000000007</v>
      </c>
      <c r="P51" s="84">
        <v>12.5</v>
      </c>
      <c r="Q51" s="86">
        <v>3.7</v>
      </c>
      <c r="R51" s="86">
        <v>1.1000000000000001</v>
      </c>
      <c r="S51" s="81" t="s">
        <v>179</v>
      </c>
      <c r="T51" s="86">
        <v>8.1</v>
      </c>
      <c r="U51" s="84">
        <v>39.200000000000003</v>
      </c>
    </row>
    <row r="52" spans="1:21" ht="16.5" customHeight="1" x14ac:dyDescent="0.2">
      <c r="A52" s="7"/>
      <c r="B52" s="7"/>
      <c r="C52" s="7" t="s">
        <v>323</v>
      </c>
      <c r="D52" s="7"/>
      <c r="E52" s="7"/>
      <c r="F52" s="7"/>
      <c r="G52" s="7"/>
      <c r="H52" s="7"/>
      <c r="I52" s="7"/>
      <c r="J52" s="7"/>
      <c r="K52" s="7"/>
      <c r="L52" s="9" t="s">
        <v>247</v>
      </c>
      <c r="M52" s="82">
        <v>312.2</v>
      </c>
      <c r="N52" s="82">
        <v>361.9</v>
      </c>
      <c r="O52" s="82">
        <v>220.3</v>
      </c>
      <c r="P52" s="82">
        <v>120.4</v>
      </c>
      <c r="Q52" s="84">
        <v>82.4</v>
      </c>
      <c r="R52" s="84">
        <v>28.3</v>
      </c>
      <c r="S52" s="84">
        <v>16.2</v>
      </c>
      <c r="T52" s="84">
        <v>20.5</v>
      </c>
      <c r="U52" s="83">
        <v>1162.2</v>
      </c>
    </row>
    <row r="53" spans="1:21" ht="16.5" customHeight="1" x14ac:dyDescent="0.2">
      <c r="A53" s="7"/>
      <c r="B53" s="7" t="s">
        <v>324</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320</v>
      </c>
      <c r="D54" s="7"/>
      <c r="E54" s="7"/>
      <c r="F54" s="7"/>
      <c r="G54" s="7"/>
      <c r="H54" s="7"/>
      <c r="I54" s="7"/>
      <c r="J54" s="7"/>
      <c r="K54" s="7"/>
      <c r="L54" s="9" t="s">
        <v>300</v>
      </c>
      <c r="M54" s="86">
        <v>5</v>
      </c>
      <c r="N54" s="86">
        <v>8.3000000000000007</v>
      </c>
      <c r="O54" s="86">
        <v>6.3</v>
      </c>
      <c r="P54" s="86">
        <v>6</v>
      </c>
      <c r="Q54" s="86">
        <v>6.7</v>
      </c>
      <c r="R54" s="81" t="s">
        <v>179</v>
      </c>
      <c r="S54" s="86">
        <v>4.9000000000000004</v>
      </c>
      <c r="T54" s="81" t="s">
        <v>179</v>
      </c>
      <c r="U54" s="86">
        <v>6.4</v>
      </c>
    </row>
    <row r="55" spans="1:21" ht="16.5" customHeight="1" x14ac:dyDescent="0.2">
      <c r="A55" s="7"/>
      <c r="B55" s="7"/>
      <c r="C55" s="7" t="s">
        <v>321</v>
      </c>
      <c r="D55" s="7"/>
      <c r="E55" s="7"/>
      <c r="F55" s="7"/>
      <c r="G55" s="7"/>
      <c r="H55" s="7"/>
      <c r="I55" s="7"/>
      <c r="J55" s="7"/>
      <c r="K55" s="7"/>
      <c r="L55" s="9" t="s">
        <v>300</v>
      </c>
      <c r="M55" s="84">
        <v>10.199999999999999</v>
      </c>
      <c r="N55" s="84">
        <v>11</v>
      </c>
      <c r="O55" s="86">
        <v>8</v>
      </c>
      <c r="P55" s="84">
        <v>10.199999999999999</v>
      </c>
      <c r="Q55" s="86">
        <v>9.1</v>
      </c>
      <c r="R55" s="86">
        <v>8.5</v>
      </c>
      <c r="S55" s="86">
        <v>5.7</v>
      </c>
      <c r="T55" s="86">
        <v>9.8000000000000007</v>
      </c>
      <c r="U55" s="86">
        <v>9.6</v>
      </c>
    </row>
    <row r="56" spans="1:21" ht="16.5" customHeight="1" x14ac:dyDescent="0.2">
      <c r="A56" s="7"/>
      <c r="B56" s="7"/>
      <c r="C56" s="7" t="s">
        <v>322</v>
      </c>
      <c r="D56" s="7"/>
      <c r="E56" s="7"/>
      <c r="F56" s="7"/>
      <c r="G56" s="7"/>
      <c r="H56" s="7"/>
      <c r="I56" s="7"/>
      <c r="J56" s="7"/>
      <c r="K56" s="7"/>
      <c r="L56" s="9" t="s">
        <v>300</v>
      </c>
      <c r="M56" s="84">
        <v>19.100000000000001</v>
      </c>
      <c r="N56" s="86" t="s">
        <v>175</v>
      </c>
      <c r="O56" s="84">
        <v>10.8</v>
      </c>
      <c r="P56" s="84">
        <v>11</v>
      </c>
      <c r="Q56" s="84">
        <v>10</v>
      </c>
      <c r="R56" s="84">
        <v>16.5</v>
      </c>
      <c r="S56" s="81" t="s">
        <v>179</v>
      </c>
      <c r="T56" s="84">
        <v>11.6</v>
      </c>
      <c r="U56" s="84">
        <v>11.5</v>
      </c>
    </row>
    <row r="57" spans="1:21" ht="16.5" customHeight="1" x14ac:dyDescent="0.2">
      <c r="A57" s="14"/>
      <c r="B57" s="14"/>
      <c r="C57" s="14" t="s">
        <v>325</v>
      </c>
      <c r="D57" s="14"/>
      <c r="E57" s="14"/>
      <c r="F57" s="14"/>
      <c r="G57" s="14"/>
      <c r="H57" s="14"/>
      <c r="I57" s="14"/>
      <c r="J57" s="14"/>
      <c r="K57" s="14"/>
      <c r="L57" s="15" t="s">
        <v>300</v>
      </c>
      <c r="M57" s="87">
        <v>6.2</v>
      </c>
      <c r="N57" s="87">
        <v>9</v>
      </c>
      <c r="O57" s="87">
        <v>7</v>
      </c>
      <c r="P57" s="87">
        <v>7</v>
      </c>
      <c r="Q57" s="87">
        <v>7.5</v>
      </c>
      <c r="R57" s="87">
        <v>8.6</v>
      </c>
      <c r="S57" s="87">
        <v>5.9</v>
      </c>
      <c r="T57" s="85">
        <v>11.7</v>
      </c>
      <c r="U57" s="87">
        <v>7.4</v>
      </c>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16.5" customHeight="1" x14ac:dyDescent="0.2">
      <c r="A59" s="23"/>
      <c r="B59" s="23"/>
      <c r="C59" s="223" t="s">
        <v>326</v>
      </c>
      <c r="D59" s="223"/>
      <c r="E59" s="223"/>
      <c r="F59" s="223"/>
      <c r="G59" s="223"/>
      <c r="H59" s="223"/>
      <c r="I59" s="223"/>
      <c r="J59" s="223"/>
      <c r="K59" s="223"/>
      <c r="L59" s="223"/>
      <c r="M59" s="223"/>
      <c r="N59" s="223"/>
      <c r="O59" s="223"/>
      <c r="P59" s="223"/>
      <c r="Q59" s="223"/>
      <c r="R59" s="223"/>
      <c r="S59" s="223"/>
      <c r="T59" s="223"/>
      <c r="U59" s="223"/>
    </row>
    <row r="60" spans="1:21" ht="4.5" customHeight="1" x14ac:dyDescent="0.2">
      <c r="A60" s="23"/>
      <c r="B60" s="23"/>
      <c r="C60" s="2"/>
      <c r="D60" s="2"/>
      <c r="E60" s="2"/>
      <c r="F60" s="2"/>
      <c r="G60" s="2"/>
      <c r="H60" s="2"/>
      <c r="I60" s="2"/>
      <c r="J60" s="2"/>
      <c r="K60" s="2"/>
      <c r="L60" s="2"/>
      <c r="M60" s="2"/>
      <c r="N60" s="2"/>
      <c r="O60" s="2"/>
      <c r="P60" s="2"/>
      <c r="Q60" s="2"/>
      <c r="R60" s="2"/>
      <c r="S60" s="2"/>
      <c r="T60" s="2"/>
      <c r="U60" s="2"/>
    </row>
    <row r="61" spans="1:21" ht="55.15" customHeight="1" x14ac:dyDescent="0.2">
      <c r="A61" s="23" t="s">
        <v>76</v>
      </c>
      <c r="B61" s="23"/>
      <c r="C61" s="223" t="s">
        <v>255</v>
      </c>
      <c r="D61" s="223"/>
      <c r="E61" s="223"/>
      <c r="F61" s="223"/>
      <c r="G61" s="223"/>
      <c r="H61" s="223"/>
      <c r="I61" s="223"/>
      <c r="J61" s="223"/>
      <c r="K61" s="223"/>
      <c r="L61" s="223"/>
      <c r="M61" s="223"/>
      <c r="N61" s="223"/>
      <c r="O61" s="223"/>
      <c r="P61" s="223"/>
      <c r="Q61" s="223"/>
      <c r="R61" s="223"/>
      <c r="S61" s="223"/>
      <c r="T61" s="223"/>
      <c r="U61" s="223"/>
    </row>
    <row r="62" spans="1:21" ht="29.45" customHeight="1" x14ac:dyDescent="0.2">
      <c r="A62" s="23" t="s">
        <v>77</v>
      </c>
      <c r="B62" s="23"/>
      <c r="C62" s="223" t="s">
        <v>302</v>
      </c>
      <c r="D62" s="223"/>
      <c r="E62" s="223"/>
      <c r="F62" s="223"/>
      <c r="G62" s="223"/>
      <c r="H62" s="223"/>
      <c r="I62" s="223"/>
      <c r="J62" s="223"/>
      <c r="K62" s="223"/>
      <c r="L62" s="223"/>
      <c r="M62" s="223"/>
      <c r="N62" s="223"/>
      <c r="O62" s="223"/>
      <c r="P62" s="223"/>
      <c r="Q62" s="223"/>
      <c r="R62" s="223"/>
      <c r="S62" s="223"/>
      <c r="T62" s="223"/>
      <c r="U62" s="223"/>
    </row>
    <row r="63" spans="1:21" ht="16.5" customHeight="1" x14ac:dyDescent="0.2">
      <c r="A63" s="23" t="s">
        <v>78</v>
      </c>
      <c r="B63" s="23"/>
      <c r="C63" s="223" t="s">
        <v>327</v>
      </c>
      <c r="D63" s="223"/>
      <c r="E63" s="223"/>
      <c r="F63" s="223"/>
      <c r="G63" s="223"/>
      <c r="H63" s="223"/>
      <c r="I63" s="223"/>
      <c r="J63" s="223"/>
      <c r="K63" s="223"/>
      <c r="L63" s="223"/>
      <c r="M63" s="223"/>
      <c r="N63" s="223"/>
      <c r="O63" s="223"/>
      <c r="P63" s="223"/>
      <c r="Q63" s="223"/>
      <c r="R63" s="223"/>
      <c r="S63" s="223"/>
      <c r="T63" s="223"/>
      <c r="U63" s="223"/>
    </row>
    <row r="64" spans="1:21" ht="42.4" customHeight="1" x14ac:dyDescent="0.2">
      <c r="A64" s="23" t="s">
        <v>79</v>
      </c>
      <c r="B64" s="23"/>
      <c r="C64" s="223" t="s">
        <v>328</v>
      </c>
      <c r="D64" s="223"/>
      <c r="E64" s="223"/>
      <c r="F64" s="223"/>
      <c r="G64" s="223"/>
      <c r="H64" s="223"/>
      <c r="I64" s="223"/>
      <c r="J64" s="223"/>
      <c r="K64" s="223"/>
      <c r="L64" s="223"/>
      <c r="M64" s="223"/>
      <c r="N64" s="223"/>
      <c r="O64" s="223"/>
      <c r="P64" s="223"/>
      <c r="Q64" s="223"/>
      <c r="R64" s="223"/>
      <c r="S64" s="223"/>
      <c r="T64" s="223"/>
      <c r="U64" s="223"/>
    </row>
    <row r="65" spans="1:21" ht="29.45" customHeight="1" x14ac:dyDescent="0.2">
      <c r="A65" s="23" t="s">
        <v>80</v>
      </c>
      <c r="B65" s="23"/>
      <c r="C65" s="223" t="s">
        <v>279</v>
      </c>
      <c r="D65" s="223"/>
      <c r="E65" s="223"/>
      <c r="F65" s="223"/>
      <c r="G65" s="223"/>
      <c r="H65" s="223"/>
      <c r="I65" s="223"/>
      <c r="J65" s="223"/>
      <c r="K65" s="223"/>
      <c r="L65" s="223"/>
      <c r="M65" s="223"/>
      <c r="N65" s="223"/>
      <c r="O65" s="223"/>
      <c r="P65" s="223"/>
      <c r="Q65" s="223"/>
      <c r="R65" s="223"/>
      <c r="S65" s="223"/>
      <c r="T65" s="223"/>
      <c r="U65" s="223"/>
    </row>
    <row r="66" spans="1:21" ht="29.45" customHeight="1" x14ac:dyDescent="0.2">
      <c r="A66" s="23" t="s">
        <v>81</v>
      </c>
      <c r="B66" s="23"/>
      <c r="C66" s="223" t="s">
        <v>280</v>
      </c>
      <c r="D66" s="223"/>
      <c r="E66" s="223"/>
      <c r="F66" s="223"/>
      <c r="G66" s="223"/>
      <c r="H66" s="223"/>
      <c r="I66" s="223"/>
      <c r="J66" s="223"/>
      <c r="K66" s="223"/>
      <c r="L66" s="223"/>
      <c r="M66" s="223"/>
      <c r="N66" s="223"/>
      <c r="O66" s="223"/>
      <c r="P66" s="223"/>
      <c r="Q66" s="223"/>
      <c r="R66" s="223"/>
      <c r="S66" s="223"/>
      <c r="T66" s="223"/>
      <c r="U66" s="223"/>
    </row>
    <row r="67" spans="1:21" ht="55.15" customHeight="1" x14ac:dyDescent="0.2">
      <c r="A67" s="23" t="s">
        <v>82</v>
      </c>
      <c r="B67" s="23"/>
      <c r="C67" s="223" t="s">
        <v>303</v>
      </c>
      <c r="D67" s="223"/>
      <c r="E67" s="223"/>
      <c r="F67" s="223"/>
      <c r="G67" s="223"/>
      <c r="H67" s="223"/>
      <c r="I67" s="223"/>
      <c r="J67" s="223"/>
      <c r="K67" s="223"/>
      <c r="L67" s="223"/>
      <c r="M67" s="223"/>
      <c r="N67" s="223"/>
      <c r="O67" s="223"/>
      <c r="P67" s="223"/>
      <c r="Q67" s="223"/>
      <c r="R67" s="223"/>
      <c r="S67" s="223"/>
      <c r="T67" s="223"/>
      <c r="U67" s="223"/>
    </row>
    <row r="68" spans="1:21" ht="4.5" customHeight="1" x14ac:dyDescent="0.2"/>
    <row r="69" spans="1:21" ht="29.45" customHeight="1" x14ac:dyDescent="0.2">
      <c r="A69" s="24" t="s">
        <v>99</v>
      </c>
      <c r="B69" s="23"/>
      <c r="C69" s="23"/>
      <c r="D69" s="23"/>
      <c r="E69" s="223" t="s">
        <v>329</v>
      </c>
      <c r="F69" s="223"/>
      <c r="G69" s="223"/>
      <c r="H69" s="223"/>
      <c r="I69" s="223"/>
      <c r="J69" s="223"/>
      <c r="K69" s="223"/>
      <c r="L69" s="223"/>
      <c r="M69" s="223"/>
      <c r="N69" s="223"/>
      <c r="O69" s="223"/>
      <c r="P69" s="223"/>
      <c r="Q69" s="223"/>
      <c r="R69" s="223"/>
      <c r="S69" s="223"/>
      <c r="T69" s="223"/>
      <c r="U69" s="223"/>
    </row>
  </sheetData>
  <mergeCells count="10">
    <mergeCell ref="K1:U1"/>
    <mergeCell ref="C59:U59"/>
    <mergeCell ref="C61:U61"/>
    <mergeCell ref="C62:U62"/>
    <mergeCell ref="C63:U63"/>
    <mergeCell ref="C64:U64"/>
    <mergeCell ref="C65:U65"/>
    <mergeCell ref="C66:U66"/>
    <mergeCell ref="C67:U67"/>
    <mergeCell ref="E69:U69"/>
  </mergeCells>
  <pageMargins left="0.7" right="0.7" top="0.75" bottom="0.75" header="0.3" footer="0.3"/>
  <pageSetup paperSize="9" fitToHeight="0" orientation="landscape" horizontalDpi="300" verticalDpi="300"/>
  <headerFooter scaleWithDoc="0" alignWithMargins="0">
    <oddHeader>&amp;C&amp;"Arial"&amp;8TABLE 5A.11</oddHeader>
    <oddFooter>&amp;L&amp;"Arial"&amp;8REPORT ON
GOVERNMENT
SERVICES 202106&amp;R&amp;"Arial"&amp;8VOCATIONAL EDUCATION
AND TRAINING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51"/>
  <sheetViews>
    <sheetView showGridLines="0" workbookViewId="0"/>
  </sheetViews>
  <sheetFormatPr defaultColWidth="11.42578125" defaultRowHeight="12.75" x14ac:dyDescent="0.2"/>
  <cols>
    <col min="1" max="10" width="1.85546875" customWidth="1"/>
    <col min="11" max="11" width="18.28515625" customWidth="1"/>
    <col min="12" max="12" width="5.42578125" customWidth="1"/>
    <col min="13" max="21" width="7.7109375" customWidth="1"/>
  </cols>
  <sheetData>
    <row r="1" spans="1:21" ht="33.950000000000003" customHeight="1" x14ac:dyDescent="0.2">
      <c r="A1" s="8" t="s">
        <v>330</v>
      </c>
      <c r="B1" s="8"/>
      <c r="C1" s="8"/>
      <c r="D1" s="8"/>
      <c r="E1" s="8"/>
      <c r="F1" s="8"/>
      <c r="G1" s="8"/>
      <c r="H1" s="8"/>
      <c r="I1" s="8"/>
      <c r="J1" s="8"/>
      <c r="K1" s="229" t="s">
        <v>331</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332</v>
      </c>
      <c r="N2" s="13" t="s">
        <v>333</v>
      </c>
      <c r="O2" s="13" t="s">
        <v>334</v>
      </c>
      <c r="P2" s="13" t="s">
        <v>335</v>
      </c>
      <c r="Q2" s="13" t="s">
        <v>336</v>
      </c>
      <c r="R2" s="13" t="s">
        <v>337</v>
      </c>
      <c r="S2" s="13" t="s">
        <v>338</v>
      </c>
      <c r="T2" s="13" t="s">
        <v>339</v>
      </c>
      <c r="U2" s="13" t="s">
        <v>340</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341</v>
      </c>
      <c r="C4" s="7"/>
      <c r="D4" s="7"/>
      <c r="E4" s="7"/>
      <c r="F4" s="7"/>
      <c r="G4" s="7"/>
      <c r="H4" s="7"/>
      <c r="I4" s="7"/>
      <c r="J4" s="7"/>
      <c r="K4" s="7"/>
      <c r="L4" s="9"/>
      <c r="M4" s="10"/>
      <c r="N4" s="10"/>
      <c r="O4" s="10"/>
      <c r="P4" s="10"/>
      <c r="Q4" s="10"/>
      <c r="R4" s="10"/>
      <c r="S4" s="10"/>
      <c r="T4" s="10"/>
      <c r="U4" s="10"/>
    </row>
    <row r="5" spans="1:21" ht="16.5" customHeight="1" x14ac:dyDescent="0.2">
      <c r="A5" s="7"/>
      <c r="B5" s="7"/>
      <c r="C5" s="7" t="s">
        <v>342</v>
      </c>
      <c r="D5" s="7"/>
      <c r="E5" s="7"/>
      <c r="F5" s="7"/>
      <c r="G5" s="7"/>
      <c r="H5" s="7"/>
      <c r="I5" s="7"/>
      <c r="J5" s="7"/>
      <c r="K5" s="7"/>
      <c r="L5" s="9" t="s">
        <v>155</v>
      </c>
      <c r="M5" s="88">
        <v>10.4</v>
      </c>
      <c r="N5" s="88">
        <v>10.4</v>
      </c>
      <c r="O5" s="91">
        <v>7.6</v>
      </c>
      <c r="P5" s="91">
        <v>7.4</v>
      </c>
      <c r="Q5" s="91">
        <v>8.1</v>
      </c>
      <c r="R5" s="91">
        <v>9.6</v>
      </c>
      <c r="S5" s="88">
        <v>11.4</v>
      </c>
      <c r="T5" s="91">
        <v>5.5</v>
      </c>
      <c r="U5" s="91">
        <v>9.4</v>
      </c>
    </row>
    <row r="6" spans="1:21" ht="16.5" customHeight="1" x14ac:dyDescent="0.2">
      <c r="A6" s="7"/>
      <c r="B6" s="7"/>
      <c r="C6" s="7" t="s">
        <v>343</v>
      </c>
      <c r="D6" s="7"/>
      <c r="E6" s="7"/>
      <c r="F6" s="7"/>
      <c r="G6" s="7"/>
      <c r="H6" s="7"/>
      <c r="I6" s="7"/>
      <c r="J6" s="7"/>
      <c r="K6" s="7"/>
      <c r="L6" s="9" t="s">
        <v>155</v>
      </c>
      <c r="M6" s="88">
        <v>80.8</v>
      </c>
      <c r="N6" s="88">
        <v>86.8</v>
      </c>
      <c r="O6" s="88">
        <v>80.8</v>
      </c>
      <c r="P6" s="88">
        <v>78.7</v>
      </c>
      <c r="Q6" s="88">
        <v>90.6</v>
      </c>
      <c r="R6" s="88">
        <v>82.4</v>
      </c>
      <c r="S6" s="88">
        <v>87.3</v>
      </c>
      <c r="T6" s="88">
        <v>90.1</v>
      </c>
      <c r="U6" s="88">
        <v>82.9</v>
      </c>
    </row>
    <row r="7" spans="1:21" ht="16.5" customHeight="1" x14ac:dyDescent="0.2">
      <c r="A7" s="7"/>
      <c r="B7" s="7"/>
      <c r="C7" s="7" t="s">
        <v>344</v>
      </c>
      <c r="D7" s="7"/>
      <c r="E7" s="7"/>
      <c r="F7" s="7"/>
      <c r="G7" s="7"/>
      <c r="H7" s="7"/>
      <c r="I7" s="7"/>
      <c r="J7" s="7"/>
      <c r="K7" s="7"/>
      <c r="L7" s="9" t="s">
        <v>155</v>
      </c>
      <c r="M7" s="91">
        <v>8.8000000000000007</v>
      </c>
      <c r="N7" s="91">
        <v>2.8</v>
      </c>
      <c r="O7" s="88">
        <v>11.7</v>
      </c>
      <c r="P7" s="88">
        <v>14</v>
      </c>
      <c r="Q7" s="91">
        <v>1.3</v>
      </c>
      <c r="R7" s="91">
        <v>8</v>
      </c>
      <c r="S7" s="91">
        <v>1.3</v>
      </c>
      <c r="T7" s="91">
        <v>4.4000000000000004</v>
      </c>
      <c r="U7" s="91">
        <v>7.7</v>
      </c>
    </row>
    <row r="8" spans="1:21" ht="16.5" customHeight="1" x14ac:dyDescent="0.2">
      <c r="A8" s="7"/>
      <c r="B8" s="7"/>
      <c r="C8" s="7" t="s">
        <v>345</v>
      </c>
      <c r="D8" s="7"/>
      <c r="E8" s="7"/>
      <c r="F8" s="7"/>
      <c r="G8" s="7"/>
      <c r="H8" s="7"/>
      <c r="I8" s="7"/>
      <c r="J8" s="7"/>
      <c r="K8" s="7"/>
      <c r="L8" s="9" t="s">
        <v>155</v>
      </c>
      <c r="M8" s="90">
        <v>100</v>
      </c>
      <c r="N8" s="90">
        <v>100</v>
      </c>
      <c r="O8" s="90">
        <v>100</v>
      </c>
      <c r="P8" s="90">
        <v>100</v>
      </c>
      <c r="Q8" s="90">
        <v>100</v>
      </c>
      <c r="R8" s="90">
        <v>100</v>
      </c>
      <c r="S8" s="90">
        <v>100</v>
      </c>
      <c r="T8" s="90">
        <v>100</v>
      </c>
      <c r="U8" s="90">
        <v>100</v>
      </c>
    </row>
    <row r="9" spans="1:21" ht="16.5" customHeight="1" x14ac:dyDescent="0.2">
      <c r="A9" s="7"/>
      <c r="B9" s="7"/>
      <c r="C9" s="7" t="s">
        <v>346</v>
      </c>
      <c r="D9" s="7"/>
      <c r="E9" s="7"/>
      <c r="F9" s="7"/>
      <c r="G9" s="7"/>
      <c r="H9" s="7"/>
      <c r="I9" s="7"/>
      <c r="J9" s="7"/>
      <c r="K9" s="7"/>
      <c r="L9" s="9" t="s">
        <v>155</v>
      </c>
      <c r="M9" s="88">
        <v>11.4</v>
      </c>
      <c r="N9" s="88">
        <v>10.7</v>
      </c>
      <c r="O9" s="91">
        <v>8.6</v>
      </c>
      <c r="P9" s="91">
        <v>8.5</v>
      </c>
      <c r="Q9" s="91">
        <v>8.1999999999999993</v>
      </c>
      <c r="R9" s="88">
        <v>10.4</v>
      </c>
      <c r="S9" s="88">
        <v>11.6</v>
      </c>
      <c r="T9" s="91">
        <v>5.7</v>
      </c>
      <c r="U9" s="88">
        <v>10.1</v>
      </c>
    </row>
    <row r="10" spans="1:21" ht="16.5" customHeight="1" x14ac:dyDescent="0.2">
      <c r="A10" s="7" t="s">
        <v>60</v>
      </c>
      <c r="B10" s="7"/>
      <c r="C10" s="7"/>
      <c r="D10" s="7"/>
      <c r="E10" s="7"/>
      <c r="F10" s="7"/>
      <c r="G10" s="7"/>
      <c r="H10" s="7"/>
      <c r="I10" s="7"/>
      <c r="J10" s="7"/>
      <c r="K10" s="7"/>
      <c r="L10" s="9"/>
      <c r="M10" s="10"/>
      <c r="N10" s="10"/>
      <c r="O10" s="10"/>
      <c r="P10" s="10"/>
      <c r="Q10" s="10"/>
      <c r="R10" s="10"/>
      <c r="S10" s="10"/>
      <c r="T10" s="10"/>
      <c r="U10" s="10"/>
    </row>
    <row r="11" spans="1:21" ht="29.45" customHeight="1" x14ac:dyDescent="0.2">
      <c r="A11" s="7"/>
      <c r="B11" s="228" t="s">
        <v>347</v>
      </c>
      <c r="C11" s="228"/>
      <c r="D11" s="228"/>
      <c r="E11" s="228"/>
      <c r="F11" s="228"/>
      <c r="G11" s="228"/>
      <c r="H11" s="228"/>
      <c r="I11" s="228"/>
      <c r="J11" s="228"/>
      <c r="K11" s="228"/>
      <c r="L11" s="9" t="s">
        <v>155</v>
      </c>
      <c r="M11" s="91">
        <v>6.3</v>
      </c>
      <c r="N11" s="91">
        <v>5.3</v>
      </c>
      <c r="O11" s="91">
        <v>3.1</v>
      </c>
      <c r="P11" s="91">
        <v>3.4</v>
      </c>
      <c r="Q11" s="91">
        <v>3.6</v>
      </c>
      <c r="R11" s="91">
        <v>3.7</v>
      </c>
      <c r="S11" s="91">
        <v>4.5999999999999996</v>
      </c>
      <c r="T11" s="91">
        <v>7.5</v>
      </c>
      <c r="U11" s="91">
        <v>4.8</v>
      </c>
    </row>
    <row r="12" spans="1:21" ht="29.45" customHeight="1" x14ac:dyDescent="0.2">
      <c r="A12" s="7"/>
      <c r="B12" s="228" t="s">
        <v>348</v>
      </c>
      <c r="C12" s="228"/>
      <c r="D12" s="228"/>
      <c r="E12" s="228"/>
      <c r="F12" s="228"/>
      <c r="G12" s="228"/>
      <c r="H12" s="228"/>
      <c r="I12" s="228"/>
      <c r="J12" s="228"/>
      <c r="K12" s="228"/>
      <c r="L12" s="9" t="s">
        <v>155</v>
      </c>
      <c r="M12" s="91">
        <v>6.8</v>
      </c>
      <c r="N12" s="91">
        <v>6.1</v>
      </c>
      <c r="O12" s="91">
        <v>5.7</v>
      </c>
      <c r="P12" s="91">
        <v>5.5</v>
      </c>
      <c r="Q12" s="91">
        <v>6.2</v>
      </c>
      <c r="R12" s="91">
        <v>8.1</v>
      </c>
      <c r="S12" s="91">
        <v>2.4</v>
      </c>
      <c r="T12" s="88">
        <v>13.5</v>
      </c>
      <c r="U12" s="91">
        <v>6.2</v>
      </c>
    </row>
    <row r="13" spans="1:21" ht="16.5" customHeight="1" x14ac:dyDescent="0.2">
      <c r="A13" s="7"/>
      <c r="B13" s="7" t="s">
        <v>341</v>
      </c>
      <c r="C13" s="7"/>
      <c r="D13" s="7"/>
      <c r="E13" s="7"/>
      <c r="F13" s="7"/>
      <c r="G13" s="7"/>
      <c r="H13" s="7"/>
      <c r="I13" s="7"/>
      <c r="J13" s="7"/>
      <c r="K13" s="7"/>
      <c r="L13" s="9"/>
      <c r="M13" s="10"/>
      <c r="N13" s="10"/>
      <c r="O13" s="10"/>
      <c r="P13" s="10"/>
      <c r="Q13" s="10"/>
      <c r="R13" s="10"/>
      <c r="S13" s="10"/>
      <c r="T13" s="10"/>
      <c r="U13" s="10"/>
    </row>
    <row r="14" spans="1:21" ht="16.5" customHeight="1" x14ac:dyDescent="0.2">
      <c r="A14" s="7"/>
      <c r="B14" s="7"/>
      <c r="C14" s="7" t="s">
        <v>342</v>
      </c>
      <c r="D14" s="7"/>
      <c r="E14" s="7"/>
      <c r="F14" s="7"/>
      <c r="G14" s="7"/>
      <c r="H14" s="7"/>
      <c r="I14" s="7"/>
      <c r="J14" s="7"/>
      <c r="K14" s="7"/>
      <c r="L14" s="9" t="s">
        <v>155</v>
      </c>
      <c r="M14" s="91">
        <v>9.8000000000000007</v>
      </c>
      <c r="N14" s="88">
        <v>10.5</v>
      </c>
      <c r="O14" s="91">
        <v>6.9</v>
      </c>
      <c r="P14" s="91">
        <v>6.6</v>
      </c>
      <c r="Q14" s="91">
        <v>8.1</v>
      </c>
      <c r="R14" s="91">
        <v>9.6</v>
      </c>
      <c r="S14" s="88">
        <v>11.5</v>
      </c>
      <c r="T14" s="91">
        <v>5.4</v>
      </c>
      <c r="U14" s="91">
        <v>9</v>
      </c>
    </row>
    <row r="15" spans="1:21" ht="16.5" customHeight="1" x14ac:dyDescent="0.2">
      <c r="A15" s="7"/>
      <c r="B15" s="7"/>
      <c r="C15" s="7" t="s">
        <v>343</v>
      </c>
      <c r="D15" s="7"/>
      <c r="E15" s="7"/>
      <c r="F15" s="7"/>
      <c r="G15" s="7"/>
      <c r="H15" s="7"/>
      <c r="I15" s="7"/>
      <c r="J15" s="7"/>
      <c r="K15" s="7"/>
      <c r="L15" s="9" t="s">
        <v>155</v>
      </c>
      <c r="M15" s="88">
        <v>78.400000000000006</v>
      </c>
      <c r="N15" s="88">
        <v>87.2</v>
      </c>
      <c r="O15" s="88">
        <v>73.900000000000006</v>
      </c>
      <c r="P15" s="88">
        <v>78.3</v>
      </c>
      <c r="Q15" s="88">
        <v>90.4</v>
      </c>
      <c r="R15" s="88">
        <v>83.2</v>
      </c>
      <c r="S15" s="88">
        <v>31.8</v>
      </c>
      <c r="T15" s="88">
        <v>89.7</v>
      </c>
      <c r="U15" s="88">
        <v>79.900000000000006</v>
      </c>
    </row>
    <row r="16" spans="1:21" ht="16.5" customHeight="1" x14ac:dyDescent="0.2">
      <c r="A16" s="7"/>
      <c r="B16" s="7"/>
      <c r="C16" s="7" t="s">
        <v>344</v>
      </c>
      <c r="D16" s="7"/>
      <c r="E16" s="7"/>
      <c r="F16" s="7"/>
      <c r="G16" s="7"/>
      <c r="H16" s="7"/>
      <c r="I16" s="7"/>
      <c r="J16" s="7"/>
      <c r="K16" s="7"/>
      <c r="L16" s="9" t="s">
        <v>155</v>
      </c>
      <c r="M16" s="88">
        <v>11.8</v>
      </c>
      <c r="N16" s="91">
        <v>2.2999999999999998</v>
      </c>
      <c r="O16" s="88">
        <v>19.2</v>
      </c>
      <c r="P16" s="88">
        <v>15</v>
      </c>
      <c r="Q16" s="91">
        <v>1.6</v>
      </c>
      <c r="R16" s="91">
        <v>7.2</v>
      </c>
      <c r="S16" s="88">
        <v>56.7</v>
      </c>
      <c r="T16" s="91">
        <v>4.9000000000000004</v>
      </c>
      <c r="U16" s="88">
        <v>11.1</v>
      </c>
    </row>
    <row r="17" spans="1:21" ht="16.5" customHeight="1" x14ac:dyDescent="0.2">
      <c r="A17" s="7"/>
      <c r="B17" s="7"/>
      <c r="C17" s="7" t="s">
        <v>345</v>
      </c>
      <c r="D17" s="7"/>
      <c r="E17" s="7"/>
      <c r="F17" s="7"/>
      <c r="G17" s="7"/>
      <c r="H17" s="7"/>
      <c r="I17" s="7"/>
      <c r="J17" s="7"/>
      <c r="K17" s="7"/>
      <c r="L17" s="9" t="s">
        <v>155</v>
      </c>
      <c r="M17" s="90">
        <v>100</v>
      </c>
      <c r="N17" s="90">
        <v>100</v>
      </c>
      <c r="O17" s="90">
        <v>100</v>
      </c>
      <c r="P17" s="90">
        <v>100</v>
      </c>
      <c r="Q17" s="90">
        <v>100</v>
      </c>
      <c r="R17" s="90">
        <v>100</v>
      </c>
      <c r="S17" s="90">
        <v>100</v>
      </c>
      <c r="T17" s="90">
        <v>100</v>
      </c>
      <c r="U17" s="90">
        <v>100</v>
      </c>
    </row>
    <row r="18" spans="1:21" ht="16.5" customHeight="1" x14ac:dyDescent="0.2">
      <c r="A18" s="7"/>
      <c r="B18" s="7"/>
      <c r="C18" s="7" t="s">
        <v>346</v>
      </c>
      <c r="D18" s="7"/>
      <c r="E18" s="7"/>
      <c r="F18" s="7"/>
      <c r="G18" s="7"/>
      <c r="H18" s="7"/>
      <c r="I18" s="7"/>
      <c r="J18" s="7"/>
      <c r="K18" s="7"/>
      <c r="L18" s="9" t="s">
        <v>155</v>
      </c>
      <c r="M18" s="88">
        <v>11.2</v>
      </c>
      <c r="N18" s="88">
        <v>10.7</v>
      </c>
      <c r="O18" s="91">
        <v>8.5</v>
      </c>
      <c r="P18" s="91">
        <v>7.8</v>
      </c>
      <c r="Q18" s="91">
        <v>8.1999999999999993</v>
      </c>
      <c r="R18" s="88">
        <v>10.3</v>
      </c>
      <c r="S18" s="88">
        <v>26.5</v>
      </c>
      <c r="T18" s="91">
        <v>5.7</v>
      </c>
      <c r="U18" s="88">
        <v>10.1</v>
      </c>
    </row>
    <row r="19" spans="1:21" ht="16.5" customHeight="1" x14ac:dyDescent="0.2">
      <c r="A19" s="7" t="s">
        <v>61</v>
      </c>
      <c r="B19" s="7"/>
      <c r="C19" s="7"/>
      <c r="D19" s="7"/>
      <c r="E19" s="7"/>
      <c r="F19" s="7"/>
      <c r="G19" s="7"/>
      <c r="H19" s="7"/>
      <c r="I19" s="7"/>
      <c r="J19" s="7"/>
      <c r="K19" s="7"/>
      <c r="L19" s="9"/>
      <c r="M19" s="10"/>
      <c r="N19" s="10"/>
      <c r="O19" s="10"/>
      <c r="P19" s="10"/>
      <c r="Q19" s="10"/>
      <c r="R19" s="10"/>
      <c r="S19" s="10"/>
      <c r="T19" s="10"/>
      <c r="U19" s="10"/>
    </row>
    <row r="20" spans="1:21" ht="16.5" customHeight="1" x14ac:dyDescent="0.2">
      <c r="A20" s="7"/>
      <c r="B20" s="7" t="s">
        <v>341</v>
      </c>
      <c r="C20" s="7"/>
      <c r="D20" s="7"/>
      <c r="E20" s="7"/>
      <c r="F20" s="7"/>
      <c r="G20" s="7"/>
      <c r="H20" s="7"/>
      <c r="I20" s="7"/>
      <c r="J20" s="7"/>
      <c r="K20" s="7"/>
      <c r="L20" s="9"/>
      <c r="M20" s="10"/>
      <c r="N20" s="10"/>
      <c r="O20" s="10"/>
      <c r="P20" s="10"/>
      <c r="Q20" s="10"/>
      <c r="R20" s="10"/>
      <c r="S20" s="10"/>
      <c r="T20" s="10"/>
      <c r="U20" s="10"/>
    </row>
    <row r="21" spans="1:21" ht="16.5" customHeight="1" x14ac:dyDescent="0.2">
      <c r="A21" s="7"/>
      <c r="B21" s="7"/>
      <c r="C21" s="7" t="s">
        <v>342</v>
      </c>
      <c r="D21" s="7"/>
      <c r="E21" s="7"/>
      <c r="F21" s="7"/>
      <c r="G21" s="7"/>
      <c r="H21" s="7"/>
      <c r="I21" s="7"/>
      <c r="J21" s="7"/>
      <c r="K21" s="7"/>
      <c r="L21" s="9" t="s">
        <v>155</v>
      </c>
      <c r="M21" s="91">
        <v>9.8000000000000007</v>
      </c>
      <c r="N21" s="88">
        <v>10.3</v>
      </c>
      <c r="O21" s="91">
        <v>6.6</v>
      </c>
      <c r="P21" s="91">
        <v>6.1</v>
      </c>
      <c r="Q21" s="91">
        <v>7.5</v>
      </c>
      <c r="R21" s="91">
        <v>9.3000000000000007</v>
      </c>
      <c r="S21" s="88">
        <v>10.9</v>
      </c>
      <c r="T21" s="91">
        <v>5.2</v>
      </c>
      <c r="U21" s="91">
        <v>8.8000000000000007</v>
      </c>
    </row>
    <row r="22" spans="1:21" ht="16.5" customHeight="1" x14ac:dyDescent="0.2">
      <c r="A22" s="7"/>
      <c r="B22" s="7"/>
      <c r="C22" s="7" t="s">
        <v>343</v>
      </c>
      <c r="D22" s="7"/>
      <c r="E22" s="7"/>
      <c r="F22" s="7"/>
      <c r="G22" s="7"/>
      <c r="H22" s="7"/>
      <c r="I22" s="7"/>
      <c r="J22" s="7"/>
      <c r="K22" s="7"/>
      <c r="L22" s="9" t="s">
        <v>155</v>
      </c>
      <c r="M22" s="88">
        <v>78.099999999999994</v>
      </c>
      <c r="N22" s="88">
        <v>87.6</v>
      </c>
      <c r="O22" s="88">
        <v>72.7</v>
      </c>
      <c r="P22" s="88">
        <v>81.7</v>
      </c>
      <c r="Q22" s="88">
        <v>89.5</v>
      </c>
      <c r="R22" s="88">
        <v>84.5</v>
      </c>
      <c r="S22" s="88">
        <v>87.9</v>
      </c>
      <c r="T22" s="88">
        <v>87.8</v>
      </c>
      <c r="U22" s="88">
        <v>81</v>
      </c>
    </row>
    <row r="23" spans="1:21" ht="16.5" customHeight="1" x14ac:dyDescent="0.2">
      <c r="A23" s="7"/>
      <c r="B23" s="7"/>
      <c r="C23" s="7" t="s">
        <v>344</v>
      </c>
      <c r="D23" s="7"/>
      <c r="E23" s="7"/>
      <c r="F23" s="7"/>
      <c r="G23" s="7"/>
      <c r="H23" s="7"/>
      <c r="I23" s="7"/>
      <c r="J23" s="7"/>
      <c r="K23" s="7"/>
      <c r="L23" s="9" t="s">
        <v>155</v>
      </c>
      <c r="M23" s="88">
        <v>12.1</v>
      </c>
      <c r="N23" s="91">
        <v>2.1</v>
      </c>
      <c r="O23" s="88">
        <v>20.7</v>
      </c>
      <c r="P23" s="88">
        <v>12.3</v>
      </c>
      <c r="Q23" s="91">
        <v>3</v>
      </c>
      <c r="R23" s="91">
        <v>6.2</v>
      </c>
      <c r="S23" s="91">
        <v>1.2</v>
      </c>
      <c r="T23" s="91">
        <v>7</v>
      </c>
      <c r="U23" s="88">
        <v>10.199999999999999</v>
      </c>
    </row>
    <row r="24" spans="1:21" ht="16.5" customHeight="1" x14ac:dyDescent="0.2">
      <c r="A24" s="7"/>
      <c r="B24" s="7"/>
      <c r="C24" s="7" t="s">
        <v>345</v>
      </c>
      <c r="D24" s="7"/>
      <c r="E24" s="7"/>
      <c r="F24" s="7"/>
      <c r="G24" s="7"/>
      <c r="H24" s="7"/>
      <c r="I24" s="7"/>
      <c r="J24" s="7"/>
      <c r="K24" s="7"/>
      <c r="L24" s="9" t="s">
        <v>155</v>
      </c>
      <c r="M24" s="90">
        <v>100</v>
      </c>
      <c r="N24" s="90">
        <v>100</v>
      </c>
      <c r="O24" s="90">
        <v>100</v>
      </c>
      <c r="P24" s="90">
        <v>100</v>
      </c>
      <c r="Q24" s="90">
        <v>100</v>
      </c>
      <c r="R24" s="90">
        <v>100</v>
      </c>
      <c r="S24" s="90">
        <v>100</v>
      </c>
      <c r="T24" s="90">
        <v>100</v>
      </c>
      <c r="U24" s="90">
        <v>100</v>
      </c>
    </row>
    <row r="25" spans="1:21" ht="16.5" customHeight="1" x14ac:dyDescent="0.2">
      <c r="A25" s="7"/>
      <c r="B25" s="7"/>
      <c r="C25" s="7" t="s">
        <v>346</v>
      </c>
      <c r="D25" s="7"/>
      <c r="E25" s="7"/>
      <c r="F25" s="7"/>
      <c r="G25" s="7"/>
      <c r="H25" s="7"/>
      <c r="I25" s="7"/>
      <c r="J25" s="7"/>
      <c r="K25" s="7"/>
      <c r="L25" s="9" t="s">
        <v>155</v>
      </c>
      <c r="M25" s="88">
        <v>11.1</v>
      </c>
      <c r="N25" s="88">
        <v>10.5</v>
      </c>
      <c r="O25" s="91">
        <v>8.4</v>
      </c>
      <c r="P25" s="91">
        <v>6.9</v>
      </c>
      <c r="Q25" s="91">
        <v>7.7</v>
      </c>
      <c r="R25" s="91">
        <v>9.9</v>
      </c>
      <c r="S25" s="88">
        <v>11</v>
      </c>
      <c r="T25" s="91">
        <v>5.6</v>
      </c>
      <c r="U25" s="91">
        <v>9.8000000000000007</v>
      </c>
    </row>
    <row r="26" spans="1:21" ht="16.5" customHeight="1" x14ac:dyDescent="0.2">
      <c r="A26" s="7" t="s">
        <v>62</v>
      </c>
      <c r="B26" s="7"/>
      <c r="C26" s="7"/>
      <c r="D26" s="7"/>
      <c r="E26" s="7"/>
      <c r="F26" s="7"/>
      <c r="G26" s="7"/>
      <c r="H26" s="7"/>
      <c r="I26" s="7"/>
      <c r="J26" s="7"/>
      <c r="K26" s="7"/>
      <c r="L26" s="9"/>
      <c r="M26" s="10"/>
      <c r="N26" s="10"/>
      <c r="O26" s="10"/>
      <c r="P26" s="10"/>
      <c r="Q26" s="10"/>
      <c r="R26" s="10"/>
      <c r="S26" s="10"/>
      <c r="T26" s="10"/>
      <c r="U26" s="10"/>
    </row>
    <row r="27" spans="1:21" ht="16.5" customHeight="1" x14ac:dyDescent="0.2">
      <c r="A27" s="7"/>
      <c r="B27" s="7" t="s">
        <v>341</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342</v>
      </c>
      <c r="D28" s="7"/>
      <c r="E28" s="7"/>
      <c r="F28" s="7"/>
      <c r="G28" s="7"/>
      <c r="H28" s="7"/>
      <c r="I28" s="7"/>
      <c r="J28" s="7"/>
      <c r="K28" s="7"/>
      <c r="L28" s="9" t="s">
        <v>155</v>
      </c>
      <c r="M28" s="91">
        <v>9.1999999999999993</v>
      </c>
      <c r="N28" s="88">
        <v>10.5</v>
      </c>
      <c r="O28" s="91">
        <v>6.1</v>
      </c>
      <c r="P28" s="91">
        <v>5.5</v>
      </c>
      <c r="Q28" s="91">
        <v>9.5</v>
      </c>
      <c r="R28" s="91">
        <v>9.1</v>
      </c>
      <c r="S28" s="88">
        <v>10.6</v>
      </c>
      <c r="T28" s="91">
        <v>5.2</v>
      </c>
      <c r="U28" s="91">
        <v>8.6</v>
      </c>
    </row>
    <row r="29" spans="1:21" ht="16.5" customHeight="1" x14ac:dyDescent="0.2">
      <c r="A29" s="7"/>
      <c r="B29" s="7"/>
      <c r="C29" s="7" t="s">
        <v>343</v>
      </c>
      <c r="D29" s="7"/>
      <c r="E29" s="7"/>
      <c r="F29" s="7"/>
      <c r="G29" s="7"/>
      <c r="H29" s="7"/>
      <c r="I29" s="7"/>
      <c r="J29" s="7"/>
      <c r="K29" s="7"/>
      <c r="L29" s="9" t="s">
        <v>155</v>
      </c>
      <c r="M29" s="88">
        <v>79.8</v>
      </c>
      <c r="N29" s="88">
        <v>87.8</v>
      </c>
      <c r="O29" s="88">
        <v>73.2</v>
      </c>
      <c r="P29" s="88">
        <v>83.9</v>
      </c>
      <c r="Q29" s="88">
        <v>89.7</v>
      </c>
      <c r="R29" s="88">
        <v>88.3</v>
      </c>
      <c r="S29" s="88">
        <v>88</v>
      </c>
      <c r="T29" s="88">
        <v>89.6</v>
      </c>
      <c r="U29" s="88">
        <v>82.1</v>
      </c>
    </row>
    <row r="30" spans="1:21" ht="16.5" customHeight="1" x14ac:dyDescent="0.2">
      <c r="A30" s="7"/>
      <c r="B30" s="7"/>
      <c r="C30" s="7" t="s">
        <v>344</v>
      </c>
      <c r="D30" s="7"/>
      <c r="E30" s="7"/>
      <c r="F30" s="7"/>
      <c r="G30" s="7"/>
      <c r="H30" s="7"/>
      <c r="I30" s="7"/>
      <c r="J30" s="7"/>
      <c r="K30" s="7"/>
      <c r="L30" s="9" t="s">
        <v>155</v>
      </c>
      <c r="M30" s="88">
        <v>10.9</v>
      </c>
      <c r="N30" s="91">
        <v>1.8</v>
      </c>
      <c r="O30" s="88">
        <v>20.7</v>
      </c>
      <c r="P30" s="88">
        <v>10.6</v>
      </c>
      <c r="Q30" s="91">
        <v>0.7</v>
      </c>
      <c r="R30" s="91">
        <v>2.6</v>
      </c>
      <c r="S30" s="91">
        <v>1.4</v>
      </c>
      <c r="T30" s="91">
        <v>5.3</v>
      </c>
      <c r="U30" s="91">
        <v>9.3000000000000007</v>
      </c>
    </row>
    <row r="31" spans="1:21" ht="16.5" customHeight="1" x14ac:dyDescent="0.2">
      <c r="A31" s="7"/>
      <c r="B31" s="7"/>
      <c r="C31" s="7" t="s">
        <v>345</v>
      </c>
      <c r="D31" s="7"/>
      <c r="E31" s="7"/>
      <c r="F31" s="7"/>
      <c r="G31" s="7"/>
      <c r="H31" s="7"/>
      <c r="I31" s="7"/>
      <c r="J31" s="7"/>
      <c r="K31" s="7"/>
      <c r="L31" s="9" t="s">
        <v>155</v>
      </c>
      <c r="M31" s="90">
        <v>100</v>
      </c>
      <c r="N31" s="90">
        <v>100</v>
      </c>
      <c r="O31" s="90">
        <v>100</v>
      </c>
      <c r="P31" s="90">
        <v>100</v>
      </c>
      <c r="Q31" s="90">
        <v>100</v>
      </c>
      <c r="R31" s="90">
        <v>100</v>
      </c>
      <c r="S31" s="90">
        <v>100</v>
      </c>
      <c r="T31" s="90">
        <v>100</v>
      </c>
      <c r="U31" s="90">
        <v>100</v>
      </c>
    </row>
    <row r="32" spans="1:21" ht="16.5" customHeight="1" x14ac:dyDescent="0.2">
      <c r="A32" s="7"/>
      <c r="B32" s="7"/>
      <c r="C32" s="7" t="s">
        <v>346</v>
      </c>
      <c r="D32" s="7"/>
      <c r="E32" s="7"/>
      <c r="F32" s="7"/>
      <c r="G32" s="7"/>
      <c r="H32" s="7"/>
      <c r="I32" s="7"/>
      <c r="J32" s="7"/>
      <c r="K32" s="7"/>
      <c r="L32" s="9" t="s">
        <v>155</v>
      </c>
      <c r="M32" s="88">
        <v>10.4</v>
      </c>
      <c r="N32" s="88">
        <v>10.6</v>
      </c>
      <c r="O32" s="91">
        <v>7.7</v>
      </c>
      <c r="P32" s="91">
        <v>6.2</v>
      </c>
      <c r="Q32" s="91">
        <v>9.6</v>
      </c>
      <c r="R32" s="91">
        <v>9.4</v>
      </c>
      <c r="S32" s="88">
        <v>10.7</v>
      </c>
      <c r="T32" s="91">
        <v>5.5</v>
      </c>
      <c r="U32" s="91">
        <v>9.5</v>
      </c>
    </row>
    <row r="33" spans="1:21" ht="16.5" customHeight="1" x14ac:dyDescent="0.2">
      <c r="A33" s="7" t="s">
        <v>63</v>
      </c>
      <c r="B33" s="7"/>
      <c r="C33" s="7"/>
      <c r="D33" s="7"/>
      <c r="E33" s="7"/>
      <c r="F33" s="7"/>
      <c r="G33" s="7"/>
      <c r="H33" s="7"/>
      <c r="I33" s="7"/>
      <c r="J33" s="7"/>
      <c r="K33" s="7"/>
      <c r="L33" s="9"/>
      <c r="M33" s="10"/>
      <c r="N33" s="10"/>
      <c r="O33" s="10"/>
      <c r="P33" s="10"/>
      <c r="Q33" s="10"/>
      <c r="R33" s="10"/>
      <c r="S33" s="10"/>
      <c r="T33" s="10"/>
      <c r="U33" s="10"/>
    </row>
    <row r="34" spans="1:21" ht="29.45" customHeight="1" x14ac:dyDescent="0.2">
      <c r="A34" s="7"/>
      <c r="B34" s="228" t="s">
        <v>347</v>
      </c>
      <c r="C34" s="228"/>
      <c r="D34" s="228"/>
      <c r="E34" s="228"/>
      <c r="F34" s="228"/>
      <c r="G34" s="228"/>
      <c r="H34" s="228"/>
      <c r="I34" s="228"/>
      <c r="J34" s="228"/>
      <c r="K34" s="228"/>
      <c r="L34" s="9" t="s">
        <v>155</v>
      </c>
      <c r="M34" s="91">
        <v>4.4000000000000004</v>
      </c>
      <c r="N34" s="91">
        <v>6.2</v>
      </c>
      <c r="O34" s="91">
        <v>2.7</v>
      </c>
      <c r="P34" s="91">
        <v>3.7</v>
      </c>
      <c r="Q34" s="91">
        <v>4.7</v>
      </c>
      <c r="R34" s="91">
        <v>4.2</v>
      </c>
      <c r="S34" s="91">
        <v>4.9000000000000004</v>
      </c>
      <c r="T34" s="91">
        <v>9.6</v>
      </c>
      <c r="U34" s="91">
        <v>4.5</v>
      </c>
    </row>
    <row r="35" spans="1:21" ht="29.45" customHeight="1" x14ac:dyDescent="0.2">
      <c r="A35" s="7"/>
      <c r="B35" s="228" t="s">
        <v>348</v>
      </c>
      <c r="C35" s="228"/>
      <c r="D35" s="228"/>
      <c r="E35" s="228"/>
      <c r="F35" s="228"/>
      <c r="G35" s="228"/>
      <c r="H35" s="228"/>
      <c r="I35" s="228"/>
      <c r="J35" s="228"/>
      <c r="K35" s="228"/>
      <c r="L35" s="9" t="s">
        <v>155</v>
      </c>
      <c r="M35" s="91">
        <v>5.6</v>
      </c>
      <c r="N35" s="91">
        <v>9.5</v>
      </c>
      <c r="O35" s="91">
        <v>6.2</v>
      </c>
      <c r="P35" s="91">
        <v>6.9</v>
      </c>
      <c r="Q35" s="91">
        <v>8.1999999999999993</v>
      </c>
      <c r="R35" s="91">
        <v>9.6999999999999993</v>
      </c>
      <c r="S35" s="91">
        <v>6.3</v>
      </c>
      <c r="T35" s="88">
        <v>16.100000000000001</v>
      </c>
      <c r="U35" s="91">
        <v>7.2</v>
      </c>
    </row>
    <row r="36" spans="1:21" ht="16.5" customHeight="1" x14ac:dyDescent="0.2">
      <c r="A36" s="7"/>
      <c r="B36" s="7" t="s">
        <v>341</v>
      </c>
      <c r="C36" s="7"/>
      <c r="D36" s="7"/>
      <c r="E36" s="7"/>
      <c r="F36" s="7"/>
      <c r="G36" s="7"/>
      <c r="H36" s="7"/>
      <c r="I36" s="7"/>
      <c r="J36" s="7"/>
      <c r="K36" s="7"/>
      <c r="L36" s="9"/>
      <c r="M36" s="10"/>
      <c r="N36" s="10"/>
      <c r="O36" s="10"/>
      <c r="P36" s="10"/>
      <c r="Q36" s="10"/>
      <c r="R36" s="10"/>
      <c r="S36" s="10"/>
      <c r="T36" s="10"/>
      <c r="U36" s="10"/>
    </row>
    <row r="37" spans="1:21" ht="16.5" customHeight="1" x14ac:dyDescent="0.2">
      <c r="A37" s="7"/>
      <c r="B37" s="7"/>
      <c r="C37" s="7" t="s">
        <v>342</v>
      </c>
      <c r="D37" s="7"/>
      <c r="E37" s="7"/>
      <c r="F37" s="7"/>
      <c r="G37" s="7"/>
      <c r="H37" s="7"/>
      <c r="I37" s="7"/>
      <c r="J37" s="7"/>
      <c r="K37" s="7"/>
      <c r="L37" s="9" t="s">
        <v>155</v>
      </c>
      <c r="M37" s="91">
        <v>9.3000000000000007</v>
      </c>
      <c r="N37" s="91">
        <v>9.6999999999999993</v>
      </c>
      <c r="O37" s="91">
        <v>5.5</v>
      </c>
      <c r="P37" s="91">
        <v>5.5</v>
      </c>
      <c r="Q37" s="88">
        <v>10.8</v>
      </c>
      <c r="R37" s="88">
        <v>10.199999999999999</v>
      </c>
      <c r="S37" s="88">
        <v>10.4</v>
      </c>
      <c r="T37" s="91">
        <v>5.5</v>
      </c>
      <c r="U37" s="91">
        <v>8.4</v>
      </c>
    </row>
    <row r="38" spans="1:21" ht="16.5" customHeight="1" x14ac:dyDescent="0.2">
      <c r="A38" s="7"/>
      <c r="B38" s="7"/>
      <c r="C38" s="7" t="s">
        <v>343</v>
      </c>
      <c r="D38" s="7"/>
      <c r="E38" s="7"/>
      <c r="F38" s="7"/>
      <c r="G38" s="7"/>
      <c r="H38" s="7"/>
      <c r="I38" s="7"/>
      <c r="J38" s="7"/>
      <c r="K38" s="7"/>
      <c r="L38" s="9" t="s">
        <v>155</v>
      </c>
      <c r="M38" s="88">
        <v>77</v>
      </c>
      <c r="N38" s="88">
        <v>88.5</v>
      </c>
      <c r="O38" s="88">
        <v>73.8</v>
      </c>
      <c r="P38" s="88">
        <v>85.8</v>
      </c>
      <c r="Q38" s="88">
        <v>88.7</v>
      </c>
      <c r="R38" s="88">
        <v>87.1</v>
      </c>
      <c r="S38" s="88">
        <v>88.6</v>
      </c>
      <c r="T38" s="88">
        <v>89.5</v>
      </c>
      <c r="U38" s="88">
        <v>82.3</v>
      </c>
    </row>
    <row r="39" spans="1:21" ht="16.5" customHeight="1" x14ac:dyDescent="0.2">
      <c r="A39" s="7"/>
      <c r="B39" s="7"/>
      <c r="C39" s="7" t="s">
        <v>344</v>
      </c>
      <c r="D39" s="7"/>
      <c r="E39" s="7"/>
      <c r="F39" s="7"/>
      <c r="G39" s="7"/>
      <c r="H39" s="7"/>
      <c r="I39" s="7"/>
      <c r="J39" s="7"/>
      <c r="K39" s="7"/>
      <c r="L39" s="9" t="s">
        <v>155</v>
      </c>
      <c r="M39" s="88">
        <v>13.7</v>
      </c>
      <c r="N39" s="91">
        <v>1.8</v>
      </c>
      <c r="O39" s="88">
        <v>20.7</v>
      </c>
      <c r="P39" s="91">
        <v>8.8000000000000007</v>
      </c>
      <c r="Q39" s="91">
        <v>0.6</v>
      </c>
      <c r="R39" s="91">
        <v>2.7</v>
      </c>
      <c r="S39" s="91">
        <v>1</v>
      </c>
      <c r="T39" s="91">
        <v>5</v>
      </c>
      <c r="U39" s="91">
        <v>9.3000000000000007</v>
      </c>
    </row>
    <row r="40" spans="1:21" ht="16.5" customHeight="1" x14ac:dyDescent="0.2">
      <c r="A40" s="7"/>
      <c r="B40" s="7"/>
      <c r="C40" s="7" t="s">
        <v>345</v>
      </c>
      <c r="D40" s="7"/>
      <c r="E40" s="7"/>
      <c r="F40" s="7"/>
      <c r="G40" s="7"/>
      <c r="H40" s="7"/>
      <c r="I40" s="7"/>
      <c r="J40" s="7"/>
      <c r="K40" s="7"/>
      <c r="L40" s="9" t="s">
        <v>155</v>
      </c>
      <c r="M40" s="90">
        <v>100</v>
      </c>
      <c r="N40" s="90">
        <v>100</v>
      </c>
      <c r="O40" s="90">
        <v>100</v>
      </c>
      <c r="P40" s="90">
        <v>100</v>
      </c>
      <c r="Q40" s="90">
        <v>100</v>
      </c>
      <c r="R40" s="90">
        <v>100</v>
      </c>
      <c r="S40" s="90">
        <v>100</v>
      </c>
      <c r="T40" s="90">
        <v>100</v>
      </c>
      <c r="U40" s="90">
        <v>100</v>
      </c>
    </row>
    <row r="41" spans="1:21" ht="16.5" customHeight="1" x14ac:dyDescent="0.2">
      <c r="A41" s="14"/>
      <c r="B41" s="14"/>
      <c r="C41" s="14" t="s">
        <v>346</v>
      </c>
      <c r="D41" s="14"/>
      <c r="E41" s="14"/>
      <c r="F41" s="14"/>
      <c r="G41" s="14"/>
      <c r="H41" s="14"/>
      <c r="I41" s="14"/>
      <c r="J41" s="14"/>
      <c r="K41" s="14"/>
      <c r="L41" s="15" t="s">
        <v>155</v>
      </c>
      <c r="M41" s="89">
        <v>10.8</v>
      </c>
      <c r="N41" s="92">
        <v>9.9</v>
      </c>
      <c r="O41" s="92">
        <v>7</v>
      </c>
      <c r="P41" s="92">
        <v>6</v>
      </c>
      <c r="Q41" s="89">
        <v>10.8</v>
      </c>
      <c r="R41" s="89">
        <v>10.5</v>
      </c>
      <c r="S41" s="89">
        <v>10.5</v>
      </c>
      <c r="T41" s="92">
        <v>5.8</v>
      </c>
      <c r="U41" s="92">
        <v>9.3000000000000007</v>
      </c>
    </row>
    <row r="42" spans="1:21" ht="4.5" customHeight="1" x14ac:dyDescent="0.2">
      <c r="A42" s="23"/>
      <c r="B42" s="23"/>
      <c r="C42" s="2"/>
      <c r="D42" s="2"/>
      <c r="E42" s="2"/>
      <c r="F42" s="2"/>
      <c r="G42" s="2"/>
      <c r="H42" s="2"/>
      <c r="I42" s="2"/>
      <c r="J42" s="2"/>
      <c r="K42" s="2"/>
      <c r="L42" s="2"/>
      <c r="M42" s="2"/>
      <c r="N42" s="2"/>
      <c r="O42" s="2"/>
      <c r="P42" s="2"/>
      <c r="Q42" s="2"/>
      <c r="R42" s="2"/>
      <c r="S42" s="2"/>
      <c r="T42" s="2"/>
      <c r="U42" s="2"/>
    </row>
    <row r="43" spans="1:21" ht="42.4" customHeight="1" x14ac:dyDescent="0.2">
      <c r="A43" s="23" t="s">
        <v>76</v>
      </c>
      <c r="B43" s="23"/>
      <c r="C43" s="223" t="s">
        <v>255</v>
      </c>
      <c r="D43" s="223"/>
      <c r="E43" s="223"/>
      <c r="F43" s="223"/>
      <c r="G43" s="223"/>
      <c r="H43" s="223"/>
      <c r="I43" s="223"/>
      <c r="J43" s="223"/>
      <c r="K43" s="223"/>
      <c r="L43" s="223"/>
      <c r="M43" s="223"/>
      <c r="N43" s="223"/>
      <c r="O43" s="223"/>
      <c r="P43" s="223"/>
      <c r="Q43" s="223"/>
      <c r="R43" s="223"/>
      <c r="S43" s="223"/>
      <c r="T43" s="223"/>
      <c r="U43" s="223"/>
    </row>
    <row r="44" spans="1:21" ht="29.45" customHeight="1" x14ac:dyDescent="0.2">
      <c r="A44" s="23" t="s">
        <v>77</v>
      </c>
      <c r="B44" s="23"/>
      <c r="C44" s="223" t="s">
        <v>302</v>
      </c>
      <c r="D44" s="223"/>
      <c r="E44" s="223"/>
      <c r="F44" s="223"/>
      <c r="G44" s="223"/>
      <c r="H44" s="223"/>
      <c r="I44" s="223"/>
      <c r="J44" s="223"/>
      <c r="K44" s="223"/>
      <c r="L44" s="223"/>
      <c r="M44" s="223"/>
      <c r="N44" s="223"/>
      <c r="O44" s="223"/>
      <c r="P44" s="223"/>
      <c r="Q44" s="223"/>
      <c r="R44" s="223"/>
      <c r="S44" s="223"/>
      <c r="T44" s="223"/>
      <c r="U44" s="223"/>
    </row>
    <row r="45" spans="1:21" ht="55.15" customHeight="1" x14ac:dyDescent="0.2">
      <c r="A45" s="23" t="s">
        <v>78</v>
      </c>
      <c r="B45" s="23"/>
      <c r="C45" s="223" t="s">
        <v>303</v>
      </c>
      <c r="D45" s="223"/>
      <c r="E45" s="223"/>
      <c r="F45" s="223"/>
      <c r="G45" s="223"/>
      <c r="H45" s="223"/>
      <c r="I45" s="223"/>
      <c r="J45" s="223"/>
      <c r="K45" s="223"/>
      <c r="L45" s="223"/>
      <c r="M45" s="223"/>
      <c r="N45" s="223"/>
      <c r="O45" s="223"/>
      <c r="P45" s="223"/>
      <c r="Q45" s="223"/>
      <c r="R45" s="223"/>
      <c r="S45" s="223"/>
      <c r="T45" s="223"/>
      <c r="U45" s="223"/>
    </row>
    <row r="46" spans="1:21" ht="16.5" customHeight="1" x14ac:dyDescent="0.2">
      <c r="A46" s="23" t="s">
        <v>79</v>
      </c>
      <c r="B46" s="23"/>
      <c r="C46" s="223" t="s">
        <v>279</v>
      </c>
      <c r="D46" s="223"/>
      <c r="E46" s="223"/>
      <c r="F46" s="223"/>
      <c r="G46" s="223"/>
      <c r="H46" s="223"/>
      <c r="I46" s="223"/>
      <c r="J46" s="223"/>
      <c r="K46" s="223"/>
      <c r="L46" s="223"/>
      <c r="M46" s="223"/>
      <c r="N46" s="223"/>
      <c r="O46" s="223"/>
      <c r="P46" s="223"/>
      <c r="Q46" s="223"/>
      <c r="R46" s="223"/>
      <c r="S46" s="223"/>
      <c r="T46" s="223"/>
      <c r="U46" s="223"/>
    </row>
    <row r="47" spans="1:21" ht="29.45" customHeight="1" x14ac:dyDescent="0.2">
      <c r="A47" s="23" t="s">
        <v>80</v>
      </c>
      <c r="B47" s="23"/>
      <c r="C47" s="223" t="s">
        <v>280</v>
      </c>
      <c r="D47" s="223"/>
      <c r="E47" s="223"/>
      <c r="F47" s="223"/>
      <c r="G47" s="223"/>
      <c r="H47" s="223"/>
      <c r="I47" s="223"/>
      <c r="J47" s="223"/>
      <c r="K47" s="223"/>
      <c r="L47" s="223"/>
      <c r="M47" s="223"/>
      <c r="N47" s="223"/>
      <c r="O47" s="223"/>
      <c r="P47" s="223"/>
      <c r="Q47" s="223"/>
      <c r="R47" s="223"/>
      <c r="S47" s="223"/>
      <c r="T47" s="223"/>
      <c r="U47" s="223"/>
    </row>
    <row r="48" spans="1:21" ht="16.5" customHeight="1" x14ac:dyDescent="0.2">
      <c r="A48" s="23" t="s">
        <v>81</v>
      </c>
      <c r="B48" s="23"/>
      <c r="C48" s="223" t="s">
        <v>349</v>
      </c>
      <c r="D48" s="223"/>
      <c r="E48" s="223"/>
      <c r="F48" s="223"/>
      <c r="G48" s="223"/>
      <c r="H48" s="223"/>
      <c r="I48" s="223"/>
      <c r="J48" s="223"/>
      <c r="K48" s="223"/>
      <c r="L48" s="223"/>
      <c r="M48" s="223"/>
      <c r="N48" s="223"/>
      <c r="O48" s="223"/>
      <c r="P48" s="223"/>
      <c r="Q48" s="223"/>
      <c r="R48" s="223"/>
      <c r="S48" s="223"/>
      <c r="T48" s="223"/>
      <c r="U48" s="223"/>
    </row>
    <row r="49" spans="1:21" ht="106.9" customHeight="1" x14ac:dyDescent="0.2">
      <c r="A49" s="23" t="s">
        <v>82</v>
      </c>
      <c r="B49" s="23"/>
      <c r="C49" s="223" t="s">
        <v>350</v>
      </c>
      <c r="D49" s="223"/>
      <c r="E49" s="223"/>
      <c r="F49" s="223"/>
      <c r="G49" s="223"/>
      <c r="H49" s="223"/>
      <c r="I49" s="223"/>
      <c r="J49" s="223"/>
      <c r="K49" s="223"/>
      <c r="L49" s="223"/>
      <c r="M49" s="223"/>
      <c r="N49" s="223"/>
      <c r="O49" s="223"/>
      <c r="P49" s="223"/>
      <c r="Q49" s="223"/>
      <c r="R49" s="223"/>
      <c r="S49" s="223"/>
      <c r="T49" s="223"/>
      <c r="U49" s="223"/>
    </row>
    <row r="50" spans="1:21" ht="4.5" customHeight="1" x14ac:dyDescent="0.2"/>
    <row r="51" spans="1:21" ht="29.45" customHeight="1" x14ac:dyDescent="0.2">
      <c r="A51" s="24" t="s">
        <v>99</v>
      </c>
      <c r="B51" s="23"/>
      <c r="C51" s="23"/>
      <c r="D51" s="23"/>
      <c r="E51" s="223" t="s">
        <v>351</v>
      </c>
      <c r="F51" s="223"/>
      <c r="G51" s="223"/>
      <c r="H51" s="223"/>
      <c r="I51" s="223"/>
      <c r="J51" s="223"/>
      <c r="K51" s="223"/>
      <c r="L51" s="223"/>
      <c r="M51" s="223"/>
      <c r="N51" s="223"/>
      <c r="O51" s="223"/>
      <c r="P51" s="223"/>
      <c r="Q51" s="223"/>
      <c r="R51" s="223"/>
      <c r="S51" s="223"/>
      <c r="T51" s="223"/>
      <c r="U51" s="223"/>
    </row>
  </sheetData>
  <mergeCells count="13">
    <mergeCell ref="B11:K11"/>
    <mergeCell ref="B12:K12"/>
    <mergeCell ref="B34:K34"/>
    <mergeCell ref="B35:K35"/>
    <mergeCell ref="K1:U1"/>
    <mergeCell ref="C48:U48"/>
    <mergeCell ref="C49:U49"/>
    <mergeCell ref="E51:U51"/>
    <mergeCell ref="C43:U43"/>
    <mergeCell ref="C44:U44"/>
    <mergeCell ref="C45:U45"/>
    <mergeCell ref="C46:U46"/>
    <mergeCell ref="C47:U47"/>
  </mergeCells>
  <pageMargins left="0.7" right="0.7" top="0.75" bottom="0.75" header="0.3" footer="0.3"/>
  <pageSetup paperSize="9" fitToHeight="0" orientation="landscape" horizontalDpi="300" verticalDpi="300"/>
  <headerFooter scaleWithDoc="0" alignWithMargins="0">
    <oddHeader>&amp;C&amp;"Arial"&amp;8TABLE 5A.12</oddHeader>
    <oddFooter>&amp;L&amp;"Arial"&amp;8REPORT ON
GOVERNMENT
SERVICES 202106&amp;R&amp;"Arial"&amp;8VOCATIONAL EDUCATION
AND TRAINING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D60"/>
  <sheetViews>
    <sheetView showGridLines="0" workbookViewId="0"/>
  </sheetViews>
  <sheetFormatPr defaultColWidth="11.42578125" defaultRowHeight="12.75" x14ac:dyDescent="0.2"/>
  <cols>
    <col min="1" max="10" width="1.85546875" customWidth="1"/>
    <col min="11" max="11" width="15.85546875" customWidth="1"/>
    <col min="12" max="12" width="5.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33.950000000000003" customHeight="1" x14ac:dyDescent="0.2">
      <c r="A1" s="8" t="s">
        <v>352</v>
      </c>
      <c r="B1" s="8"/>
      <c r="C1" s="8"/>
      <c r="D1" s="8"/>
      <c r="E1" s="8"/>
      <c r="F1" s="8"/>
      <c r="G1" s="8"/>
      <c r="H1" s="8"/>
      <c r="I1" s="8"/>
      <c r="J1" s="8"/>
      <c r="K1" s="229" t="s">
        <v>353</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354</v>
      </c>
      <c r="N2" s="233"/>
      <c r="O2" s="232" t="s">
        <v>355</v>
      </c>
      <c r="P2" s="233"/>
      <c r="Q2" s="232" t="s">
        <v>356</v>
      </c>
      <c r="R2" s="233"/>
      <c r="S2" s="232" t="s">
        <v>357</v>
      </c>
      <c r="T2" s="233"/>
      <c r="U2" s="232" t="s">
        <v>358</v>
      </c>
      <c r="V2" s="233"/>
      <c r="W2" s="232" t="s">
        <v>359</v>
      </c>
      <c r="X2" s="233"/>
      <c r="Y2" s="232" t="s">
        <v>360</v>
      </c>
      <c r="Z2" s="233"/>
      <c r="AA2" s="232" t="s">
        <v>361</v>
      </c>
      <c r="AB2" s="233"/>
      <c r="AC2" s="232" t="s">
        <v>362</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294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29.45" customHeight="1" x14ac:dyDescent="0.2">
      <c r="A5" s="7"/>
      <c r="B5" s="7"/>
      <c r="C5" s="228" t="s">
        <v>364</v>
      </c>
      <c r="D5" s="228"/>
      <c r="E5" s="228"/>
      <c r="F5" s="228"/>
      <c r="G5" s="228"/>
      <c r="H5" s="228"/>
      <c r="I5" s="228"/>
      <c r="J5" s="228"/>
      <c r="K5" s="228"/>
      <c r="L5" s="9" t="s">
        <v>155</v>
      </c>
      <c r="M5" s="96">
        <v>83.5</v>
      </c>
      <c r="N5" s="98">
        <v>0.3</v>
      </c>
      <c r="O5" s="96">
        <v>81.099999999999994</v>
      </c>
      <c r="P5" s="98">
        <v>0.4</v>
      </c>
      <c r="Q5" s="96">
        <v>80.8</v>
      </c>
      <c r="R5" s="98">
        <v>0.5</v>
      </c>
      <c r="S5" s="96">
        <v>80.2</v>
      </c>
      <c r="T5" s="98">
        <v>0.7</v>
      </c>
      <c r="U5" s="96">
        <v>85.1</v>
      </c>
      <c r="V5" s="98">
        <v>1</v>
      </c>
      <c r="W5" s="96">
        <v>85.5</v>
      </c>
      <c r="X5" s="98">
        <v>1.1000000000000001</v>
      </c>
      <c r="Y5" s="96">
        <v>87.1</v>
      </c>
      <c r="Z5" s="98">
        <v>1.2</v>
      </c>
      <c r="AA5" s="96">
        <v>87.9</v>
      </c>
      <c r="AB5" s="98">
        <v>2</v>
      </c>
      <c r="AC5" s="96">
        <v>82.2</v>
      </c>
      <c r="AD5" s="98">
        <v>0.2</v>
      </c>
    </row>
    <row r="6" spans="1:30" ht="16.5" customHeight="1" x14ac:dyDescent="0.2">
      <c r="A6" s="7"/>
      <c r="B6" s="7"/>
      <c r="C6" s="7" t="s">
        <v>365</v>
      </c>
      <c r="D6" s="7"/>
      <c r="E6" s="7"/>
      <c r="F6" s="7"/>
      <c r="G6" s="7"/>
      <c r="H6" s="7"/>
      <c r="I6" s="7"/>
      <c r="J6" s="7"/>
      <c r="K6" s="7"/>
      <c r="L6" s="9" t="s">
        <v>155</v>
      </c>
      <c r="M6" s="96">
        <v>67.7</v>
      </c>
      <c r="N6" s="98">
        <v>0.4</v>
      </c>
      <c r="O6" s="96">
        <v>66.2</v>
      </c>
      <c r="P6" s="98">
        <v>0.5</v>
      </c>
      <c r="Q6" s="96">
        <v>66.400000000000006</v>
      </c>
      <c r="R6" s="98">
        <v>0.6</v>
      </c>
      <c r="S6" s="96">
        <v>63.7</v>
      </c>
      <c r="T6" s="98">
        <v>0.9</v>
      </c>
      <c r="U6" s="96">
        <v>71.8</v>
      </c>
      <c r="V6" s="98">
        <v>1.2</v>
      </c>
      <c r="W6" s="96">
        <v>72</v>
      </c>
      <c r="X6" s="98">
        <v>1.4</v>
      </c>
      <c r="Y6" s="96">
        <v>74.5</v>
      </c>
      <c r="Z6" s="98">
        <v>1.6</v>
      </c>
      <c r="AA6" s="96">
        <v>78.599999999999994</v>
      </c>
      <c r="AB6" s="98">
        <v>2.5</v>
      </c>
      <c r="AC6" s="96">
        <v>67.2</v>
      </c>
      <c r="AD6" s="98">
        <v>0.3</v>
      </c>
    </row>
    <row r="7" spans="1:30" ht="16.5" customHeight="1" x14ac:dyDescent="0.2">
      <c r="A7" s="7"/>
      <c r="B7" s="7"/>
      <c r="C7" s="7" t="s">
        <v>366</v>
      </c>
      <c r="D7" s="7"/>
      <c r="E7" s="7"/>
      <c r="F7" s="7"/>
      <c r="G7" s="7"/>
      <c r="H7" s="7"/>
      <c r="I7" s="7"/>
      <c r="J7" s="7"/>
      <c r="K7" s="7"/>
      <c r="L7" s="9" t="s">
        <v>155</v>
      </c>
      <c r="M7" s="96">
        <v>15.7</v>
      </c>
      <c r="N7" s="98">
        <v>0.3</v>
      </c>
      <c r="O7" s="96">
        <v>14.9</v>
      </c>
      <c r="P7" s="98">
        <v>0.4</v>
      </c>
      <c r="Q7" s="96">
        <v>14.4</v>
      </c>
      <c r="R7" s="98">
        <v>0.4</v>
      </c>
      <c r="S7" s="96">
        <v>16.5</v>
      </c>
      <c r="T7" s="98">
        <v>0.7</v>
      </c>
      <c r="U7" s="96">
        <v>13.2</v>
      </c>
      <c r="V7" s="98">
        <v>0.9</v>
      </c>
      <c r="W7" s="96">
        <v>13.5</v>
      </c>
      <c r="X7" s="98">
        <v>1.1000000000000001</v>
      </c>
      <c r="Y7" s="96">
        <v>12.6</v>
      </c>
      <c r="Z7" s="98">
        <v>1.2</v>
      </c>
      <c r="AA7" s="95">
        <v>9.3000000000000007</v>
      </c>
      <c r="AB7" s="98">
        <v>1.8</v>
      </c>
      <c r="AC7" s="96">
        <v>15.1</v>
      </c>
      <c r="AD7" s="98">
        <v>0.2</v>
      </c>
    </row>
    <row r="8" spans="1:30" ht="16.5" customHeight="1" x14ac:dyDescent="0.2">
      <c r="A8" s="7"/>
      <c r="B8" s="7"/>
      <c r="C8" s="7" t="s">
        <v>367</v>
      </c>
      <c r="D8" s="7"/>
      <c r="E8" s="7"/>
      <c r="F8" s="7"/>
      <c r="G8" s="7"/>
      <c r="H8" s="7"/>
      <c r="I8" s="7"/>
      <c r="J8" s="7"/>
      <c r="K8" s="7"/>
      <c r="L8" s="9" t="s">
        <v>155</v>
      </c>
      <c r="M8" s="95">
        <v>5.8</v>
      </c>
      <c r="N8" s="98">
        <v>0.2</v>
      </c>
      <c r="O8" s="95">
        <v>8</v>
      </c>
      <c r="P8" s="98">
        <v>0.3</v>
      </c>
      <c r="Q8" s="96">
        <v>10</v>
      </c>
      <c r="R8" s="98">
        <v>0.4</v>
      </c>
      <c r="S8" s="95">
        <v>7.8</v>
      </c>
      <c r="T8" s="98">
        <v>0.5</v>
      </c>
      <c r="U8" s="95">
        <v>5.7</v>
      </c>
      <c r="V8" s="98">
        <v>0.6</v>
      </c>
      <c r="W8" s="95">
        <v>5.3</v>
      </c>
      <c r="X8" s="98">
        <v>0.7</v>
      </c>
      <c r="Y8" s="95">
        <v>4.5999999999999996</v>
      </c>
      <c r="Z8" s="98">
        <v>0.7</v>
      </c>
      <c r="AA8" s="95">
        <v>4.0999999999999996</v>
      </c>
      <c r="AB8" s="98">
        <v>1.2</v>
      </c>
      <c r="AC8" s="95">
        <v>7.4</v>
      </c>
      <c r="AD8" s="98">
        <v>0.1</v>
      </c>
    </row>
    <row r="9" spans="1:30" ht="16.5" customHeight="1" x14ac:dyDescent="0.2">
      <c r="A9" s="7"/>
      <c r="B9" s="7"/>
      <c r="C9" s="7" t="s">
        <v>368</v>
      </c>
      <c r="D9" s="7"/>
      <c r="E9" s="7"/>
      <c r="F9" s="7"/>
      <c r="G9" s="7"/>
      <c r="H9" s="7"/>
      <c r="I9" s="7"/>
      <c r="J9" s="7"/>
      <c r="K9" s="7"/>
      <c r="L9" s="9" t="s">
        <v>155</v>
      </c>
      <c r="M9" s="96">
        <v>10.7</v>
      </c>
      <c r="N9" s="98">
        <v>0.3</v>
      </c>
      <c r="O9" s="96">
        <v>10.9</v>
      </c>
      <c r="P9" s="98">
        <v>0.4</v>
      </c>
      <c r="Q9" s="95">
        <v>9.1999999999999993</v>
      </c>
      <c r="R9" s="98">
        <v>0.3</v>
      </c>
      <c r="S9" s="96">
        <v>12</v>
      </c>
      <c r="T9" s="98">
        <v>0.6</v>
      </c>
      <c r="U9" s="95">
        <v>9.3000000000000007</v>
      </c>
      <c r="V9" s="98">
        <v>0.8</v>
      </c>
      <c r="W9" s="95">
        <v>9.3000000000000007</v>
      </c>
      <c r="X9" s="98">
        <v>0.9</v>
      </c>
      <c r="Y9" s="95">
        <v>8.3000000000000007</v>
      </c>
      <c r="Z9" s="98">
        <v>1</v>
      </c>
      <c r="AA9" s="95">
        <v>8</v>
      </c>
      <c r="AB9" s="98">
        <v>1.7</v>
      </c>
      <c r="AC9" s="96">
        <v>10.3</v>
      </c>
      <c r="AD9" s="98">
        <v>0.2</v>
      </c>
    </row>
    <row r="10" spans="1:30" ht="16.5" customHeight="1" x14ac:dyDescent="0.2">
      <c r="A10" s="7"/>
      <c r="B10" s="7" t="s">
        <v>369</v>
      </c>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29.45" customHeight="1" x14ac:dyDescent="0.2">
      <c r="A11" s="7"/>
      <c r="B11" s="7"/>
      <c r="C11" s="228" t="s">
        <v>364</v>
      </c>
      <c r="D11" s="228"/>
      <c r="E11" s="228"/>
      <c r="F11" s="228"/>
      <c r="G11" s="228"/>
      <c r="H11" s="228"/>
      <c r="I11" s="228"/>
      <c r="J11" s="228"/>
      <c r="K11" s="228"/>
      <c r="L11" s="9" t="s">
        <v>155</v>
      </c>
      <c r="M11" s="96">
        <v>85.1</v>
      </c>
      <c r="N11" s="98">
        <v>1.3</v>
      </c>
      <c r="O11" s="96">
        <v>86.1</v>
      </c>
      <c r="P11" s="98">
        <v>3.5</v>
      </c>
      <c r="Q11" s="96">
        <v>78.099999999999994</v>
      </c>
      <c r="R11" s="98">
        <v>2</v>
      </c>
      <c r="S11" s="96">
        <v>83</v>
      </c>
      <c r="T11" s="98">
        <v>3.2</v>
      </c>
      <c r="U11" s="96">
        <v>88.5</v>
      </c>
      <c r="V11" s="98">
        <v>5.3</v>
      </c>
      <c r="W11" s="96">
        <v>81.099999999999994</v>
      </c>
      <c r="X11" s="98">
        <v>4.9000000000000004</v>
      </c>
      <c r="Y11" s="96">
        <v>96.2</v>
      </c>
      <c r="Z11" s="98">
        <v>3.5</v>
      </c>
      <c r="AA11" s="96">
        <v>95</v>
      </c>
      <c r="AB11" s="98">
        <v>3.3</v>
      </c>
      <c r="AC11" s="96">
        <v>83.4</v>
      </c>
      <c r="AD11" s="98">
        <v>0.9</v>
      </c>
    </row>
    <row r="12" spans="1:30" ht="16.5" customHeight="1" x14ac:dyDescent="0.2">
      <c r="A12" s="7" t="s">
        <v>58</v>
      </c>
      <c r="B12" s="7"/>
      <c r="C12" s="7"/>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t="s">
        <v>294</v>
      </c>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29.45" customHeight="1" x14ac:dyDescent="0.2">
      <c r="A14" s="7"/>
      <c r="B14" s="7"/>
      <c r="C14" s="228" t="s">
        <v>364</v>
      </c>
      <c r="D14" s="228"/>
      <c r="E14" s="228"/>
      <c r="F14" s="228"/>
      <c r="G14" s="228"/>
      <c r="H14" s="228"/>
      <c r="I14" s="228"/>
      <c r="J14" s="228"/>
      <c r="K14" s="228"/>
      <c r="L14" s="9" t="s">
        <v>155</v>
      </c>
      <c r="M14" s="96">
        <v>83.4</v>
      </c>
      <c r="N14" s="98">
        <v>0.4</v>
      </c>
      <c r="O14" s="96">
        <v>81.7</v>
      </c>
      <c r="P14" s="98">
        <v>0.5</v>
      </c>
      <c r="Q14" s="96">
        <v>79.900000000000006</v>
      </c>
      <c r="R14" s="98">
        <v>0.5</v>
      </c>
      <c r="S14" s="96">
        <v>80</v>
      </c>
      <c r="T14" s="98">
        <v>0.9</v>
      </c>
      <c r="U14" s="96">
        <v>86.3</v>
      </c>
      <c r="V14" s="98">
        <v>1.4</v>
      </c>
      <c r="W14" s="96">
        <v>82</v>
      </c>
      <c r="X14" s="98">
        <v>1.6</v>
      </c>
      <c r="Y14" s="96">
        <v>85.6</v>
      </c>
      <c r="Z14" s="98">
        <v>1.6</v>
      </c>
      <c r="AA14" s="96">
        <v>87.4</v>
      </c>
      <c r="AB14" s="98">
        <v>2.1</v>
      </c>
      <c r="AC14" s="96">
        <v>82.1</v>
      </c>
      <c r="AD14" s="98">
        <v>0.2</v>
      </c>
    </row>
    <row r="15" spans="1:30" ht="16.5" customHeight="1" x14ac:dyDescent="0.2">
      <c r="A15" s="7"/>
      <c r="B15" s="7"/>
      <c r="C15" s="7" t="s">
        <v>365</v>
      </c>
      <c r="D15" s="7"/>
      <c r="E15" s="7"/>
      <c r="F15" s="7"/>
      <c r="G15" s="7"/>
      <c r="H15" s="7"/>
      <c r="I15" s="7"/>
      <c r="J15" s="7"/>
      <c r="K15" s="7"/>
      <c r="L15" s="9" t="s">
        <v>155</v>
      </c>
      <c r="M15" s="96">
        <v>68</v>
      </c>
      <c r="N15" s="98">
        <v>0.5</v>
      </c>
      <c r="O15" s="96">
        <v>66.3</v>
      </c>
      <c r="P15" s="98">
        <v>0.6</v>
      </c>
      <c r="Q15" s="96">
        <v>65.5</v>
      </c>
      <c r="R15" s="98">
        <v>0.6</v>
      </c>
      <c r="S15" s="96">
        <v>65.099999999999994</v>
      </c>
      <c r="T15" s="98">
        <v>1.1000000000000001</v>
      </c>
      <c r="U15" s="96">
        <v>73.8</v>
      </c>
      <c r="V15" s="98">
        <v>1.8</v>
      </c>
      <c r="W15" s="96">
        <v>66</v>
      </c>
      <c r="X15" s="98">
        <v>2</v>
      </c>
      <c r="Y15" s="96">
        <v>70.8</v>
      </c>
      <c r="Z15" s="98">
        <v>2.1</v>
      </c>
      <c r="AA15" s="96">
        <v>74.3</v>
      </c>
      <c r="AB15" s="98">
        <v>2.8</v>
      </c>
      <c r="AC15" s="96">
        <v>67</v>
      </c>
      <c r="AD15" s="98">
        <v>0.3</v>
      </c>
    </row>
    <row r="16" spans="1:30" ht="16.5" customHeight="1" x14ac:dyDescent="0.2">
      <c r="A16" s="7"/>
      <c r="B16" s="7"/>
      <c r="C16" s="7" t="s">
        <v>366</v>
      </c>
      <c r="D16" s="7"/>
      <c r="E16" s="7"/>
      <c r="F16" s="7"/>
      <c r="G16" s="7"/>
      <c r="H16" s="7"/>
      <c r="I16" s="7"/>
      <c r="J16" s="7"/>
      <c r="K16" s="7"/>
      <c r="L16" s="9" t="s">
        <v>155</v>
      </c>
      <c r="M16" s="96">
        <v>15.4</v>
      </c>
      <c r="N16" s="98">
        <v>0.4</v>
      </c>
      <c r="O16" s="96">
        <v>15.4</v>
      </c>
      <c r="P16" s="98">
        <v>0.5</v>
      </c>
      <c r="Q16" s="96">
        <v>14.5</v>
      </c>
      <c r="R16" s="98">
        <v>0.5</v>
      </c>
      <c r="S16" s="96">
        <v>15</v>
      </c>
      <c r="T16" s="98">
        <v>0.8</v>
      </c>
      <c r="U16" s="96">
        <v>12.5</v>
      </c>
      <c r="V16" s="98">
        <v>1.4</v>
      </c>
      <c r="W16" s="96">
        <v>16</v>
      </c>
      <c r="X16" s="98">
        <v>1.5</v>
      </c>
      <c r="Y16" s="96">
        <v>14.8</v>
      </c>
      <c r="Z16" s="98">
        <v>1.7</v>
      </c>
      <c r="AA16" s="96">
        <v>13</v>
      </c>
      <c r="AB16" s="98">
        <v>2.2000000000000002</v>
      </c>
      <c r="AC16" s="96">
        <v>15.1</v>
      </c>
      <c r="AD16" s="98">
        <v>0.2</v>
      </c>
    </row>
    <row r="17" spans="1:30" ht="16.5" customHeight="1" x14ac:dyDescent="0.2">
      <c r="A17" s="7"/>
      <c r="B17" s="7"/>
      <c r="C17" s="7" t="s">
        <v>367</v>
      </c>
      <c r="D17" s="7"/>
      <c r="E17" s="7"/>
      <c r="F17" s="7"/>
      <c r="G17" s="7"/>
      <c r="H17" s="7"/>
      <c r="I17" s="7"/>
      <c r="J17" s="7"/>
      <c r="K17" s="7"/>
      <c r="L17" s="9" t="s">
        <v>155</v>
      </c>
      <c r="M17" s="95">
        <v>6.9</v>
      </c>
      <c r="N17" s="98">
        <v>0.2</v>
      </c>
      <c r="O17" s="95">
        <v>8.8000000000000007</v>
      </c>
      <c r="P17" s="98">
        <v>0.4</v>
      </c>
      <c r="Q17" s="96">
        <v>12.2</v>
      </c>
      <c r="R17" s="98">
        <v>0.4</v>
      </c>
      <c r="S17" s="95">
        <v>8.9</v>
      </c>
      <c r="T17" s="98">
        <v>0.6</v>
      </c>
      <c r="U17" s="95">
        <v>8.1999999999999993</v>
      </c>
      <c r="V17" s="98">
        <v>1.1000000000000001</v>
      </c>
      <c r="W17" s="95">
        <v>7.2</v>
      </c>
      <c r="X17" s="98">
        <v>1.1000000000000001</v>
      </c>
      <c r="Y17" s="95">
        <v>5.4</v>
      </c>
      <c r="Z17" s="98">
        <v>1</v>
      </c>
      <c r="AA17" s="95">
        <v>6.4</v>
      </c>
      <c r="AB17" s="98">
        <v>1.5</v>
      </c>
      <c r="AC17" s="95">
        <v>8.8000000000000007</v>
      </c>
      <c r="AD17" s="98">
        <v>0.2</v>
      </c>
    </row>
    <row r="18" spans="1:30" ht="16.5" customHeight="1" x14ac:dyDescent="0.2">
      <c r="A18" s="7"/>
      <c r="B18" s="7"/>
      <c r="C18" s="7" t="s">
        <v>368</v>
      </c>
      <c r="D18" s="7"/>
      <c r="E18" s="7"/>
      <c r="F18" s="7"/>
      <c r="G18" s="7"/>
      <c r="H18" s="7"/>
      <c r="I18" s="7"/>
      <c r="J18" s="7"/>
      <c r="K18" s="7"/>
      <c r="L18" s="9" t="s">
        <v>155</v>
      </c>
      <c r="M18" s="95">
        <v>9.6999999999999993</v>
      </c>
      <c r="N18" s="98">
        <v>0.3</v>
      </c>
      <c r="O18" s="95">
        <v>9.5</v>
      </c>
      <c r="P18" s="98">
        <v>0.4</v>
      </c>
      <c r="Q18" s="95">
        <v>7.8</v>
      </c>
      <c r="R18" s="98">
        <v>0.4</v>
      </c>
      <c r="S18" s="96">
        <v>11.1</v>
      </c>
      <c r="T18" s="98">
        <v>0.7</v>
      </c>
      <c r="U18" s="95">
        <v>5.5</v>
      </c>
      <c r="V18" s="98">
        <v>0.9</v>
      </c>
      <c r="W18" s="96">
        <v>10.8</v>
      </c>
      <c r="X18" s="98">
        <v>1.3</v>
      </c>
      <c r="Y18" s="95">
        <v>9</v>
      </c>
      <c r="Z18" s="98">
        <v>1.3</v>
      </c>
      <c r="AA18" s="95">
        <v>6.2</v>
      </c>
      <c r="AB18" s="98">
        <v>1.5</v>
      </c>
      <c r="AC18" s="95">
        <v>9.1999999999999993</v>
      </c>
      <c r="AD18" s="98">
        <v>0.2</v>
      </c>
    </row>
    <row r="19" spans="1:30" ht="16.5" customHeight="1" x14ac:dyDescent="0.2">
      <c r="A19" s="7"/>
      <c r="B19" s="7" t="s">
        <v>369</v>
      </c>
      <c r="C19" s="7"/>
      <c r="D19" s="7"/>
      <c r="E19" s="7"/>
      <c r="F19" s="7"/>
      <c r="G19" s="7"/>
      <c r="H19" s="7"/>
      <c r="I19" s="7"/>
      <c r="J19" s="7"/>
      <c r="K19" s="7"/>
      <c r="L19" s="9"/>
      <c r="M19" s="10"/>
      <c r="N19" s="7"/>
      <c r="O19" s="10"/>
      <c r="P19" s="7"/>
      <c r="Q19" s="10"/>
      <c r="R19" s="7"/>
      <c r="S19" s="10"/>
      <c r="T19" s="7"/>
      <c r="U19" s="10"/>
      <c r="V19" s="7"/>
      <c r="W19" s="10"/>
      <c r="X19" s="7"/>
      <c r="Y19" s="10"/>
      <c r="Z19" s="7"/>
      <c r="AA19" s="10"/>
      <c r="AB19" s="7"/>
      <c r="AC19" s="10"/>
      <c r="AD19" s="7"/>
    </row>
    <row r="20" spans="1:30" ht="29.45" customHeight="1" x14ac:dyDescent="0.2">
      <c r="A20" s="7"/>
      <c r="B20" s="7"/>
      <c r="C20" s="228" t="s">
        <v>364</v>
      </c>
      <c r="D20" s="228"/>
      <c r="E20" s="228"/>
      <c r="F20" s="228"/>
      <c r="G20" s="228"/>
      <c r="H20" s="228"/>
      <c r="I20" s="228"/>
      <c r="J20" s="228"/>
      <c r="K20" s="228"/>
      <c r="L20" s="9" t="s">
        <v>155</v>
      </c>
      <c r="M20" s="96">
        <v>85.6</v>
      </c>
      <c r="N20" s="98">
        <v>1.3</v>
      </c>
      <c r="O20" s="96">
        <v>85.5</v>
      </c>
      <c r="P20" s="98">
        <v>3.7</v>
      </c>
      <c r="Q20" s="96">
        <v>76.8</v>
      </c>
      <c r="R20" s="98">
        <v>2.2000000000000002</v>
      </c>
      <c r="S20" s="96">
        <v>82.6</v>
      </c>
      <c r="T20" s="98">
        <v>3.8</v>
      </c>
      <c r="U20" s="96">
        <v>82</v>
      </c>
      <c r="V20" s="93">
        <v>10.7</v>
      </c>
      <c r="W20" s="96">
        <v>86.3</v>
      </c>
      <c r="X20" s="98">
        <v>5.7</v>
      </c>
      <c r="Y20" s="96">
        <v>89.3</v>
      </c>
      <c r="Z20" s="98">
        <v>8.6</v>
      </c>
      <c r="AA20" s="96">
        <v>90</v>
      </c>
      <c r="AB20" s="98">
        <v>5</v>
      </c>
      <c r="AC20" s="96">
        <v>83.1</v>
      </c>
      <c r="AD20" s="98">
        <v>1</v>
      </c>
    </row>
    <row r="21" spans="1:30" ht="16.5" customHeight="1" x14ac:dyDescent="0.2">
      <c r="A21" s="7" t="s">
        <v>60</v>
      </c>
      <c r="B21" s="7"/>
      <c r="C21" s="7"/>
      <c r="D21" s="7"/>
      <c r="E21" s="7"/>
      <c r="F21" s="7"/>
      <c r="G21" s="7"/>
      <c r="H21" s="7"/>
      <c r="I21" s="7"/>
      <c r="J21" s="7"/>
      <c r="K21" s="7"/>
      <c r="L21" s="9"/>
      <c r="M21" s="10"/>
      <c r="N21" s="7"/>
      <c r="O21" s="10"/>
      <c r="P21" s="7"/>
      <c r="Q21" s="10"/>
      <c r="R21" s="7"/>
      <c r="S21" s="10"/>
      <c r="T21" s="7"/>
      <c r="U21" s="10"/>
      <c r="V21" s="7"/>
      <c r="W21" s="10"/>
      <c r="X21" s="7"/>
      <c r="Y21" s="10"/>
      <c r="Z21" s="7"/>
      <c r="AA21" s="10"/>
      <c r="AB21" s="7"/>
      <c r="AC21" s="10"/>
      <c r="AD21" s="7"/>
    </row>
    <row r="22" spans="1:30" ht="16.5" customHeight="1" x14ac:dyDescent="0.2">
      <c r="A22" s="7"/>
      <c r="B22" s="7" t="s">
        <v>294</v>
      </c>
      <c r="C22" s="7"/>
      <c r="D22" s="7"/>
      <c r="E22" s="7"/>
      <c r="F22" s="7"/>
      <c r="G22" s="7"/>
      <c r="H22" s="7"/>
      <c r="I22" s="7"/>
      <c r="J22" s="7"/>
      <c r="K22" s="7"/>
      <c r="L22" s="9"/>
      <c r="M22" s="10"/>
      <c r="N22" s="7"/>
      <c r="O22" s="10"/>
      <c r="P22" s="7"/>
      <c r="Q22" s="10"/>
      <c r="R22" s="7"/>
      <c r="S22" s="10"/>
      <c r="T22" s="7"/>
      <c r="U22" s="10"/>
      <c r="V22" s="7"/>
      <c r="W22" s="10"/>
      <c r="X22" s="7"/>
      <c r="Y22" s="10"/>
      <c r="Z22" s="7"/>
      <c r="AA22" s="10"/>
      <c r="AB22" s="7"/>
      <c r="AC22" s="10"/>
      <c r="AD22" s="7"/>
    </row>
    <row r="23" spans="1:30" ht="29.45" customHeight="1" x14ac:dyDescent="0.2">
      <c r="A23" s="7"/>
      <c r="B23" s="7"/>
      <c r="C23" s="228" t="s">
        <v>364</v>
      </c>
      <c r="D23" s="228"/>
      <c r="E23" s="228"/>
      <c r="F23" s="228"/>
      <c r="G23" s="228"/>
      <c r="H23" s="228"/>
      <c r="I23" s="228"/>
      <c r="J23" s="228"/>
      <c r="K23" s="228"/>
      <c r="L23" s="9" t="s">
        <v>155</v>
      </c>
      <c r="M23" s="96">
        <v>83.9</v>
      </c>
      <c r="N23" s="98">
        <v>0.3</v>
      </c>
      <c r="O23" s="96">
        <v>83.1</v>
      </c>
      <c r="P23" s="98">
        <v>0.5</v>
      </c>
      <c r="Q23" s="96">
        <v>80.8</v>
      </c>
      <c r="R23" s="98">
        <v>0.5</v>
      </c>
      <c r="S23" s="96">
        <v>82.1</v>
      </c>
      <c r="T23" s="98">
        <v>0.7</v>
      </c>
      <c r="U23" s="96">
        <v>82.8</v>
      </c>
      <c r="V23" s="98">
        <v>1.3</v>
      </c>
      <c r="W23" s="96">
        <v>84.2</v>
      </c>
      <c r="X23" s="98">
        <v>1.1000000000000001</v>
      </c>
      <c r="Y23" s="96">
        <v>85.3</v>
      </c>
      <c r="Z23" s="98">
        <v>1.4</v>
      </c>
      <c r="AA23" s="96">
        <v>88.9</v>
      </c>
      <c r="AB23" s="98">
        <v>1.6</v>
      </c>
      <c r="AC23" s="96">
        <v>82.9</v>
      </c>
      <c r="AD23" s="98">
        <v>0.2</v>
      </c>
    </row>
    <row r="24" spans="1:30" ht="16.5" customHeight="1" x14ac:dyDescent="0.2">
      <c r="A24" s="7"/>
      <c r="B24" s="7"/>
      <c r="C24" s="7" t="s">
        <v>365</v>
      </c>
      <c r="D24" s="7"/>
      <c r="E24" s="7"/>
      <c r="F24" s="7"/>
      <c r="G24" s="7"/>
      <c r="H24" s="7"/>
      <c r="I24" s="7"/>
      <c r="J24" s="7"/>
      <c r="K24" s="7"/>
      <c r="L24" s="9" t="s">
        <v>155</v>
      </c>
      <c r="M24" s="96">
        <v>68</v>
      </c>
      <c r="N24" s="98">
        <v>0.4</v>
      </c>
      <c r="O24" s="96">
        <v>66.8</v>
      </c>
      <c r="P24" s="98">
        <v>0.6</v>
      </c>
      <c r="Q24" s="96">
        <v>65.599999999999994</v>
      </c>
      <c r="R24" s="98">
        <v>0.6</v>
      </c>
      <c r="S24" s="96">
        <v>66.099999999999994</v>
      </c>
      <c r="T24" s="98">
        <v>0.9</v>
      </c>
      <c r="U24" s="96">
        <v>67.7</v>
      </c>
      <c r="V24" s="98">
        <v>1.5</v>
      </c>
      <c r="W24" s="96">
        <v>69.7</v>
      </c>
      <c r="X24" s="98">
        <v>1.4</v>
      </c>
      <c r="Y24" s="96">
        <v>71.099999999999994</v>
      </c>
      <c r="Z24" s="98">
        <v>1.8</v>
      </c>
      <c r="AA24" s="96">
        <v>76.599999999999994</v>
      </c>
      <c r="AB24" s="98">
        <v>2.2000000000000002</v>
      </c>
      <c r="AC24" s="96">
        <v>67.2</v>
      </c>
      <c r="AD24" s="98">
        <v>0.3</v>
      </c>
    </row>
    <row r="25" spans="1:30" ht="16.5" customHeight="1" x14ac:dyDescent="0.2">
      <c r="A25" s="7"/>
      <c r="B25" s="7"/>
      <c r="C25" s="7" t="s">
        <v>366</v>
      </c>
      <c r="D25" s="7"/>
      <c r="E25" s="7"/>
      <c r="F25" s="7"/>
      <c r="G25" s="7"/>
      <c r="H25" s="7"/>
      <c r="I25" s="7"/>
      <c r="J25" s="7"/>
      <c r="K25" s="7"/>
      <c r="L25" s="9" t="s">
        <v>155</v>
      </c>
      <c r="M25" s="96">
        <v>15.9</v>
      </c>
      <c r="N25" s="98">
        <v>0.3</v>
      </c>
      <c r="O25" s="96">
        <v>16.399999999999999</v>
      </c>
      <c r="P25" s="98">
        <v>0.5</v>
      </c>
      <c r="Q25" s="96">
        <v>15.2</v>
      </c>
      <c r="R25" s="98">
        <v>0.5</v>
      </c>
      <c r="S25" s="96">
        <v>16.100000000000001</v>
      </c>
      <c r="T25" s="98">
        <v>0.7</v>
      </c>
      <c r="U25" s="96">
        <v>15.1</v>
      </c>
      <c r="V25" s="98">
        <v>1.2</v>
      </c>
      <c r="W25" s="96">
        <v>14.5</v>
      </c>
      <c r="X25" s="98">
        <v>1</v>
      </c>
      <c r="Y25" s="96">
        <v>14.2</v>
      </c>
      <c r="Z25" s="98">
        <v>1.4</v>
      </c>
      <c r="AA25" s="96">
        <v>12.3</v>
      </c>
      <c r="AB25" s="98">
        <v>1.7</v>
      </c>
      <c r="AC25" s="96">
        <v>15.7</v>
      </c>
      <c r="AD25" s="98">
        <v>0.2</v>
      </c>
    </row>
    <row r="26" spans="1:30" ht="16.5" customHeight="1" x14ac:dyDescent="0.2">
      <c r="A26" s="7"/>
      <c r="B26" s="7"/>
      <c r="C26" s="7" t="s">
        <v>367</v>
      </c>
      <c r="D26" s="7"/>
      <c r="E26" s="7"/>
      <c r="F26" s="7"/>
      <c r="G26" s="7"/>
      <c r="H26" s="7"/>
      <c r="I26" s="7"/>
      <c r="J26" s="7"/>
      <c r="K26" s="7"/>
      <c r="L26" s="9" t="s">
        <v>155</v>
      </c>
      <c r="M26" s="95">
        <v>6.9</v>
      </c>
      <c r="N26" s="98">
        <v>0.2</v>
      </c>
      <c r="O26" s="95">
        <v>8.1</v>
      </c>
      <c r="P26" s="98">
        <v>0.3</v>
      </c>
      <c r="Q26" s="96">
        <v>11.8</v>
      </c>
      <c r="R26" s="98">
        <v>0.4</v>
      </c>
      <c r="S26" s="95">
        <v>8.4</v>
      </c>
      <c r="T26" s="98">
        <v>0.5</v>
      </c>
      <c r="U26" s="95">
        <v>9.6999999999999993</v>
      </c>
      <c r="V26" s="98">
        <v>1</v>
      </c>
      <c r="W26" s="95">
        <v>6.9</v>
      </c>
      <c r="X26" s="98">
        <v>0.7</v>
      </c>
      <c r="Y26" s="95">
        <v>6.1</v>
      </c>
      <c r="Z26" s="98">
        <v>0.9</v>
      </c>
      <c r="AA26" s="95">
        <v>5.0999999999999996</v>
      </c>
      <c r="AB26" s="98">
        <v>1.2</v>
      </c>
      <c r="AC26" s="95">
        <v>8.5</v>
      </c>
      <c r="AD26" s="98">
        <v>0.2</v>
      </c>
    </row>
    <row r="27" spans="1:30" ht="16.5" customHeight="1" x14ac:dyDescent="0.2">
      <c r="A27" s="7"/>
      <c r="B27" s="7"/>
      <c r="C27" s="7" t="s">
        <v>368</v>
      </c>
      <c r="D27" s="7"/>
      <c r="E27" s="7"/>
      <c r="F27" s="7"/>
      <c r="G27" s="7"/>
      <c r="H27" s="7"/>
      <c r="I27" s="7"/>
      <c r="J27" s="7"/>
      <c r="K27" s="7"/>
      <c r="L27" s="9" t="s">
        <v>155</v>
      </c>
      <c r="M27" s="95">
        <v>9.1999999999999993</v>
      </c>
      <c r="N27" s="98">
        <v>0.3</v>
      </c>
      <c r="O27" s="95">
        <v>8.8000000000000007</v>
      </c>
      <c r="P27" s="98">
        <v>0.3</v>
      </c>
      <c r="Q27" s="95">
        <v>7.4</v>
      </c>
      <c r="R27" s="98">
        <v>0.3</v>
      </c>
      <c r="S27" s="95">
        <v>9.4</v>
      </c>
      <c r="T27" s="98">
        <v>0.6</v>
      </c>
      <c r="U27" s="95">
        <v>7.6</v>
      </c>
      <c r="V27" s="98">
        <v>0.9</v>
      </c>
      <c r="W27" s="95">
        <v>8.8000000000000007</v>
      </c>
      <c r="X27" s="98">
        <v>0.8</v>
      </c>
      <c r="Y27" s="95">
        <v>8.6</v>
      </c>
      <c r="Z27" s="98">
        <v>1.1000000000000001</v>
      </c>
      <c r="AA27" s="95">
        <v>6</v>
      </c>
      <c r="AB27" s="98">
        <v>1.2</v>
      </c>
      <c r="AC27" s="95">
        <v>8.5</v>
      </c>
      <c r="AD27" s="98">
        <v>0.2</v>
      </c>
    </row>
    <row r="28" spans="1:30" ht="16.5" customHeight="1" x14ac:dyDescent="0.2">
      <c r="A28" s="7"/>
      <c r="B28" s="7" t="s">
        <v>369</v>
      </c>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29.45" customHeight="1" x14ac:dyDescent="0.2">
      <c r="A29" s="7"/>
      <c r="B29" s="7"/>
      <c r="C29" s="228" t="s">
        <v>364</v>
      </c>
      <c r="D29" s="228"/>
      <c r="E29" s="228"/>
      <c r="F29" s="228"/>
      <c r="G29" s="228"/>
      <c r="H29" s="228"/>
      <c r="I29" s="228"/>
      <c r="J29" s="228"/>
      <c r="K29" s="228"/>
      <c r="L29" s="9" t="s">
        <v>155</v>
      </c>
      <c r="M29" s="96">
        <v>84.2</v>
      </c>
      <c r="N29" s="98">
        <v>1.3</v>
      </c>
      <c r="O29" s="96">
        <v>84.4</v>
      </c>
      <c r="P29" s="98">
        <v>4.3</v>
      </c>
      <c r="Q29" s="96">
        <v>80.7</v>
      </c>
      <c r="R29" s="98">
        <v>2.2000000000000002</v>
      </c>
      <c r="S29" s="96">
        <v>85.1</v>
      </c>
      <c r="T29" s="98">
        <v>3.2</v>
      </c>
      <c r="U29" s="96">
        <v>82</v>
      </c>
      <c r="V29" s="98">
        <v>7.7</v>
      </c>
      <c r="W29" s="96">
        <v>83</v>
      </c>
      <c r="X29" s="98">
        <v>4.8</v>
      </c>
      <c r="Y29" s="96">
        <v>86.8</v>
      </c>
      <c r="Z29" s="98">
        <v>6.4</v>
      </c>
      <c r="AA29" s="96">
        <v>85.4</v>
      </c>
      <c r="AB29" s="98">
        <v>5</v>
      </c>
      <c r="AC29" s="96">
        <v>83.5</v>
      </c>
      <c r="AD29" s="98">
        <v>1</v>
      </c>
    </row>
    <row r="30" spans="1:30" ht="16.5" customHeight="1" x14ac:dyDescent="0.2">
      <c r="A30" s="7" t="s">
        <v>61</v>
      </c>
      <c r="B30" s="7"/>
      <c r="C30" s="7"/>
      <c r="D30" s="7"/>
      <c r="E30" s="7"/>
      <c r="F30" s="7"/>
      <c r="G30" s="7"/>
      <c r="H30" s="7"/>
      <c r="I30" s="7"/>
      <c r="J30" s="7"/>
      <c r="K30" s="7"/>
      <c r="L30" s="9"/>
      <c r="M30" s="10"/>
      <c r="N30" s="7"/>
      <c r="O30" s="10"/>
      <c r="P30" s="7"/>
      <c r="Q30" s="10"/>
      <c r="R30" s="7"/>
      <c r="S30" s="10"/>
      <c r="T30" s="7"/>
      <c r="U30" s="10"/>
      <c r="V30" s="7"/>
      <c r="W30" s="10"/>
      <c r="X30" s="7"/>
      <c r="Y30" s="10"/>
      <c r="Z30" s="7"/>
      <c r="AA30" s="10"/>
      <c r="AB30" s="7"/>
      <c r="AC30" s="10"/>
      <c r="AD30" s="7"/>
    </row>
    <row r="31" spans="1:30" ht="16.5" customHeight="1" x14ac:dyDescent="0.2">
      <c r="A31" s="7"/>
      <c r="B31" s="7" t="s">
        <v>294</v>
      </c>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29.45" customHeight="1" x14ac:dyDescent="0.2">
      <c r="A32" s="7"/>
      <c r="B32" s="7"/>
      <c r="C32" s="228" t="s">
        <v>364</v>
      </c>
      <c r="D32" s="228"/>
      <c r="E32" s="228"/>
      <c r="F32" s="228"/>
      <c r="G32" s="228"/>
      <c r="H32" s="228"/>
      <c r="I32" s="228"/>
      <c r="J32" s="228"/>
      <c r="K32" s="228"/>
      <c r="L32" s="9" t="s">
        <v>155</v>
      </c>
      <c r="M32" s="96">
        <v>83.9</v>
      </c>
      <c r="N32" s="98">
        <v>0.5</v>
      </c>
      <c r="O32" s="96">
        <v>82.1</v>
      </c>
      <c r="P32" s="98">
        <v>0.6</v>
      </c>
      <c r="Q32" s="96">
        <v>80.599999999999994</v>
      </c>
      <c r="R32" s="98">
        <v>0.6</v>
      </c>
      <c r="S32" s="96">
        <v>83.4</v>
      </c>
      <c r="T32" s="98">
        <v>0.8</v>
      </c>
      <c r="U32" s="96">
        <v>83.7</v>
      </c>
      <c r="V32" s="98">
        <v>1</v>
      </c>
      <c r="W32" s="96">
        <v>86.2</v>
      </c>
      <c r="X32" s="98">
        <v>1</v>
      </c>
      <c r="Y32" s="96">
        <v>87.1</v>
      </c>
      <c r="Z32" s="98">
        <v>1.5</v>
      </c>
      <c r="AA32" s="96">
        <v>91</v>
      </c>
      <c r="AB32" s="98">
        <v>1.4</v>
      </c>
      <c r="AC32" s="96">
        <v>82.8</v>
      </c>
      <c r="AD32" s="98">
        <v>0.3</v>
      </c>
    </row>
    <row r="33" spans="1:30" ht="16.5" customHeight="1" x14ac:dyDescent="0.2">
      <c r="A33" s="7"/>
      <c r="B33" s="7"/>
      <c r="C33" s="7" t="s">
        <v>365</v>
      </c>
      <c r="D33" s="7"/>
      <c r="E33" s="7"/>
      <c r="F33" s="7"/>
      <c r="G33" s="7"/>
      <c r="H33" s="7"/>
      <c r="I33" s="7"/>
      <c r="J33" s="7"/>
      <c r="K33" s="7"/>
      <c r="L33" s="9" t="s">
        <v>155</v>
      </c>
      <c r="M33" s="96">
        <v>67.8</v>
      </c>
      <c r="N33" s="98">
        <v>0.6</v>
      </c>
      <c r="O33" s="96">
        <v>65.7</v>
      </c>
      <c r="P33" s="98">
        <v>0.7</v>
      </c>
      <c r="Q33" s="96">
        <v>65.2</v>
      </c>
      <c r="R33" s="98">
        <v>0.7</v>
      </c>
      <c r="S33" s="96">
        <v>68</v>
      </c>
      <c r="T33" s="98">
        <v>1</v>
      </c>
      <c r="U33" s="96">
        <v>68.900000000000006</v>
      </c>
      <c r="V33" s="98">
        <v>1.3</v>
      </c>
      <c r="W33" s="96">
        <v>72.8</v>
      </c>
      <c r="X33" s="98">
        <v>1.2</v>
      </c>
      <c r="Y33" s="96">
        <v>73.2</v>
      </c>
      <c r="Z33" s="98">
        <v>1.8</v>
      </c>
      <c r="AA33" s="96">
        <v>76.3</v>
      </c>
      <c r="AB33" s="98">
        <v>2.5</v>
      </c>
      <c r="AC33" s="96">
        <v>67.099999999999994</v>
      </c>
      <c r="AD33" s="98">
        <v>0.3</v>
      </c>
    </row>
    <row r="34" spans="1:30" ht="16.5" customHeight="1" x14ac:dyDescent="0.2">
      <c r="A34" s="7"/>
      <c r="B34" s="7"/>
      <c r="C34" s="7" t="s">
        <v>366</v>
      </c>
      <c r="D34" s="7"/>
      <c r="E34" s="7"/>
      <c r="F34" s="7"/>
      <c r="G34" s="7"/>
      <c r="H34" s="7"/>
      <c r="I34" s="7"/>
      <c r="J34" s="7"/>
      <c r="K34" s="7"/>
      <c r="L34" s="9" t="s">
        <v>155</v>
      </c>
      <c r="M34" s="96">
        <v>16.100000000000001</v>
      </c>
      <c r="N34" s="98">
        <v>0.5</v>
      </c>
      <c r="O34" s="96">
        <v>16.399999999999999</v>
      </c>
      <c r="P34" s="98">
        <v>0.5</v>
      </c>
      <c r="Q34" s="96">
        <v>15.3</v>
      </c>
      <c r="R34" s="98">
        <v>0.5</v>
      </c>
      <c r="S34" s="96">
        <v>15.4</v>
      </c>
      <c r="T34" s="98">
        <v>0.8</v>
      </c>
      <c r="U34" s="96">
        <v>14.8</v>
      </c>
      <c r="V34" s="98">
        <v>0.9</v>
      </c>
      <c r="W34" s="96">
        <v>13.4</v>
      </c>
      <c r="X34" s="98">
        <v>0.9</v>
      </c>
      <c r="Y34" s="96">
        <v>13.8</v>
      </c>
      <c r="Z34" s="98">
        <v>1.4</v>
      </c>
      <c r="AA34" s="96">
        <v>14.7</v>
      </c>
      <c r="AB34" s="98">
        <v>2.2000000000000002</v>
      </c>
      <c r="AC34" s="96">
        <v>15.8</v>
      </c>
      <c r="AD34" s="98">
        <v>0.3</v>
      </c>
    </row>
    <row r="35" spans="1:30" ht="16.5" customHeight="1" x14ac:dyDescent="0.2">
      <c r="A35" s="7"/>
      <c r="B35" s="7"/>
      <c r="C35" s="7" t="s">
        <v>367</v>
      </c>
      <c r="D35" s="7"/>
      <c r="E35" s="7"/>
      <c r="F35" s="7"/>
      <c r="G35" s="7"/>
      <c r="H35" s="7"/>
      <c r="I35" s="7"/>
      <c r="J35" s="7"/>
      <c r="K35" s="7"/>
      <c r="L35" s="9" t="s">
        <v>155</v>
      </c>
      <c r="M35" s="95">
        <v>6.9</v>
      </c>
      <c r="N35" s="98">
        <v>0.3</v>
      </c>
      <c r="O35" s="95">
        <v>9.1</v>
      </c>
      <c r="P35" s="98">
        <v>0.4</v>
      </c>
      <c r="Q35" s="96">
        <v>10.8</v>
      </c>
      <c r="R35" s="98">
        <v>0.4</v>
      </c>
      <c r="S35" s="95">
        <v>7.2</v>
      </c>
      <c r="T35" s="98">
        <v>0.5</v>
      </c>
      <c r="U35" s="95">
        <v>7.5</v>
      </c>
      <c r="V35" s="98">
        <v>0.7</v>
      </c>
      <c r="W35" s="95">
        <v>5.5</v>
      </c>
      <c r="X35" s="98">
        <v>0.6</v>
      </c>
      <c r="Y35" s="95">
        <v>4.4000000000000004</v>
      </c>
      <c r="Z35" s="98">
        <v>0.8</v>
      </c>
      <c r="AA35" s="95">
        <v>3.8</v>
      </c>
      <c r="AB35" s="98">
        <v>0.9</v>
      </c>
      <c r="AC35" s="95">
        <v>8.4</v>
      </c>
      <c r="AD35" s="98">
        <v>0.2</v>
      </c>
    </row>
    <row r="36" spans="1:30" ht="16.5" customHeight="1" x14ac:dyDescent="0.2">
      <c r="A36" s="7"/>
      <c r="B36" s="7"/>
      <c r="C36" s="7" t="s">
        <v>368</v>
      </c>
      <c r="D36" s="7"/>
      <c r="E36" s="7"/>
      <c r="F36" s="7"/>
      <c r="G36" s="7"/>
      <c r="H36" s="7"/>
      <c r="I36" s="7"/>
      <c r="J36" s="7"/>
      <c r="K36" s="7"/>
      <c r="L36" s="9" t="s">
        <v>155</v>
      </c>
      <c r="M36" s="95">
        <v>9.1</v>
      </c>
      <c r="N36" s="98">
        <v>0.4</v>
      </c>
      <c r="O36" s="95">
        <v>8.8000000000000007</v>
      </c>
      <c r="P36" s="98">
        <v>0.4</v>
      </c>
      <c r="Q36" s="95">
        <v>8.6</v>
      </c>
      <c r="R36" s="98">
        <v>0.4</v>
      </c>
      <c r="S36" s="95">
        <v>9.4</v>
      </c>
      <c r="T36" s="98">
        <v>0.6</v>
      </c>
      <c r="U36" s="95">
        <v>8.8000000000000007</v>
      </c>
      <c r="V36" s="98">
        <v>0.8</v>
      </c>
      <c r="W36" s="95">
        <v>8.1999999999999993</v>
      </c>
      <c r="X36" s="98">
        <v>0.8</v>
      </c>
      <c r="Y36" s="95">
        <v>8.5</v>
      </c>
      <c r="Z36" s="98">
        <v>1.3</v>
      </c>
      <c r="AA36" s="95">
        <v>5.2</v>
      </c>
      <c r="AB36" s="98">
        <v>1.1000000000000001</v>
      </c>
      <c r="AC36" s="95">
        <v>8.8000000000000007</v>
      </c>
      <c r="AD36" s="98">
        <v>0.2</v>
      </c>
    </row>
    <row r="37" spans="1:30" ht="16.5" customHeight="1" x14ac:dyDescent="0.2">
      <c r="A37" s="7"/>
      <c r="B37" s="7" t="s">
        <v>369</v>
      </c>
      <c r="C37" s="7"/>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29.45" customHeight="1" x14ac:dyDescent="0.2">
      <c r="A38" s="7"/>
      <c r="B38" s="7"/>
      <c r="C38" s="228" t="s">
        <v>364</v>
      </c>
      <c r="D38" s="228"/>
      <c r="E38" s="228"/>
      <c r="F38" s="228"/>
      <c r="G38" s="228"/>
      <c r="H38" s="228"/>
      <c r="I38" s="228"/>
      <c r="J38" s="228"/>
      <c r="K38" s="228"/>
      <c r="L38" s="9" t="s">
        <v>155</v>
      </c>
      <c r="M38" s="96">
        <v>84.6</v>
      </c>
      <c r="N38" s="98">
        <v>1.5</v>
      </c>
      <c r="O38" s="96">
        <v>86.5</v>
      </c>
      <c r="P38" s="98">
        <v>3.5</v>
      </c>
      <c r="Q38" s="96">
        <v>77.599999999999994</v>
      </c>
      <c r="R38" s="98">
        <v>2.1</v>
      </c>
      <c r="S38" s="96">
        <v>86.8</v>
      </c>
      <c r="T38" s="98">
        <v>3.3</v>
      </c>
      <c r="U38" s="96">
        <v>84.7</v>
      </c>
      <c r="V38" s="98">
        <v>5.6</v>
      </c>
      <c r="W38" s="96">
        <v>84.2</v>
      </c>
      <c r="X38" s="98">
        <v>4.4000000000000004</v>
      </c>
      <c r="Y38" s="96">
        <v>92.4</v>
      </c>
      <c r="Z38" s="98">
        <v>4.7</v>
      </c>
      <c r="AA38" s="96">
        <v>96.1</v>
      </c>
      <c r="AB38" s="98">
        <v>2.2000000000000002</v>
      </c>
      <c r="AC38" s="96">
        <v>83.6</v>
      </c>
      <c r="AD38" s="98">
        <v>1</v>
      </c>
    </row>
    <row r="39" spans="1:30" ht="16.5" customHeight="1" x14ac:dyDescent="0.2">
      <c r="A39" s="7" t="s">
        <v>62</v>
      </c>
      <c r="B39" s="7"/>
      <c r="C39" s="7"/>
      <c r="D39" s="7"/>
      <c r="E39" s="7"/>
      <c r="F39" s="7"/>
      <c r="G39" s="7"/>
      <c r="H39" s="7"/>
      <c r="I39" s="7"/>
      <c r="J39" s="7"/>
      <c r="K39" s="7"/>
      <c r="L39" s="9"/>
      <c r="M39" s="10"/>
      <c r="N39" s="7"/>
      <c r="O39" s="10"/>
      <c r="P39" s="7"/>
      <c r="Q39" s="10"/>
      <c r="R39" s="7"/>
      <c r="S39" s="10"/>
      <c r="T39" s="7"/>
      <c r="U39" s="10"/>
      <c r="V39" s="7"/>
      <c r="W39" s="10"/>
      <c r="X39" s="7"/>
      <c r="Y39" s="10"/>
      <c r="Z39" s="7"/>
      <c r="AA39" s="10"/>
      <c r="AB39" s="7"/>
      <c r="AC39" s="10"/>
      <c r="AD39" s="7"/>
    </row>
    <row r="40" spans="1:30" ht="16.5" customHeight="1" x14ac:dyDescent="0.2">
      <c r="A40" s="7"/>
      <c r="B40" s="7" t="s">
        <v>294</v>
      </c>
      <c r="C40" s="7"/>
      <c r="D40" s="7"/>
      <c r="E40" s="7"/>
      <c r="F40" s="7"/>
      <c r="G40" s="7"/>
      <c r="H40" s="7"/>
      <c r="I40" s="7"/>
      <c r="J40" s="7"/>
      <c r="K40" s="7"/>
      <c r="L40" s="9"/>
      <c r="M40" s="10"/>
      <c r="N40" s="7"/>
      <c r="O40" s="10"/>
      <c r="P40" s="7"/>
      <c r="Q40" s="10"/>
      <c r="R40" s="7"/>
      <c r="S40" s="10"/>
      <c r="T40" s="7"/>
      <c r="U40" s="10"/>
      <c r="V40" s="7"/>
      <c r="W40" s="10"/>
      <c r="X40" s="7"/>
      <c r="Y40" s="10"/>
      <c r="Z40" s="7"/>
      <c r="AA40" s="10"/>
      <c r="AB40" s="7"/>
      <c r="AC40" s="10"/>
      <c r="AD40" s="7"/>
    </row>
    <row r="41" spans="1:30" ht="29.45" customHeight="1" x14ac:dyDescent="0.2">
      <c r="A41" s="7"/>
      <c r="B41" s="7"/>
      <c r="C41" s="228" t="s">
        <v>364</v>
      </c>
      <c r="D41" s="228"/>
      <c r="E41" s="228"/>
      <c r="F41" s="228"/>
      <c r="G41" s="228"/>
      <c r="H41" s="228"/>
      <c r="I41" s="228"/>
      <c r="J41" s="228"/>
      <c r="K41" s="228"/>
      <c r="L41" s="9" t="s">
        <v>155</v>
      </c>
      <c r="M41" s="96">
        <v>84.1</v>
      </c>
      <c r="N41" s="98">
        <v>1.2</v>
      </c>
      <c r="O41" s="96">
        <v>81.5</v>
      </c>
      <c r="P41" s="98">
        <v>1.1000000000000001</v>
      </c>
      <c r="Q41" s="96">
        <v>79.2</v>
      </c>
      <c r="R41" s="98">
        <v>2</v>
      </c>
      <c r="S41" s="96">
        <v>82.5</v>
      </c>
      <c r="T41" s="98">
        <v>1.9</v>
      </c>
      <c r="U41" s="96">
        <v>84.2</v>
      </c>
      <c r="V41" s="98">
        <v>1.9</v>
      </c>
      <c r="W41" s="96">
        <v>85.2</v>
      </c>
      <c r="X41" s="98">
        <v>1.9</v>
      </c>
      <c r="Y41" s="96">
        <v>87.9</v>
      </c>
      <c r="Z41" s="98">
        <v>2.2999999999999998</v>
      </c>
      <c r="AA41" s="96">
        <v>91.3</v>
      </c>
      <c r="AB41" s="98">
        <v>1.7</v>
      </c>
      <c r="AC41" s="96">
        <v>82.2</v>
      </c>
      <c r="AD41" s="98">
        <v>0.7</v>
      </c>
    </row>
    <row r="42" spans="1:30" ht="16.5" customHeight="1" x14ac:dyDescent="0.2">
      <c r="A42" s="7"/>
      <c r="B42" s="7"/>
      <c r="C42" s="7" t="s">
        <v>365</v>
      </c>
      <c r="D42" s="7"/>
      <c r="E42" s="7"/>
      <c r="F42" s="7"/>
      <c r="G42" s="7"/>
      <c r="H42" s="7"/>
      <c r="I42" s="7"/>
      <c r="J42" s="7"/>
      <c r="K42" s="7"/>
      <c r="L42" s="9" t="s">
        <v>155</v>
      </c>
      <c r="M42" s="96">
        <v>66.3</v>
      </c>
      <c r="N42" s="98">
        <v>1.6</v>
      </c>
      <c r="O42" s="96">
        <v>65.5</v>
      </c>
      <c r="P42" s="98">
        <v>1.3</v>
      </c>
      <c r="Q42" s="96">
        <v>64.2</v>
      </c>
      <c r="R42" s="98">
        <v>2.2999999999999998</v>
      </c>
      <c r="S42" s="96">
        <v>67.2</v>
      </c>
      <c r="T42" s="98">
        <v>2.4</v>
      </c>
      <c r="U42" s="96">
        <v>64.7</v>
      </c>
      <c r="V42" s="98">
        <v>2.5</v>
      </c>
      <c r="W42" s="96">
        <v>71.400000000000006</v>
      </c>
      <c r="X42" s="98">
        <v>2.4</v>
      </c>
      <c r="Y42" s="96">
        <v>75.599999999999994</v>
      </c>
      <c r="Z42" s="98">
        <v>2.9</v>
      </c>
      <c r="AA42" s="96">
        <v>77.7</v>
      </c>
      <c r="AB42" s="98">
        <v>2.7</v>
      </c>
      <c r="AC42" s="96">
        <v>66</v>
      </c>
      <c r="AD42" s="98">
        <v>0.8</v>
      </c>
    </row>
    <row r="43" spans="1:30" ht="16.5" customHeight="1" x14ac:dyDescent="0.2">
      <c r="A43" s="7"/>
      <c r="B43" s="7"/>
      <c r="C43" s="7" t="s">
        <v>366</v>
      </c>
      <c r="D43" s="7"/>
      <c r="E43" s="7"/>
      <c r="F43" s="7"/>
      <c r="G43" s="7"/>
      <c r="H43" s="7"/>
      <c r="I43" s="7"/>
      <c r="J43" s="7"/>
      <c r="K43" s="7"/>
      <c r="L43" s="9" t="s">
        <v>155</v>
      </c>
      <c r="M43" s="96">
        <v>17.8</v>
      </c>
      <c r="N43" s="98">
        <v>1.3</v>
      </c>
      <c r="O43" s="96">
        <v>16.100000000000001</v>
      </c>
      <c r="P43" s="98">
        <v>1</v>
      </c>
      <c r="Q43" s="96">
        <v>15</v>
      </c>
      <c r="R43" s="98">
        <v>1.7</v>
      </c>
      <c r="S43" s="96">
        <v>15.3</v>
      </c>
      <c r="T43" s="98">
        <v>1.8</v>
      </c>
      <c r="U43" s="96">
        <v>19.5</v>
      </c>
      <c r="V43" s="98">
        <v>2.1</v>
      </c>
      <c r="W43" s="96">
        <v>13.8</v>
      </c>
      <c r="X43" s="98">
        <v>1.8</v>
      </c>
      <c r="Y43" s="96">
        <v>12.3</v>
      </c>
      <c r="Z43" s="98">
        <v>2.2000000000000002</v>
      </c>
      <c r="AA43" s="96">
        <v>13.5</v>
      </c>
      <c r="AB43" s="98">
        <v>2.2999999999999998</v>
      </c>
      <c r="AC43" s="96">
        <v>16.2</v>
      </c>
      <c r="AD43" s="98">
        <v>0.6</v>
      </c>
    </row>
    <row r="44" spans="1:30" ht="16.5" customHeight="1" x14ac:dyDescent="0.2">
      <c r="A44" s="7"/>
      <c r="B44" s="7"/>
      <c r="C44" s="7" t="s">
        <v>367</v>
      </c>
      <c r="D44" s="7"/>
      <c r="E44" s="7"/>
      <c r="F44" s="7"/>
      <c r="G44" s="7"/>
      <c r="H44" s="7"/>
      <c r="I44" s="7"/>
      <c r="J44" s="7"/>
      <c r="K44" s="7"/>
      <c r="L44" s="9" t="s">
        <v>155</v>
      </c>
      <c r="M44" s="95">
        <v>6.2</v>
      </c>
      <c r="N44" s="98">
        <v>0.8</v>
      </c>
      <c r="O44" s="95">
        <v>8.6</v>
      </c>
      <c r="P44" s="98">
        <v>0.8</v>
      </c>
      <c r="Q44" s="96">
        <v>12.9</v>
      </c>
      <c r="R44" s="98">
        <v>1.7</v>
      </c>
      <c r="S44" s="95">
        <v>8.6</v>
      </c>
      <c r="T44" s="98">
        <v>1.4</v>
      </c>
      <c r="U44" s="95">
        <v>7.4</v>
      </c>
      <c r="V44" s="98">
        <v>1.4</v>
      </c>
      <c r="W44" s="95">
        <v>6.6</v>
      </c>
      <c r="X44" s="98">
        <v>1.3</v>
      </c>
      <c r="Y44" s="95">
        <v>4.2</v>
      </c>
      <c r="Z44" s="98">
        <v>1.3</v>
      </c>
      <c r="AA44" s="95">
        <v>3.6</v>
      </c>
      <c r="AB44" s="98">
        <v>1.2</v>
      </c>
      <c r="AC44" s="95">
        <v>8.8000000000000007</v>
      </c>
      <c r="AD44" s="98">
        <v>0.5</v>
      </c>
    </row>
    <row r="45" spans="1:30" ht="16.5" customHeight="1" x14ac:dyDescent="0.2">
      <c r="A45" s="7"/>
      <c r="B45" s="7"/>
      <c r="C45" s="7" t="s">
        <v>368</v>
      </c>
      <c r="D45" s="7"/>
      <c r="E45" s="7"/>
      <c r="F45" s="7"/>
      <c r="G45" s="7"/>
      <c r="H45" s="7"/>
      <c r="I45" s="7"/>
      <c r="J45" s="7"/>
      <c r="K45" s="7"/>
      <c r="L45" s="9" t="s">
        <v>155</v>
      </c>
      <c r="M45" s="95">
        <v>9.6999999999999993</v>
      </c>
      <c r="N45" s="98">
        <v>1</v>
      </c>
      <c r="O45" s="95">
        <v>9.9</v>
      </c>
      <c r="P45" s="98">
        <v>0.8</v>
      </c>
      <c r="Q45" s="95">
        <v>7.9</v>
      </c>
      <c r="R45" s="98">
        <v>1.3</v>
      </c>
      <c r="S45" s="95">
        <v>8.9</v>
      </c>
      <c r="T45" s="98">
        <v>1.4</v>
      </c>
      <c r="U45" s="95">
        <v>8.4</v>
      </c>
      <c r="V45" s="98">
        <v>1.5</v>
      </c>
      <c r="W45" s="95">
        <v>8.1999999999999993</v>
      </c>
      <c r="X45" s="98">
        <v>1.5</v>
      </c>
      <c r="Y45" s="95">
        <v>7.9</v>
      </c>
      <c r="Z45" s="98">
        <v>1.9</v>
      </c>
      <c r="AA45" s="95">
        <v>5.2</v>
      </c>
      <c r="AB45" s="98">
        <v>1.3</v>
      </c>
      <c r="AC45" s="95">
        <v>9</v>
      </c>
      <c r="AD45" s="98">
        <v>0.5</v>
      </c>
    </row>
    <row r="46" spans="1:30" ht="16.5" customHeight="1" x14ac:dyDescent="0.2">
      <c r="A46" s="7"/>
      <c r="B46" s="7" t="s">
        <v>369</v>
      </c>
      <c r="C46" s="7"/>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29.45" customHeight="1" x14ac:dyDescent="0.2">
      <c r="A47" s="14"/>
      <c r="B47" s="14"/>
      <c r="C47" s="231" t="s">
        <v>364</v>
      </c>
      <c r="D47" s="231"/>
      <c r="E47" s="231"/>
      <c r="F47" s="231"/>
      <c r="G47" s="231"/>
      <c r="H47" s="231"/>
      <c r="I47" s="231"/>
      <c r="J47" s="231"/>
      <c r="K47" s="231"/>
      <c r="L47" s="15" t="s">
        <v>155</v>
      </c>
      <c r="M47" s="97">
        <v>84.7</v>
      </c>
      <c r="N47" s="99">
        <v>5.4</v>
      </c>
      <c r="O47" s="97">
        <v>81.900000000000006</v>
      </c>
      <c r="P47" s="99">
        <v>9</v>
      </c>
      <c r="Q47" s="97">
        <v>82.2</v>
      </c>
      <c r="R47" s="99">
        <v>8.6999999999999993</v>
      </c>
      <c r="S47" s="97">
        <v>81.900000000000006</v>
      </c>
      <c r="T47" s="94">
        <v>10</v>
      </c>
      <c r="U47" s="97">
        <v>90.6</v>
      </c>
      <c r="V47" s="94">
        <v>10.4</v>
      </c>
      <c r="W47" s="97">
        <v>84.1</v>
      </c>
      <c r="X47" s="99">
        <v>8.8000000000000007</v>
      </c>
      <c r="Y47" s="97">
        <v>98</v>
      </c>
      <c r="Z47" s="99">
        <v>3.8</v>
      </c>
      <c r="AA47" s="97">
        <v>94.2</v>
      </c>
      <c r="AB47" s="99">
        <v>3.8</v>
      </c>
      <c r="AC47" s="97">
        <v>84.1</v>
      </c>
      <c r="AD47" s="99">
        <v>3.5</v>
      </c>
    </row>
    <row r="48" spans="1:30" ht="4.5" customHeight="1" x14ac:dyDescent="0.2">
      <c r="A48" s="23"/>
      <c r="B48" s="23"/>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row>
    <row r="49" spans="1:30" ht="16.5" customHeight="1" x14ac:dyDescent="0.2">
      <c r="A49" s="32"/>
      <c r="B49" s="32"/>
      <c r="C49" s="223" t="s">
        <v>117</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ht="16.5" customHeight="1" x14ac:dyDescent="0.2">
      <c r="A50" s="32"/>
      <c r="B50" s="32"/>
      <c r="C50" s="223" t="s">
        <v>118</v>
      </c>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row>
    <row r="51" spans="1:30" ht="4.5" customHeight="1" x14ac:dyDescent="0.2">
      <c r="A51" s="23"/>
      <c r="B51" s="23"/>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2" spans="1:30" ht="42.4" customHeight="1" x14ac:dyDescent="0.2">
      <c r="A52" s="23" t="s">
        <v>76</v>
      </c>
      <c r="B52" s="23"/>
      <c r="C52" s="223" t="s">
        <v>370</v>
      </c>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row>
    <row r="53" spans="1:30" ht="16.5" customHeight="1" x14ac:dyDescent="0.2">
      <c r="A53" s="23" t="s">
        <v>77</v>
      </c>
      <c r="B53" s="23"/>
      <c r="C53" s="223" t="s">
        <v>371</v>
      </c>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row>
    <row r="54" spans="1:30" ht="29.45" customHeight="1" x14ac:dyDescent="0.2">
      <c r="A54" s="23" t="s">
        <v>78</v>
      </c>
      <c r="B54" s="23"/>
      <c r="C54" s="223" t="s">
        <v>372</v>
      </c>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row>
    <row r="55" spans="1:30" ht="42.4" customHeight="1" x14ac:dyDescent="0.2">
      <c r="A55" s="23" t="s">
        <v>79</v>
      </c>
      <c r="B55" s="23"/>
      <c r="C55" s="223" t="s">
        <v>373</v>
      </c>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row>
    <row r="56" spans="1:30" ht="42.4" customHeight="1" x14ac:dyDescent="0.2">
      <c r="A56" s="23" t="s">
        <v>80</v>
      </c>
      <c r="B56" s="23"/>
      <c r="C56" s="223" t="s">
        <v>374</v>
      </c>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row>
    <row r="57" spans="1:30" ht="29.45" customHeight="1" x14ac:dyDescent="0.2">
      <c r="A57" s="23" t="s">
        <v>81</v>
      </c>
      <c r="B57" s="23"/>
      <c r="C57" s="223" t="s">
        <v>375</v>
      </c>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row>
    <row r="58" spans="1:30" ht="29.45" customHeight="1" x14ac:dyDescent="0.2">
      <c r="A58" s="23" t="s">
        <v>82</v>
      </c>
      <c r="B58" s="23"/>
      <c r="C58" s="223" t="s">
        <v>376</v>
      </c>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row>
    <row r="59" spans="1:30" ht="4.5" customHeight="1" x14ac:dyDescent="0.2"/>
    <row r="60" spans="1:30" ht="16.5" customHeight="1" x14ac:dyDescent="0.2">
      <c r="A60" s="24" t="s">
        <v>99</v>
      </c>
      <c r="B60" s="23"/>
      <c r="C60" s="23"/>
      <c r="D60" s="23"/>
      <c r="E60" s="223" t="s">
        <v>377</v>
      </c>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row>
  </sheetData>
  <mergeCells count="30">
    <mergeCell ref="O2:P2"/>
    <mergeCell ref="Q2:R2"/>
    <mergeCell ref="S2:T2"/>
    <mergeCell ref="U2:V2"/>
    <mergeCell ref="C32:K32"/>
    <mergeCell ref="C38:K38"/>
    <mergeCell ref="C41:K41"/>
    <mergeCell ref="C47:K47"/>
    <mergeCell ref="K1:AD1"/>
    <mergeCell ref="C11:K11"/>
    <mergeCell ref="C14:K14"/>
    <mergeCell ref="C20:K20"/>
    <mergeCell ref="C23:K23"/>
    <mergeCell ref="C29:K29"/>
    <mergeCell ref="W2:X2"/>
    <mergeCell ref="Y2:Z2"/>
    <mergeCell ref="AA2:AB2"/>
    <mergeCell ref="AC2:AD2"/>
    <mergeCell ref="C5:K5"/>
    <mergeCell ref="M2:N2"/>
    <mergeCell ref="C49:AD49"/>
    <mergeCell ref="C50:AD50"/>
    <mergeCell ref="C52:AD52"/>
    <mergeCell ref="C53:AD53"/>
    <mergeCell ref="C54:AD54"/>
    <mergeCell ref="C55:AD55"/>
    <mergeCell ref="C56:AD56"/>
    <mergeCell ref="C57:AD57"/>
    <mergeCell ref="C58:AD58"/>
    <mergeCell ref="E60:AD60"/>
  </mergeCells>
  <pageMargins left="0.7" right="0.7" top="0.75" bottom="0.75" header="0.3" footer="0.3"/>
  <pageSetup paperSize="9" fitToHeight="0" orientation="landscape" horizontalDpi="300" verticalDpi="300"/>
  <headerFooter scaleWithDoc="0" alignWithMargins="0">
    <oddHeader>&amp;C&amp;"Arial"&amp;8TABLE 5A.13</oddHeader>
    <oddFooter>&amp;L&amp;"Arial"&amp;8REPORT ON
GOVERNMENT
SERVICES 202106&amp;R&amp;"Arial"&amp;8VOCATIONAL EDUCATION
AND TRAINING
PAGE &amp;B&amp;P&amp;B</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D51"/>
  <sheetViews>
    <sheetView showGridLines="0" workbookViewId="0"/>
  </sheetViews>
  <sheetFormatPr defaultColWidth="11.42578125" defaultRowHeight="12.75" x14ac:dyDescent="0.2"/>
  <cols>
    <col min="1" max="10" width="1.85546875" customWidth="1"/>
    <col min="11" max="11" width="19" customWidth="1"/>
    <col min="12" max="12" width="5.42578125" customWidth="1"/>
    <col min="13" max="30" width="5" customWidth="1"/>
  </cols>
  <sheetData>
    <row r="1" spans="1:30" ht="33.950000000000003" customHeight="1" x14ac:dyDescent="0.2">
      <c r="A1" s="8" t="s">
        <v>378</v>
      </c>
      <c r="B1" s="8"/>
      <c r="C1" s="8"/>
      <c r="D1" s="8"/>
      <c r="E1" s="8"/>
      <c r="F1" s="8"/>
      <c r="G1" s="8"/>
      <c r="H1" s="8"/>
      <c r="I1" s="8"/>
      <c r="J1" s="8"/>
      <c r="K1" s="229" t="s">
        <v>379</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380</v>
      </c>
      <c r="N2" s="233"/>
      <c r="O2" s="232" t="s">
        <v>381</v>
      </c>
      <c r="P2" s="233"/>
      <c r="Q2" s="232" t="s">
        <v>382</v>
      </c>
      <c r="R2" s="233"/>
      <c r="S2" s="232" t="s">
        <v>383</v>
      </c>
      <c r="T2" s="233"/>
      <c r="U2" s="232" t="s">
        <v>384</v>
      </c>
      <c r="V2" s="233"/>
      <c r="W2" s="232" t="s">
        <v>385</v>
      </c>
      <c r="X2" s="233"/>
      <c r="Y2" s="232" t="s">
        <v>386</v>
      </c>
      <c r="Z2" s="233"/>
      <c r="AA2" s="232" t="s">
        <v>387</v>
      </c>
      <c r="AB2" s="233"/>
      <c r="AC2" s="232" t="s">
        <v>388</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294</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389</v>
      </c>
      <c r="D5" s="7"/>
      <c r="E5" s="7"/>
      <c r="F5" s="7"/>
      <c r="G5" s="7"/>
      <c r="H5" s="7"/>
      <c r="I5" s="7"/>
      <c r="J5" s="7"/>
      <c r="K5" s="7"/>
      <c r="L5" s="9" t="s">
        <v>155</v>
      </c>
      <c r="M5" s="100">
        <v>90.8</v>
      </c>
      <c r="N5" s="102">
        <v>0.3</v>
      </c>
      <c r="O5" s="100">
        <v>87.3</v>
      </c>
      <c r="P5" s="102">
        <v>0.4</v>
      </c>
      <c r="Q5" s="100">
        <v>88.4</v>
      </c>
      <c r="R5" s="102">
        <v>0.4</v>
      </c>
      <c r="S5" s="100">
        <v>90.1</v>
      </c>
      <c r="T5" s="102">
        <v>0.6</v>
      </c>
      <c r="U5" s="100">
        <v>89</v>
      </c>
      <c r="V5" s="102">
        <v>0.9</v>
      </c>
      <c r="W5" s="100">
        <v>89.4</v>
      </c>
      <c r="X5" s="102">
        <v>1</v>
      </c>
      <c r="Y5" s="100">
        <v>86.6</v>
      </c>
      <c r="Z5" s="102">
        <v>1.3</v>
      </c>
      <c r="AA5" s="100">
        <v>93.3</v>
      </c>
      <c r="AB5" s="102">
        <v>1.6</v>
      </c>
      <c r="AC5" s="100">
        <v>89.2</v>
      </c>
      <c r="AD5" s="102">
        <v>0.2</v>
      </c>
    </row>
    <row r="6" spans="1:30" ht="16.5" customHeight="1" x14ac:dyDescent="0.2">
      <c r="A6" s="7"/>
      <c r="B6" s="7"/>
      <c r="C6" s="7" t="s">
        <v>390</v>
      </c>
      <c r="D6" s="7"/>
      <c r="E6" s="7"/>
      <c r="F6" s="7"/>
      <c r="G6" s="7"/>
      <c r="H6" s="7"/>
      <c r="I6" s="7"/>
      <c r="J6" s="7"/>
      <c r="K6" s="7"/>
      <c r="L6" s="9" t="s">
        <v>155</v>
      </c>
      <c r="M6" s="100">
        <v>89.3</v>
      </c>
      <c r="N6" s="102">
        <v>0.3</v>
      </c>
      <c r="O6" s="100">
        <v>86.2</v>
      </c>
      <c r="P6" s="102">
        <v>0.4</v>
      </c>
      <c r="Q6" s="100">
        <v>88.4</v>
      </c>
      <c r="R6" s="102">
        <v>0.4</v>
      </c>
      <c r="S6" s="100">
        <v>89.3</v>
      </c>
      <c r="T6" s="102">
        <v>0.6</v>
      </c>
      <c r="U6" s="100">
        <v>87.6</v>
      </c>
      <c r="V6" s="102">
        <v>0.9</v>
      </c>
      <c r="W6" s="100">
        <v>88.5</v>
      </c>
      <c r="X6" s="102">
        <v>1</v>
      </c>
      <c r="Y6" s="100">
        <v>86.3</v>
      </c>
      <c r="Z6" s="102">
        <v>1.3</v>
      </c>
      <c r="AA6" s="100">
        <v>91.6</v>
      </c>
      <c r="AB6" s="102">
        <v>1.7</v>
      </c>
      <c r="AC6" s="100">
        <v>88.2</v>
      </c>
      <c r="AD6" s="102">
        <v>0.2</v>
      </c>
    </row>
    <row r="7" spans="1:30" ht="16.5" customHeight="1" x14ac:dyDescent="0.2">
      <c r="A7" s="7"/>
      <c r="B7" s="7"/>
      <c r="C7" s="7" t="s">
        <v>391</v>
      </c>
      <c r="D7" s="7"/>
      <c r="E7" s="7"/>
      <c r="F7" s="7"/>
      <c r="G7" s="7"/>
      <c r="H7" s="7"/>
      <c r="I7" s="7"/>
      <c r="J7" s="7"/>
      <c r="K7" s="7"/>
      <c r="L7" s="9" t="s">
        <v>155</v>
      </c>
      <c r="M7" s="100">
        <v>90.7</v>
      </c>
      <c r="N7" s="102">
        <v>0.3</v>
      </c>
      <c r="O7" s="100">
        <v>88.5</v>
      </c>
      <c r="P7" s="102">
        <v>0.4</v>
      </c>
      <c r="Q7" s="100">
        <v>89.8</v>
      </c>
      <c r="R7" s="102">
        <v>0.4</v>
      </c>
      <c r="S7" s="100">
        <v>90.4</v>
      </c>
      <c r="T7" s="102">
        <v>0.6</v>
      </c>
      <c r="U7" s="100">
        <v>89.6</v>
      </c>
      <c r="V7" s="102">
        <v>0.9</v>
      </c>
      <c r="W7" s="100">
        <v>90</v>
      </c>
      <c r="X7" s="102">
        <v>0.9</v>
      </c>
      <c r="Y7" s="100">
        <v>88.1</v>
      </c>
      <c r="Z7" s="102">
        <v>1.2</v>
      </c>
      <c r="AA7" s="100">
        <v>92.8</v>
      </c>
      <c r="AB7" s="102">
        <v>1.6</v>
      </c>
      <c r="AC7" s="100">
        <v>89.9</v>
      </c>
      <c r="AD7" s="102">
        <v>0.2</v>
      </c>
    </row>
    <row r="8" spans="1:30" ht="16.5" customHeight="1" x14ac:dyDescent="0.2">
      <c r="A8" s="7"/>
      <c r="B8" s="7" t="s">
        <v>392</v>
      </c>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
      <c r="A9" s="7"/>
      <c r="B9" s="7"/>
      <c r="C9" s="7" t="s">
        <v>389</v>
      </c>
      <c r="D9" s="7"/>
      <c r="E9" s="7"/>
      <c r="F9" s="7"/>
      <c r="G9" s="7"/>
      <c r="H9" s="7"/>
      <c r="I9" s="7"/>
      <c r="J9" s="7"/>
      <c r="K9" s="7"/>
      <c r="L9" s="9" t="s">
        <v>155</v>
      </c>
      <c r="M9" s="100">
        <v>93.7</v>
      </c>
      <c r="N9" s="102">
        <v>0.9</v>
      </c>
      <c r="O9" s="100">
        <v>87.2</v>
      </c>
      <c r="P9" s="102">
        <v>3.4</v>
      </c>
      <c r="Q9" s="100">
        <v>90.4</v>
      </c>
      <c r="R9" s="102">
        <v>1.5</v>
      </c>
      <c r="S9" s="100">
        <v>94</v>
      </c>
      <c r="T9" s="102">
        <v>2.1</v>
      </c>
      <c r="U9" s="100">
        <v>93.3</v>
      </c>
      <c r="V9" s="102">
        <v>4.7</v>
      </c>
      <c r="W9" s="100">
        <v>88.9</v>
      </c>
      <c r="X9" s="102">
        <v>4.0999999999999996</v>
      </c>
      <c r="Y9" s="100">
        <v>83.6</v>
      </c>
      <c r="Z9" s="102">
        <v>6.9</v>
      </c>
      <c r="AA9" s="100">
        <v>95.2</v>
      </c>
      <c r="AB9" s="102">
        <v>3.2</v>
      </c>
      <c r="AC9" s="100">
        <v>92.2</v>
      </c>
      <c r="AD9" s="102">
        <v>0.7</v>
      </c>
    </row>
    <row r="10" spans="1:30" ht="16.5" customHeight="1" x14ac:dyDescent="0.2">
      <c r="A10" s="7" t="s">
        <v>58</v>
      </c>
      <c r="B10" s="7"/>
      <c r="C10" s="7"/>
      <c r="D10" s="7"/>
      <c r="E10" s="7"/>
      <c r="F10" s="7"/>
      <c r="G10" s="7"/>
      <c r="H10" s="7"/>
      <c r="I10" s="7"/>
      <c r="J10" s="7"/>
      <c r="K10" s="7"/>
      <c r="L10" s="9"/>
      <c r="M10" s="10"/>
      <c r="N10" s="7"/>
      <c r="O10" s="10"/>
      <c r="P10" s="7"/>
      <c r="Q10" s="10"/>
      <c r="R10" s="7"/>
      <c r="S10" s="10"/>
      <c r="T10" s="7"/>
      <c r="U10" s="10"/>
      <c r="V10" s="7"/>
      <c r="W10" s="10"/>
      <c r="X10" s="7"/>
      <c r="Y10" s="10"/>
      <c r="Z10" s="7"/>
      <c r="AA10" s="10"/>
      <c r="AB10" s="7"/>
      <c r="AC10" s="10"/>
      <c r="AD10" s="7"/>
    </row>
    <row r="11" spans="1:30" ht="16.5" customHeight="1" x14ac:dyDescent="0.2">
      <c r="A11" s="7"/>
      <c r="B11" s="7" t="s">
        <v>294</v>
      </c>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c r="C12" s="7" t="s">
        <v>389</v>
      </c>
      <c r="D12" s="7"/>
      <c r="E12" s="7"/>
      <c r="F12" s="7"/>
      <c r="G12" s="7"/>
      <c r="H12" s="7"/>
      <c r="I12" s="7"/>
      <c r="J12" s="7"/>
      <c r="K12" s="7"/>
      <c r="L12" s="9" t="s">
        <v>155</v>
      </c>
      <c r="M12" s="100">
        <v>90.5</v>
      </c>
      <c r="N12" s="102">
        <v>0.3</v>
      </c>
      <c r="O12" s="100">
        <v>85.7</v>
      </c>
      <c r="P12" s="102">
        <v>0.5</v>
      </c>
      <c r="Q12" s="100">
        <v>88.1</v>
      </c>
      <c r="R12" s="102">
        <v>0.4</v>
      </c>
      <c r="S12" s="100">
        <v>89</v>
      </c>
      <c r="T12" s="102">
        <v>0.7</v>
      </c>
      <c r="U12" s="100">
        <v>88.5</v>
      </c>
      <c r="V12" s="102">
        <v>1.2</v>
      </c>
      <c r="W12" s="100">
        <v>90.8</v>
      </c>
      <c r="X12" s="102">
        <v>0.9</v>
      </c>
      <c r="Y12" s="100">
        <v>88.5</v>
      </c>
      <c r="Z12" s="102">
        <v>1.2</v>
      </c>
      <c r="AA12" s="100">
        <v>90.7</v>
      </c>
      <c r="AB12" s="102">
        <v>1.6</v>
      </c>
      <c r="AC12" s="100">
        <v>88.6</v>
      </c>
      <c r="AD12" s="102">
        <v>0.2</v>
      </c>
    </row>
    <row r="13" spans="1:30" ht="16.5" customHeight="1" x14ac:dyDescent="0.2">
      <c r="A13" s="7"/>
      <c r="B13" s="7"/>
      <c r="C13" s="7" t="s">
        <v>390</v>
      </c>
      <c r="D13" s="7"/>
      <c r="E13" s="7"/>
      <c r="F13" s="7"/>
      <c r="G13" s="7"/>
      <c r="H13" s="7"/>
      <c r="I13" s="7"/>
      <c r="J13" s="7"/>
      <c r="K13" s="7"/>
      <c r="L13" s="9" t="s">
        <v>155</v>
      </c>
      <c r="M13" s="100">
        <v>89.1</v>
      </c>
      <c r="N13" s="102">
        <v>0.3</v>
      </c>
      <c r="O13" s="100">
        <v>84.4</v>
      </c>
      <c r="P13" s="102">
        <v>0.5</v>
      </c>
      <c r="Q13" s="100">
        <v>87.8</v>
      </c>
      <c r="R13" s="102">
        <v>0.4</v>
      </c>
      <c r="S13" s="100">
        <v>88.1</v>
      </c>
      <c r="T13" s="102">
        <v>0.7</v>
      </c>
      <c r="U13" s="100">
        <v>87.6</v>
      </c>
      <c r="V13" s="102">
        <v>1.3</v>
      </c>
      <c r="W13" s="100">
        <v>88.8</v>
      </c>
      <c r="X13" s="102">
        <v>1</v>
      </c>
      <c r="Y13" s="100">
        <v>87.9</v>
      </c>
      <c r="Z13" s="102">
        <v>1.2</v>
      </c>
      <c r="AA13" s="100">
        <v>88.6</v>
      </c>
      <c r="AB13" s="102">
        <v>1.7</v>
      </c>
      <c r="AC13" s="100">
        <v>87.5</v>
      </c>
      <c r="AD13" s="102">
        <v>0.2</v>
      </c>
    </row>
    <row r="14" spans="1:30" ht="16.5" customHeight="1" x14ac:dyDescent="0.2">
      <c r="A14" s="7"/>
      <c r="B14" s="7"/>
      <c r="C14" s="7" t="s">
        <v>391</v>
      </c>
      <c r="D14" s="7"/>
      <c r="E14" s="7"/>
      <c r="F14" s="7"/>
      <c r="G14" s="7"/>
      <c r="H14" s="7"/>
      <c r="I14" s="7"/>
      <c r="J14" s="7"/>
      <c r="K14" s="7"/>
      <c r="L14" s="9" t="s">
        <v>155</v>
      </c>
      <c r="M14" s="100">
        <v>90.8</v>
      </c>
      <c r="N14" s="102">
        <v>0.3</v>
      </c>
      <c r="O14" s="100">
        <v>86.8</v>
      </c>
      <c r="P14" s="102">
        <v>0.4</v>
      </c>
      <c r="Q14" s="100">
        <v>89.8</v>
      </c>
      <c r="R14" s="102">
        <v>0.4</v>
      </c>
      <c r="S14" s="100">
        <v>89.5</v>
      </c>
      <c r="T14" s="102">
        <v>0.7</v>
      </c>
      <c r="U14" s="100">
        <v>90</v>
      </c>
      <c r="V14" s="102">
        <v>1.2</v>
      </c>
      <c r="W14" s="100">
        <v>91.4</v>
      </c>
      <c r="X14" s="102">
        <v>0.9</v>
      </c>
      <c r="Y14" s="100">
        <v>89.9</v>
      </c>
      <c r="Z14" s="102">
        <v>1.1000000000000001</v>
      </c>
      <c r="AA14" s="100">
        <v>92.3</v>
      </c>
      <c r="AB14" s="102">
        <v>1.5</v>
      </c>
      <c r="AC14" s="100">
        <v>89.5</v>
      </c>
      <c r="AD14" s="102">
        <v>0.2</v>
      </c>
    </row>
    <row r="15" spans="1:30" ht="16.5" customHeight="1" x14ac:dyDescent="0.2">
      <c r="A15" s="7"/>
      <c r="B15" s="7" t="s">
        <v>392</v>
      </c>
      <c r="C15" s="7"/>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
      <c r="A16" s="7"/>
      <c r="B16" s="7"/>
      <c r="C16" s="7" t="s">
        <v>389</v>
      </c>
      <c r="D16" s="7"/>
      <c r="E16" s="7"/>
      <c r="F16" s="7"/>
      <c r="G16" s="7"/>
      <c r="H16" s="7"/>
      <c r="I16" s="7"/>
      <c r="J16" s="7"/>
      <c r="K16" s="7"/>
      <c r="L16" s="9" t="s">
        <v>155</v>
      </c>
      <c r="M16" s="100">
        <v>92.2</v>
      </c>
      <c r="N16" s="102">
        <v>1</v>
      </c>
      <c r="O16" s="100">
        <v>89</v>
      </c>
      <c r="P16" s="102">
        <v>3.2</v>
      </c>
      <c r="Q16" s="100">
        <v>91</v>
      </c>
      <c r="R16" s="102">
        <v>1.5</v>
      </c>
      <c r="S16" s="100">
        <v>92.6</v>
      </c>
      <c r="T16" s="102">
        <v>2.5</v>
      </c>
      <c r="U16" s="100">
        <v>86.5</v>
      </c>
      <c r="V16" s="102">
        <v>9</v>
      </c>
      <c r="W16" s="100">
        <v>89.5</v>
      </c>
      <c r="X16" s="102">
        <v>4</v>
      </c>
      <c r="Y16" s="100">
        <v>86.3</v>
      </c>
      <c r="Z16" s="102">
        <v>6.6</v>
      </c>
      <c r="AA16" s="100">
        <v>96.1</v>
      </c>
      <c r="AB16" s="102">
        <v>2.6</v>
      </c>
      <c r="AC16" s="100">
        <v>91.6</v>
      </c>
      <c r="AD16" s="102">
        <v>0.7</v>
      </c>
    </row>
    <row r="17" spans="1:30" ht="16.5" customHeight="1" x14ac:dyDescent="0.2">
      <c r="A17" s="7" t="s">
        <v>60</v>
      </c>
      <c r="B17" s="7"/>
      <c r="C17" s="7"/>
      <c r="D17" s="7"/>
      <c r="E17" s="7"/>
      <c r="F17" s="7"/>
      <c r="G17" s="7"/>
      <c r="H17" s="7"/>
      <c r="I17" s="7"/>
      <c r="J17" s="7"/>
      <c r="K17" s="7"/>
      <c r="L17" s="9"/>
      <c r="M17" s="10"/>
      <c r="N17" s="7"/>
      <c r="O17" s="10"/>
      <c r="P17" s="7"/>
      <c r="Q17" s="10"/>
      <c r="R17" s="7"/>
      <c r="S17" s="10"/>
      <c r="T17" s="7"/>
      <c r="U17" s="10"/>
      <c r="V17" s="7"/>
      <c r="W17" s="10"/>
      <c r="X17" s="7"/>
      <c r="Y17" s="10"/>
      <c r="Z17" s="7"/>
      <c r="AA17" s="10"/>
      <c r="AB17" s="7"/>
      <c r="AC17" s="10"/>
      <c r="AD17" s="7"/>
    </row>
    <row r="18" spans="1:30" ht="16.5" customHeight="1" x14ac:dyDescent="0.2">
      <c r="A18" s="7"/>
      <c r="B18" s="7" t="s">
        <v>294</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
      <c r="A19" s="7"/>
      <c r="B19" s="7"/>
      <c r="C19" s="7" t="s">
        <v>389</v>
      </c>
      <c r="D19" s="7"/>
      <c r="E19" s="7"/>
      <c r="F19" s="7"/>
      <c r="G19" s="7"/>
      <c r="H19" s="7"/>
      <c r="I19" s="7"/>
      <c r="J19" s="7"/>
      <c r="K19" s="7"/>
      <c r="L19" s="9" t="s">
        <v>155</v>
      </c>
      <c r="M19" s="100">
        <v>89.2</v>
      </c>
      <c r="N19" s="102">
        <v>0.3</v>
      </c>
      <c r="O19" s="100">
        <v>85.2</v>
      </c>
      <c r="P19" s="102">
        <v>0.4</v>
      </c>
      <c r="Q19" s="100">
        <v>87.5</v>
      </c>
      <c r="R19" s="102">
        <v>0.4</v>
      </c>
      <c r="S19" s="100">
        <v>87.8</v>
      </c>
      <c r="T19" s="102">
        <v>0.6</v>
      </c>
      <c r="U19" s="100">
        <v>85.6</v>
      </c>
      <c r="V19" s="102">
        <v>1.1000000000000001</v>
      </c>
      <c r="W19" s="100">
        <v>88.3</v>
      </c>
      <c r="X19" s="102">
        <v>1</v>
      </c>
      <c r="Y19" s="100">
        <v>85.5</v>
      </c>
      <c r="Z19" s="102">
        <v>1.4</v>
      </c>
      <c r="AA19" s="100">
        <v>89.7</v>
      </c>
      <c r="AB19" s="102">
        <v>1.7</v>
      </c>
      <c r="AC19" s="100">
        <v>87.4</v>
      </c>
      <c r="AD19" s="102">
        <v>0.2</v>
      </c>
    </row>
    <row r="20" spans="1:30" ht="16.5" customHeight="1" x14ac:dyDescent="0.2">
      <c r="A20" s="7"/>
      <c r="B20" s="7"/>
      <c r="C20" s="7" t="s">
        <v>390</v>
      </c>
      <c r="D20" s="7"/>
      <c r="E20" s="7"/>
      <c r="F20" s="7"/>
      <c r="G20" s="7"/>
      <c r="H20" s="7"/>
      <c r="I20" s="7"/>
      <c r="J20" s="7"/>
      <c r="K20" s="7"/>
      <c r="L20" s="9" t="s">
        <v>155</v>
      </c>
      <c r="M20" s="100">
        <v>89.3</v>
      </c>
      <c r="N20" s="102">
        <v>0.3</v>
      </c>
      <c r="O20" s="100">
        <v>85.6</v>
      </c>
      <c r="P20" s="102">
        <v>0.4</v>
      </c>
      <c r="Q20" s="100">
        <v>87.9</v>
      </c>
      <c r="R20" s="102">
        <v>0.4</v>
      </c>
      <c r="S20" s="100">
        <v>87.3</v>
      </c>
      <c r="T20" s="102">
        <v>0.7</v>
      </c>
      <c r="U20" s="100">
        <v>86.4</v>
      </c>
      <c r="V20" s="102">
        <v>1.1000000000000001</v>
      </c>
      <c r="W20" s="100">
        <v>88.5</v>
      </c>
      <c r="X20" s="102">
        <v>0.9</v>
      </c>
      <c r="Y20" s="100">
        <v>86.5</v>
      </c>
      <c r="Z20" s="102">
        <v>1.4</v>
      </c>
      <c r="AA20" s="100">
        <v>89</v>
      </c>
      <c r="AB20" s="102">
        <v>1.6</v>
      </c>
      <c r="AC20" s="100">
        <v>87.6</v>
      </c>
      <c r="AD20" s="102">
        <v>0.2</v>
      </c>
    </row>
    <row r="21" spans="1:30" ht="16.5" customHeight="1" x14ac:dyDescent="0.2">
      <c r="A21" s="7"/>
      <c r="B21" s="7"/>
      <c r="C21" s="7" t="s">
        <v>391</v>
      </c>
      <c r="D21" s="7"/>
      <c r="E21" s="7"/>
      <c r="F21" s="7"/>
      <c r="G21" s="7"/>
      <c r="H21" s="7"/>
      <c r="I21" s="7"/>
      <c r="J21" s="7"/>
      <c r="K21" s="7"/>
      <c r="L21" s="9" t="s">
        <v>155</v>
      </c>
      <c r="M21" s="100">
        <v>90.5</v>
      </c>
      <c r="N21" s="102">
        <v>0.3</v>
      </c>
      <c r="O21" s="100">
        <v>87.8</v>
      </c>
      <c r="P21" s="102">
        <v>0.4</v>
      </c>
      <c r="Q21" s="100">
        <v>89.9</v>
      </c>
      <c r="R21" s="102">
        <v>0.4</v>
      </c>
      <c r="S21" s="100">
        <v>89.4</v>
      </c>
      <c r="T21" s="102">
        <v>0.6</v>
      </c>
      <c r="U21" s="100">
        <v>88.4</v>
      </c>
      <c r="V21" s="102">
        <v>1</v>
      </c>
      <c r="W21" s="100">
        <v>90.3</v>
      </c>
      <c r="X21" s="102">
        <v>0.9</v>
      </c>
      <c r="Y21" s="100">
        <v>88.2</v>
      </c>
      <c r="Z21" s="102">
        <v>1.3</v>
      </c>
      <c r="AA21" s="100">
        <v>92.1</v>
      </c>
      <c r="AB21" s="102">
        <v>1.4</v>
      </c>
      <c r="AC21" s="100">
        <v>89.5</v>
      </c>
      <c r="AD21" s="102">
        <v>0.2</v>
      </c>
    </row>
    <row r="22" spans="1:30" ht="16.5" customHeight="1" x14ac:dyDescent="0.2">
      <c r="A22" s="7"/>
      <c r="B22" s="7" t="s">
        <v>392</v>
      </c>
      <c r="C22" s="7"/>
      <c r="D22" s="7"/>
      <c r="E22" s="7"/>
      <c r="F22" s="7"/>
      <c r="G22" s="7"/>
      <c r="H22" s="7"/>
      <c r="I22" s="7"/>
      <c r="J22" s="7"/>
      <c r="K22" s="7"/>
      <c r="L22" s="9"/>
      <c r="M22" s="10"/>
      <c r="N22" s="7"/>
      <c r="O22" s="10"/>
      <c r="P22" s="7"/>
      <c r="Q22" s="10"/>
      <c r="R22" s="7"/>
      <c r="S22" s="10"/>
      <c r="T22" s="7"/>
      <c r="U22" s="10"/>
      <c r="V22" s="7"/>
      <c r="W22" s="10"/>
      <c r="X22" s="7"/>
      <c r="Y22" s="10"/>
      <c r="Z22" s="7"/>
      <c r="AA22" s="10"/>
      <c r="AB22" s="7"/>
      <c r="AC22" s="10"/>
      <c r="AD22" s="7"/>
    </row>
    <row r="23" spans="1:30" ht="16.5" customHeight="1" x14ac:dyDescent="0.2">
      <c r="A23" s="7"/>
      <c r="B23" s="7"/>
      <c r="C23" s="7" t="s">
        <v>389</v>
      </c>
      <c r="D23" s="7"/>
      <c r="E23" s="7"/>
      <c r="F23" s="7"/>
      <c r="G23" s="7"/>
      <c r="H23" s="7"/>
      <c r="I23" s="7"/>
      <c r="J23" s="7"/>
      <c r="K23" s="7"/>
      <c r="L23" s="9" t="s">
        <v>155</v>
      </c>
      <c r="M23" s="100">
        <v>92.8</v>
      </c>
      <c r="N23" s="102">
        <v>1</v>
      </c>
      <c r="O23" s="100">
        <v>87</v>
      </c>
      <c r="P23" s="102">
        <v>4</v>
      </c>
      <c r="Q23" s="100">
        <v>90.8</v>
      </c>
      <c r="R23" s="102">
        <v>1.6</v>
      </c>
      <c r="S23" s="100">
        <v>90.9</v>
      </c>
      <c r="T23" s="102">
        <v>2.7</v>
      </c>
      <c r="U23" s="100">
        <v>88.7</v>
      </c>
      <c r="V23" s="102">
        <v>6.5</v>
      </c>
      <c r="W23" s="100">
        <v>89.6</v>
      </c>
      <c r="X23" s="102">
        <v>3.7</v>
      </c>
      <c r="Y23" s="100">
        <v>72.599999999999994</v>
      </c>
      <c r="Z23" s="102">
        <v>8.9</v>
      </c>
      <c r="AA23" s="100">
        <v>88.3</v>
      </c>
      <c r="AB23" s="102">
        <v>5.3</v>
      </c>
      <c r="AC23" s="100">
        <v>91</v>
      </c>
      <c r="AD23" s="102">
        <v>0.8</v>
      </c>
    </row>
    <row r="24" spans="1:30" ht="16.5" customHeight="1" x14ac:dyDescent="0.2">
      <c r="A24" s="7" t="s">
        <v>61</v>
      </c>
      <c r="B24" s="7"/>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
      <c r="A25" s="7"/>
      <c r="B25" s="7" t="s">
        <v>294</v>
      </c>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16.5" customHeight="1" x14ac:dyDescent="0.2">
      <c r="A26" s="7"/>
      <c r="B26" s="7"/>
      <c r="C26" s="7" t="s">
        <v>389</v>
      </c>
      <c r="D26" s="7"/>
      <c r="E26" s="7"/>
      <c r="F26" s="7"/>
      <c r="G26" s="7"/>
      <c r="H26" s="7"/>
      <c r="I26" s="7"/>
      <c r="J26" s="7"/>
      <c r="K26" s="7"/>
      <c r="L26" s="9" t="s">
        <v>155</v>
      </c>
      <c r="M26" s="100">
        <v>89.2</v>
      </c>
      <c r="N26" s="102">
        <v>0.4</v>
      </c>
      <c r="O26" s="100">
        <v>85.3</v>
      </c>
      <c r="P26" s="102">
        <v>0.5</v>
      </c>
      <c r="Q26" s="100">
        <v>88.2</v>
      </c>
      <c r="R26" s="102">
        <v>0.5</v>
      </c>
      <c r="S26" s="100">
        <v>88.7</v>
      </c>
      <c r="T26" s="102">
        <v>0.7</v>
      </c>
      <c r="U26" s="100">
        <v>89.2</v>
      </c>
      <c r="V26" s="102">
        <v>0.8</v>
      </c>
      <c r="W26" s="100">
        <v>89.4</v>
      </c>
      <c r="X26" s="102">
        <v>0.9</v>
      </c>
      <c r="Y26" s="100">
        <v>87.9</v>
      </c>
      <c r="Z26" s="102">
        <v>1.3</v>
      </c>
      <c r="AA26" s="100">
        <v>88.7</v>
      </c>
      <c r="AB26" s="102">
        <v>2.2000000000000002</v>
      </c>
      <c r="AC26" s="100">
        <v>87.8</v>
      </c>
      <c r="AD26" s="102">
        <v>0.2</v>
      </c>
    </row>
    <row r="27" spans="1:30" ht="16.5" customHeight="1" x14ac:dyDescent="0.2">
      <c r="A27" s="7"/>
      <c r="B27" s="7"/>
      <c r="C27" s="7" t="s">
        <v>390</v>
      </c>
      <c r="D27" s="7"/>
      <c r="E27" s="7"/>
      <c r="F27" s="7"/>
      <c r="G27" s="7"/>
      <c r="H27" s="7"/>
      <c r="I27" s="7"/>
      <c r="J27" s="7"/>
      <c r="K27" s="7"/>
      <c r="L27" s="9" t="s">
        <v>155</v>
      </c>
      <c r="M27" s="100">
        <v>89.1</v>
      </c>
      <c r="N27" s="102">
        <v>0.4</v>
      </c>
      <c r="O27" s="100">
        <v>85.6</v>
      </c>
      <c r="P27" s="102">
        <v>0.5</v>
      </c>
      <c r="Q27" s="100">
        <v>88.3</v>
      </c>
      <c r="R27" s="102">
        <v>0.5</v>
      </c>
      <c r="S27" s="100">
        <v>87.9</v>
      </c>
      <c r="T27" s="102">
        <v>0.7</v>
      </c>
      <c r="U27" s="100">
        <v>88.5</v>
      </c>
      <c r="V27" s="102">
        <v>0.9</v>
      </c>
      <c r="W27" s="100">
        <v>88.9</v>
      </c>
      <c r="X27" s="102">
        <v>0.9</v>
      </c>
      <c r="Y27" s="100">
        <v>86.2</v>
      </c>
      <c r="Z27" s="102">
        <v>1.4</v>
      </c>
      <c r="AA27" s="100">
        <v>86.3</v>
      </c>
      <c r="AB27" s="102">
        <v>2.2999999999999998</v>
      </c>
      <c r="AC27" s="100">
        <v>87.7</v>
      </c>
      <c r="AD27" s="102">
        <v>0.2</v>
      </c>
    </row>
    <row r="28" spans="1:30" ht="16.5" customHeight="1" x14ac:dyDescent="0.2">
      <c r="A28" s="7"/>
      <c r="B28" s="7"/>
      <c r="C28" s="7" t="s">
        <v>391</v>
      </c>
      <c r="D28" s="7"/>
      <c r="E28" s="7"/>
      <c r="F28" s="7"/>
      <c r="G28" s="7"/>
      <c r="H28" s="7"/>
      <c r="I28" s="7"/>
      <c r="J28" s="7"/>
      <c r="K28" s="7"/>
      <c r="L28" s="9" t="s">
        <v>155</v>
      </c>
      <c r="M28" s="100">
        <v>90.5</v>
      </c>
      <c r="N28" s="102">
        <v>0.4</v>
      </c>
      <c r="O28" s="100">
        <v>88.1</v>
      </c>
      <c r="P28" s="102">
        <v>0.4</v>
      </c>
      <c r="Q28" s="100">
        <v>90</v>
      </c>
      <c r="R28" s="102">
        <v>0.5</v>
      </c>
      <c r="S28" s="100">
        <v>90.4</v>
      </c>
      <c r="T28" s="102">
        <v>0.7</v>
      </c>
      <c r="U28" s="100">
        <v>90</v>
      </c>
      <c r="V28" s="102">
        <v>0.8</v>
      </c>
      <c r="W28" s="100">
        <v>91.1</v>
      </c>
      <c r="X28" s="102">
        <v>0.8</v>
      </c>
      <c r="Y28" s="100">
        <v>89.3</v>
      </c>
      <c r="Z28" s="102">
        <v>1.3</v>
      </c>
      <c r="AA28" s="100">
        <v>91</v>
      </c>
      <c r="AB28" s="102">
        <v>1.5</v>
      </c>
      <c r="AC28" s="100">
        <v>89.7</v>
      </c>
      <c r="AD28" s="102">
        <v>0.2</v>
      </c>
    </row>
    <row r="29" spans="1:30" ht="16.5" customHeight="1" x14ac:dyDescent="0.2">
      <c r="A29" s="7"/>
      <c r="B29" s="7" t="s">
        <v>392</v>
      </c>
      <c r="C29" s="7"/>
      <c r="D29" s="7"/>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16.5" customHeight="1" x14ac:dyDescent="0.2">
      <c r="A30" s="7"/>
      <c r="B30" s="7"/>
      <c r="C30" s="7" t="s">
        <v>389</v>
      </c>
      <c r="D30" s="7"/>
      <c r="E30" s="7"/>
      <c r="F30" s="7"/>
      <c r="G30" s="7"/>
      <c r="H30" s="7"/>
      <c r="I30" s="7"/>
      <c r="J30" s="7"/>
      <c r="K30" s="7"/>
      <c r="L30" s="9" t="s">
        <v>155</v>
      </c>
      <c r="M30" s="100">
        <v>91.6</v>
      </c>
      <c r="N30" s="102">
        <v>1.2</v>
      </c>
      <c r="O30" s="100">
        <v>87.8</v>
      </c>
      <c r="P30" s="102">
        <v>3.5</v>
      </c>
      <c r="Q30" s="100">
        <v>90.8</v>
      </c>
      <c r="R30" s="102">
        <v>1.5</v>
      </c>
      <c r="S30" s="100">
        <v>93.4</v>
      </c>
      <c r="T30" s="102">
        <v>2.2000000000000002</v>
      </c>
      <c r="U30" s="100">
        <v>91.4</v>
      </c>
      <c r="V30" s="102">
        <v>4.4000000000000004</v>
      </c>
      <c r="W30" s="100">
        <v>90.3</v>
      </c>
      <c r="X30" s="102">
        <v>3.8</v>
      </c>
      <c r="Y30" s="100">
        <v>87.6</v>
      </c>
      <c r="Z30" s="102">
        <v>6</v>
      </c>
      <c r="AA30" s="100">
        <v>91.1</v>
      </c>
      <c r="AB30" s="102">
        <v>3.3</v>
      </c>
      <c r="AC30" s="100">
        <v>91</v>
      </c>
      <c r="AD30" s="102">
        <v>0.8</v>
      </c>
    </row>
    <row r="31" spans="1:30" ht="16.5" customHeight="1" x14ac:dyDescent="0.2">
      <c r="A31" s="7" t="s">
        <v>62</v>
      </c>
      <c r="B31" s="7"/>
      <c r="C31" s="7"/>
      <c r="D31" s="7"/>
      <c r="E31" s="7"/>
      <c r="F31" s="7"/>
      <c r="G31" s="7"/>
      <c r="H31" s="7"/>
      <c r="I31" s="7"/>
      <c r="J31" s="7"/>
      <c r="K31" s="7"/>
      <c r="L31" s="9"/>
      <c r="M31" s="10"/>
      <c r="N31" s="7"/>
      <c r="O31" s="10"/>
      <c r="P31" s="7"/>
      <c r="Q31" s="10"/>
      <c r="R31" s="7"/>
      <c r="S31" s="10"/>
      <c r="T31" s="7"/>
      <c r="U31" s="10"/>
      <c r="V31" s="7"/>
      <c r="W31" s="10"/>
      <c r="X31" s="7"/>
      <c r="Y31" s="10"/>
      <c r="Z31" s="7"/>
      <c r="AA31" s="10"/>
      <c r="AB31" s="7"/>
      <c r="AC31" s="10"/>
      <c r="AD31" s="7"/>
    </row>
    <row r="32" spans="1:30" ht="16.5" customHeight="1" x14ac:dyDescent="0.2">
      <c r="A32" s="7"/>
      <c r="B32" s="7" t="s">
        <v>294</v>
      </c>
      <c r="C32" s="7"/>
      <c r="D32" s="7"/>
      <c r="E32" s="7"/>
      <c r="F32" s="7"/>
      <c r="G32" s="7"/>
      <c r="H32" s="7"/>
      <c r="I32" s="7"/>
      <c r="J32" s="7"/>
      <c r="K32" s="7"/>
      <c r="L32" s="9"/>
      <c r="M32" s="10"/>
      <c r="N32" s="7"/>
      <c r="O32" s="10"/>
      <c r="P32" s="7"/>
      <c r="Q32" s="10"/>
      <c r="R32" s="7"/>
      <c r="S32" s="10"/>
      <c r="T32" s="7"/>
      <c r="U32" s="10"/>
      <c r="V32" s="7"/>
      <c r="W32" s="10"/>
      <c r="X32" s="7"/>
      <c r="Y32" s="10"/>
      <c r="Z32" s="7"/>
      <c r="AA32" s="10"/>
      <c r="AB32" s="7"/>
      <c r="AC32" s="10"/>
      <c r="AD32" s="7"/>
    </row>
    <row r="33" spans="1:30" ht="16.5" customHeight="1" x14ac:dyDescent="0.2">
      <c r="A33" s="7"/>
      <c r="B33" s="7"/>
      <c r="C33" s="7" t="s">
        <v>389</v>
      </c>
      <c r="D33" s="7"/>
      <c r="E33" s="7"/>
      <c r="F33" s="7"/>
      <c r="G33" s="7"/>
      <c r="H33" s="7"/>
      <c r="I33" s="7"/>
      <c r="J33" s="7"/>
      <c r="K33" s="7"/>
      <c r="L33" s="9" t="s">
        <v>155</v>
      </c>
      <c r="M33" s="100">
        <v>88.1</v>
      </c>
      <c r="N33" s="102">
        <v>1.1000000000000001</v>
      </c>
      <c r="O33" s="100">
        <v>84.3</v>
      </c>
      <c r="P33" s="102">
        <v>1</v>
      </c>
      <c r="Q33" s="100">
        <v>85.3</v>
      </c>
      <c r="R33" s="102">
        <v>1.8</v>
      </c>
      <c r="S33" s="100">
        <v>86.8</v>
      </c>
      <c r="T33" s="102">
        <v>1.7</v>
      </c>
      <c r="U33" s="100">
        <v>88</v>
      </c>
      <c r="V33" s="102">
        <v>1.7</v>
      </c>
      <c r="W33" s="100">
        <v>88.6</v>
      </c>
      <c r="X33" s="102">
        <v>1.7</v>
      </c>
      <c r="Y33" s="100">
        <v>85.7</v>
      </c>
      <c r="Z33" s="102">
        <v>2.4</v>
      </c>
      <c r="AA33" s="100">
        <v>88.1</v>
      </c>
      <c r="AB33" s="102">
        <v>2.1</v>
      </c>
      <c r="AC33" s="100">
        <v>86.2</v>
      </c>
      <c r="AD33" s="102">
        <v>0.6</v>
      </c>
    </row>
    <row r="34" spans="1:30" ht="16.5" customHeight="1" x14ac:dyDescent="0.2">
      <c r="A34" s="7"/>
      <c r="B34" s="7"/>
      <c r="C34" s="7" t="s">
        <v>390</v>
      </c>
      <c r="D34" s="7"/>
      <c r="E34" s="7"/>
      <c r="F34" s="7"/>
      <c r="G34" s="7"/>
      <c r="H34" s="7"/>
      <c r="I34" s="7"/>
      <c r="J34" s="7"/>
      <c r="K34" s="7"/>
      <c r="L34" s="9" t="s">
        <v>155</v>
      </c>
      <c r="M34" s="100">
        <v>88.2</v>
      </c>
      <c r="N34" s="102">
        <v>1.1000000000000001</v>
      </c>
      <c r="O34" s="100">
        <v>83.3</v>
      </c>
      <c r="P34" s="102">
        <v>1</v>
      </c>
      <c r="Q34" s="100">
        <v>86.4</v>
      </c>
      <c r="R34" s="102">
        <v>1.7</v>
      </c>
      <c r="S34" s="100">
        <v>86.8</v>
      </c>
      <c r="T34" s="102">
        <v>1.7</v>
      </c>
      <c r="U34" s="100">
        <v>87.7</v>
      </c>
      <c r="V34" s="102">
        <v>1.8</v>
      </c>
      <c r="W34" s="100">
        <v>88.6</v>
      </c>
      <c r="X34" s="102">
        <v>1.7</v>
      </c>
      <c r="Y34" s="100">
        <v>85.3</v>
      </c>
      <c r="Z34" s="102">
        <v>2.4</v>
      </c>
      <c r="AA34" s="100">
        <v>86.6</v>
      </c>
      <c r="AB34" s="102">
        <v>2.2999999999999998</v>
      </c>
      <c r="AC34" s="100">
        <v>86.1</v>
      </c>
      <c r="AD34" s="102">
        <v>0.6</v>
      </c>
    </row>
    <row r="35" spans="1:30" ht="16.5" customHeight="1" x14ac:dyDescent="0.2">
      <c r="A35" s="7"/>
      <c r="B35" s="7"/>
      <c r="C35" s="7" t="s">
        <v>391</v>
      </c>
      <c r="D35" s="7"/>
      <c r="E35" s="7"/>
      <c r="F35" s="7"/>
      <c r="G35" s="7"/>
      <c r="H35" s="7"/>
      <c r="I35" s="7"/>
      <c r="J35" s="7"/>
      <c r="K35" s="7"/>
      <c r="L35" s="9" t="s">
        <v>155</v>
      </c>
      <c r="M35" s="100">
        <v>89.5</v>
      </c>
      <c r="N35" s="102">
        <v>1</v>
      </c>
      <c r="O35" s="100">
        <v>86.1</v>
      </c>
      <c r="P35" s="102">
        <v>0.9</v>
      </c>
      <c r="Q35" s="100">
        <v>87.4</v>
      </c>
      <c r="R35" s="102">
        <v>1.7</v>
      </c>
      <c r="S35" s="100">
        <v>87.9</v>
      </c>
      <c r="T35" s="102">
        <v>1.7</v>
      </c>
      <c r="U35" s="100">
        <v>89.8</v>
      </c>
      <c r="V35" s="102">
        <v>1.6</v>
      </c>
      <c r="W35" s="100">
        <v>89.4</v>
      </c>
      <c r="X35" s="102">
        <v>1.7</v>
      </c>
      <c r="Y35" s="100">
        <v>87.5</v>
      </c>
      <c r="Z35" s="102">
        <v>2.2999999999999998</v>
      </c>
      <c r="AA35" s="100">
        <v>90.5</v>
      </c>
      <c r="AB35" s="102">
        <v>2</v>
      </c>
      <c r="AC35" s="100">
        <v>87.8</v>
      </c>
      <c r="AD35" s="102">
        <v>0.6</v>
      </c>
    </row>
    <row r="36" spans="1:30" ht="16.5" customHeight="1" x14ac:dyDescent="0.2">
      <c r="A36" s="7"/>
      <c r="B36" s="7" t="s">
        <v>392</v>
      </c>
      <c r="C36" s="7"/>
      <c r="D36" s="7"/>
      <c r="E36" s="7"/>
      <c r="F36" s="7"/>
      <c r="G36" s="7"/>
      <c r="H36" s="7"/>
      <c r="I36" s="7"/>
      <c r="J36" s="7"/>
      <c r="K36" s="7"/>
      <c r="L36" s="9"/>
      <c r="M36" s="10"/>
      <c r="N36" s="7"/>
      <c r="O36" s="10"/>
      <c r="P36" s="7"/>
      <c r="Q36" s="10"/>
      <c r="R36" s="7"/>
      <c r="S36" s="10"/>
      <c r="T36" s="7"/>
      <c r="U36" s="10"/>
      <c r="V36" s="7"/>
      <c r="W36" s="10"/>
      <c r="X36" s="7"/>
      <c r="Y36" s="10"/>
      <c r="Z36" s="7"/>
      <c r="AA36" s="10"/>
      <c r="AB36" s="7"/>
      <c r="AC36" s="10"/>
      <c r="AD36" s="7"/>
    </row>
    <row r="37" spans="1:30" ht="16.5" customHeight="1" x14ac:dyDescent="0.2">
      <c r="A37" s="14"/>
      <c r="B37" s="14"/>
      <c r="C37" s="14" t="s">
        <v>389</v>
      </c>
      <c r="D37" s="14"/>
      <c r="E37" s="14"/>
      <c r="F37" s="14"/>
      <c r="G37" s="14"/>
      <c r="H37" s="14"/>
      <c r="I37" s="14"/>
      <c r="J37" s="14"/>
      <c r="K37" s="14"/>
      <c r="L37" s="15" t="s">
        <v>155</v>
      </c>
      <c r="M37" s="101">
        <v>89.3</v>
      </c>
      <c r="N37" s="103">
        <v>4.5</v>
      </c>
      <c r="O37" s="101">
        <v>90.8</v>
      </c>
      <c r="P37" s="103">
        <v>6.5</v>
      </c>
      <c r="Q37" s="101">
        <v>86.7</v>
      </c>
      <c r="R37" s="103">
        <v>7.8</v>
      </c>
      <c r="S37" s="101">
        <v>93.6</v>
      </c>
      <c r="T37" s="103">
        <v>6.3</v>
      </c>
      <c r="U37" s="101">
        <v>91.3</v>
      </c>
      <c r="V37" s="103">
        <v>9.6999999999999993</v>
      </c>
      <c r="W37" s="101">
        <v>91.4</v>
      </c>
      <c r="X37" s="103">
        <v>7.4</v>
      </c>
      <c r="Y37" s="101">
        <v>95.1</v>
      </c>
      <c r="Z37" s="103">
        <v>6.8</v>
      </c>
      <c r="AA37" s="101">
        <v>91.9</v>
      </c>
      <c r="AB37" s="103">
        <v>4.9000000000000004</v>
      </c>
      <c r="AC37" s="101">
        <v>89.6</v>
      </c>
      <c r="AD37" s="103">
        <v>3</v>
      </c>
    </row>
    <row r="38" spans="1:30" ht="4.5" customHeight="1" x14ac:dyDescent="0.2">
      <c r="A38" s="23"/>
      <c r="B38" s="2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ht="16.5" customHeight="1" x14ac:dyDescent="0.2">
      <c r="A39" s="32"/>
      <c r="B39" s="32"/>
      <c r="C39" s="223" t="s">
        <v>393</v>
      </c>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row>
    <row r="40" spans="1:30" ht="16.5" customHeight="1" x14ac:dyDescent="0.2">
      <c r="A40" s="32"/>
      <c r="B40" s="32"/>
      <c r="C40" s="223" t="s">
        <v>118</v>
      </c>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row>
    <row r="41" spans="1:30" ht="4.5" customHeight="1" x14ac:dyDescent="0.2">
      <c r="A41" s="23"/>
      <c r="B41" s="23"/>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ht="42.4" customHeight="1" x14ac:dyDescent="0.2">
      <c r="A42" s="23" t="s">
        <v>76</v>
      </c>
      <c r="B42" s="23"/>
      <c r="C42" s="223" t="s">
        <v>370</v>
      </c>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row>
    <row r="43" spans="1:30" ht="16.5" customHeight="1" x14ac:dyDescent="0.2">
      <c r="A43" s="23" t="s">
        <v>77</v>
      </c>
      <c r="B43" s="23"/>
      <c r="C43" s="223" t="s">
        <v>371</v>
      </c>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row>
    <row r="44" spans="1:30" ht="29.45" customHeight="1" x14ac:dyDescent="0.2">
      <c r="A44" s="23" t="s">
        <v>78</v>
      </c>
      <c r="B44" s="23"/>
      <c r="C44" s="223" t="s">
        <v>372</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row>
    <row r="45" spans="1:30" ht="42.4" customHeight="1" x14ac:dyDescent="0.2">
      <c r="A45" s="23" t="s">
        <v>79</v>
      </c>
      <c r="B45" s="23"/>
      <c r="C45" s="223" t="s">
        <v>373</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row>
    <row r="46" spans="1:30" ht="42.4" customHeight="1" x14ac:dyDescent="0.2">
      <c r="A46" s="23" t="s">
        <v>80</v>
      </c>
      <c r="B46" s="23"/>
      <c r="C46" s="223" t="s">
        <v>394</v>
      </c>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row>
    <row r="47" spans="1:30" ht="29.45" customHeight="1" x14ac:dyDescent="0.2">
      <c r="A47" s="23" t="s">
        <v>81</v>
      </c>
      <c r="B47" s="23"/>
      <c r="C47" s="223" t="s">
        <v>395</v>
      </c>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row>
    <row r="48" spans="1:30" ht="29.45" customHeight="1" x14ac:dyDescent="0.2">
      <c r="A48" s="23" t="s">
        <v>82</v>
      </c>
      <c r="B48" s="23"/>
      <c r="C48" s="223" t="s">
        <v>375</v>
      </c>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row>
    <row r="49" spans="1:30" ht="29.45" customHeight="1" x14ac:dyDescent="0.2">
      <c r="A49" s="23" t="s">
        <v>83</v>
      </c>
      <c r="B49" s="23"/>
      <c r="C49" s="223" t="s">
        <v>376</v>
      </c>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row>
    <row r="50" spans="1:30" ht="4.5" customHeight="1" x14ac:dyDescent="0.2"/>
    <row r="51" spans="1:30" ht="16.5" customHeight="1" x14ac:dyDescent="0.2">
      <c r="A51" s="24" t="s">
        <v>99</v>
      </c>
      <c r="B51" s="23"/>
      <c r="C51" s="23"/>
      <c r="D51" s="23"/>
      <c r="E51" s="223" t="s">
        <v>396</v>
      </c>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row>
  </sheetData>
  <mergeCells count="21">
    <mergeCell ref="W2:X2"/>
    <mergeCell ref="Y2:Z2"/>
    <mergeCell ref="AA2:AB2"/>
    <mergeCell ref="AC2:AD2"/>
    <mergeCell ref="K1:AD1"/>
    <mergeCell ref="M2:N2"/>
    <mergeCell ref="O2:P2"/>
    <mergeCell ref="Q2:R2"/>
    <mergeCell ref="S2:T2"/>
    <mergeCell ref="U2:V2"/>
    <mergeCell ref="C39:AD39"/>
    <mergeCell ref="C40:AD40"/>
    <mergeCell ref="C42:AD42"/>
    <mergeCell ref="C43:AD43"/>
    <mergeCell ref="C44:AD44"/>
    <mergeCell ref="E51:AD51"/>
    <mergeCell ref="C45:AD45"/>
    <mergeCell ref="C46:AD46"/>
    <mergeCell ref="C47:AD47"/>
    <mergeCell ref="C48:AD48"/>
    <mergeCell ref="C49:AD49"/>
  </mergeCells>
  <pageMargins left="0.7" right="0.7" top="0.75" bottom="0.75" header="0.3" footer="0.3"/>
  <pageSetup paperSize="9" fitToHeight="0" orientation="landscape" horizontalDpi="300" verticalDpi="300"/>
  <headerFooter scaleWithDoc="0" alignWithMargins="0">
    <oddHeader>&amp;C&amp;"Arial"&amp;8TABLE 5A.14</oddHeader>
    <oddFooter>&amp;L&amp;"Arial"&amp;8REPORT ON
GOVERNMENT
SERVICES 202106&amp;R&amp;"Arial"&amp;8VOCATIONAL EDUCATION
AND TRAINING
PAGE &amp;B&amp;P&amp;B</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D38"/>
  <sheetViews>
    <sheetView showGridLines="0" workbookViewId="0"/>
  </sheetViews>
  <sheetFormatPr defaultColWidth="11.42578125" defaultRowHeight="12.75" x14ac:dyDescent="0.2"/>
  <cols>
    <col min="1" max="10" width="1.85546875" customWidth="1"/>
    <col min="11" max="11" width="14.42578125" customWidth="1"/>
    <col min="12" max="12" width="5.42578125" customWidth="1"/>
    <col min="13" max="30" width="5" customWidth="1"/>
  </cols>
  <sheetData>
    <row r="1" spans="1:30" ht="17.45" customHeight="1" x14ac:dyDescent="0.2">
      <c r="A1" s="8" t="s">
        <v>397</v>
      </c>
      <c r="B1" s="8"/>
      <c r="C1" s="8"/>
      <c r="D1" s="8"/>
      <c r="E1" s="8"/>
      <c r="F1" s="8"/>
      <c r="G1" s="8"/>
      <c r="H1" s="8"/>
      <c r="I1" s="8"/>
      <c r="J1" s="8"/>
      <c r="K1" s="229" t="s">
        <v>398</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399</v>
      </c>
      <c r="N2" s="233"/>
      <c r="O2" s="232" t="s">
        <v>400</v>
      </c>
      <c r="P2" s="233"/>
      <c r="Q2" s="232" t="s">
        <v>401</v>
      </c>
      <c r="R2" s="233"/>
      <c r="S2" s="232" t="s">
        <v>402</v>
      </c>
      <c r="T2" s="233"/>
      <c r="U2" s="232" t="s">
        <v>403</v>
      </c>
      <c r="V2" s="233"/>
      <c r="W2" s="232" t="s">
        <v>404</v>
      </c>
      <c r="X2" s="233"/>
      <c r="Y2" s="232" t="s">
        <v>405</v>
      </c>
      <c r="Z2" s="233"/>
      <c r="AA2" s="232" t="s">
        <v>406</v>
      </c>
      <c r="AB2" s="233"/>
      <c r="AC2" s="232" t="s">
        <v>407</v>
      </c>
      <c r="AD2" s="233"/>
    </row>
    <row r="3" spans="1:30" ht="16.5" customHeight="1" x14ac:dyDescent="0.2">
      <c r="A3" s="7" t="s">
        <v>58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176</v>
      </c>
      <c r="C4" s="7"/>
      <c r="D4" s="7"/>
      <c r="E4" s="7"/>
      <c r="F4" s="7"/>
      <c r="G4" s="7"/>
      <c r="H4" s="7"/>
      <c r="I4" s="7"/>
      <c r="J4" s="7"/>
      <c r="K4" s="7"/>
      <c r="L4" s="9" t="s">
        <v>155</v>
      </c>
      <c r="M4" s="104">
        <v>51.5</v>
      </c>
      <c r="N4" s="106">
        <v>2.7</v>
      </c>
      <c r="O4" s="104">
        <v>50.2</v>
      </c>
      <c r="P4" s="106">
        <v>3.2</v>
      </c>
      <c r="Q4" s="104">
        <v>53.2</v>
      </c>
      <c r="R4" s="106">
        <v>3.6</v>
      </c>
      <c r="S4" s="104">
        <v>48.4</v>
      </c>
      <c r="T4" s="106">
        <v>4.3</v>
      </c>
      <c r="U4" s="104">
        <v>45.3</v>
      </c>
      <c r="V4" s="106">
        <v>3.8</v>
      </c>
      <c r="W4" s="104">
        <v>55.1</v>
      </c>
      <c r="X4" s="106">
        <v>3.7</v>
      </c>
      <c r="Y4" s="104">
        <v>48.6</v>
      </c>
      <c r="Z4" s="106">
        <v>4.5</v>
      </c>
      <c r="AA4" s="104">
        <v>57.4</v>
      </c>
      <c r="AB4" s="106">
        <v>3.8</v>
      </c>
      <c r="AC4" s="104">
        <v>50.9</v>
      </c>
      <c r="AD4" s="106">
        <v>1.5</v>
      </c>
    </row>
    <row r="5" spans="1:30" ht="16.5" customHeight="1" x14ac:dyDescent="0.2">
      <c r="A5" s="7"/>
      <c r="B5" s="7" t="s">
        <v>408</v>
      </c>
      <c r="C5" s="7"/>
      <c r="D5" s="7"/>
      <c r="E5" s="7"/>
      <c r="F5" s="7"/>
      <c r="G5" s="7"/>
      <c r="H5" s="7"/>
      <c r="I5" s="7"/>
      <c r="J5" s="7"/>
      <c r="K5" s="7"/>
      <c r="L5" s="9" t="s">
        <v>155</v>
      </c>
      <c r="M5" s="104">
        <v>24.5</v>
      </c>
      <c r="N5" s="106">
        <v>2.2000000000000002</v>
      </c>
      <c r="O5" s="104">
        <v>22.6</v>
      </c>
      <c r="P5" s="106">
        <v>2.2999999999999998</v>
      </c>
      <c r="Q5" s="104">
        <v>24.5</v>
      </c>
      <c r="R5" s="106">
        <v>2.7</v>
      </c>
      <c r="S5" s="104">
        <v>19</v>
      </c>
      <c r="T5" s="106">
        <v>3.3</v>
      </c>
      <c r="U5" s="104">
        <v>18.7</v>
      </c>
      <c r="V5" s="106">
        <v>2.7</v>
      </c>
      <c r="W5" s="104">
        <v>29.4</v>
      </c>
      <c r="X5" s="106">
        <v>3.4</v>
      </c>
      <c r="Y5" s="104">
        <v>19.8</v>
      </c>
      <c r="Z5" s="106">
        <v>3.4</v>
      </c>
      <c r="AA5" s="104">
        <v>29.3</v>
      </c>
      <c r="AB5" s="106">
        <v>3.5</v>
      </c>
      <c r="AC5" s="104">
        <v>23.2</v>
      </c>
      <c r="AD5" s="106">
        <v>1.2</v>
      </c>
    </row>
    <row r="6" spans="1:30" ht="16.5" customHeight="1" x14ac:dyDescent="0.2">
      <c r="A6" s="7"/>
      <c r="B6" s="7" t="s">
        <v>409</v>
      </c>
      <c r="C6" s="7"/>
      <c r="D6" s="7"/>
      <c r="E6" s="7"/>
      <c r="F6" s="7"/>
      <c r="G6" s="7"/>
      <c r="H6" s="7"/>
      <c r="I6" s="7"/>
      <c r="J6" s="7"/>
      <c r="K6" s="7"/>
      <c r="L6" s="9" t="s">
        <v>155</v>
      </c>
      <c r="M6" s="104">
        <v>20.100000000000001</v>
      </c>
      <c r="N6" s="106">
        <v>2.2000000000000002</v>
      </c>
      <c r="O6" s="104">
        <v>17.600000000000001</v>
      </c>
      <c r="P6" s="106">
        <v>2.4</v>
      </c>
      <c r="Q6" s="104">
        <v>21.3</v>
      </c>
      <c r="R6" s="106">
        <v>2.9</v>
      </c>
      <c r="S6" s="104">
        <v>20.399999999999999</v>
      </c>
      <c r="T6" s="106">
        <v>3.5</v>
      </c>
      <c r="U6" s="104">
        <v>20</v>
      </c>
      <c r="V6" s="106">
        <v>3.2</v>
      </c>
      <c r="W6" s="104">
        <v>23.7</v>
      </c>
      <c r="X6" s="106">
        <v>3.3</v>
      </c>
      <c r="Y6" s="104">
        <v>21.6</v>
      </c>
      <c r="Z6" s="106">
        <v>3.8</v>
      </c>
      <c r="AA6" s="104">
        <v>26.7</v>
      </c>
      <c r="AB6" s="106">
        <v>3.8</v>
      </c>
      <c r="AC6" s="104">
        <v>19.899999999999999</v>
      </c>
      <c r="AD6" s="106">
        <v>1.2</v>
      </c>
    </row>
    <row r="7" spans="1:30" ht="29.45" customHeight="1" x14ac:dyDescent="0.2">
      <c r="A7" s="7"/>
      <c r="B7" s="228" t="s">
        <v>410</v>
      </c>
      <c r="C7" s="228"/>
      <c r="D7" s="228"/>
      <c r="E7" s="228"/>
      <c r="F7" s="228"/>
      <c r="G7" s="228"/>
      <c r="H7" s="228"/>
      <c r="I7" s="228"/>
      <c r="J7" s="228"/>
      <c r="K7" s="228"/>
      <c r="L7" s="9" t="s">
        <v>155</v>
      </c>
      <c r="M7" s="104">
        <v>32.4</v>
      </c>
      <c r="N7" s="106">
        <v>2.5</v>
      </c>
      <c r="O7" s="104">
        <v>34.5</v>
      </c>
      <c r="P7" s="106">
        <v>3</v>
      </c>
      <c r="Q7" s="104">
        <v>37.299999999999997</v>
      </c>
      <c r="R7" s="106">
        <v>3.5</v>
      </c>
      <c r="S7" s="104">
        <v>36.299999999999997</v>
      </c>
      <c r="T7" s="106">
        <v>4.0999999999999996</v>
      </c>
      <c r="U7" s="104">
        <v>31.3</v>
      </c>
      <c r="V7" s="106">
        <v>3.4</v>
      </c>
      <c r="W7" s="104">
        <v>34.299999999999997</v>
      </c>
      <c r="X7" s="106">
        <v>3.5</v>
      </c>
      <c r="Y7" s="104">
        <v>31</v>
      </c>
      <c r="Z7" s="106">
        <v>4.2</v>
      </c>
      <c r="AA7" s="104">
        <v>41.4</v>
      </c>
      <c r="AB7" s="106">
        <v>4</v>
      </c>
      <c r="AC7" s="104">
        <v>34.200000000000003</v>
      </c>
      <c r="AD7" s="106">
        <v>1.4</v>
      </c>
    </row>
    <row r="8" spans="1:30" ht="16.5" customHeight="1" x14ac:dyDescent="0.2">
      <c r="A8" s="7" t="s">
        <v>61</v>
      </c>
      <c r="B8" s="7"/>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
      <c r="A9" s="7"/>
      <c r="B9" s="7" t="s">
        <v>176</v>
      </c>
      <c r="C9" s="7"/>
      <c r="D9" s="7"/>
      <c r="E9" s="7"/>
      <c r="F9" s="7"/>
      <c r="G9" s="7"/>
      <c r="H9" s="7"/>
      <c r="I9" s="7"/>
      <c r="J9" s="7"/>
      <c r="K9" s="7"/>
      <c r="L9" s="9" t="s">
        <v>155</v>
      </c>
      <c r="M9" s="104">
        <v>56.5</v>
      </c>
      <c r="N9" s="106">
        <v>2.8</v>
      </c>
      <c r="O9" s="104">
        <v>51.8</v>
      </c>
      <c r="P9" s="106">
        <v>3.2</v>
      </c>
      <c r="Q9" s="104">
        <v>54.9</v>
      </c>
      <c r="R9" s="106">
        <v>3.9</v>
      </c>
      <c r="S9" s="104">
        <v>52.9</v>
      </c>
      <c r="T9" s="106">
        <v>4.0999999999999996</v>
      </c>
      <c r="U9" s="104">
        <v>51.2</v>
      </c>
      <c r="V9" s="106">
        <v>3.8</v>
      </c>
      <c r="W9" s="104">
        <v>58.5</v>
      </c>
      <c r="X9" s="106">
        <v>3.5</v>
      </c>
      <c r="Y9" s="104">
        <v>56.1</v>
      </c>
      <c r="Z9" s="106">
        <v>4.0999999999999996</v>
      </c>
      <c r="AA9" s="104">
        <v>58.5</v>
      </c>
      <c r="AB9" s="106">
        <v>4</v>
      </c>
      <c r="AC9" s="104">
        <v>54.4</v>
      </c>
      <c r="AD9" s="106">
        <v>1.6</v>
      </c>
    </row>
    <row r="10" spans="1:30" ht="16.5" customHeight="1" x14ac:dyDescent="0.2">
      <c r="A10" s="7"/>
      <c r="B10" s="7" t="s">
        <v>408</v>
      </c>
      <c r="C10" s="7"/>
      <c r="D10" s="7"/>
      <c r="E10" s="7"/>
      <c r="F10" s="7"/>
      <c r="G10" s="7"/>
      <c r="H10" s="7"/>
      <c r="I10" s="7"/>
      <c r="J10" s="7"/>
      <c r="K10" s="7"/>
      <c r="L10" s="9" t="s">
        <v>155</v>
      </c>
      <c r="M10" s="104">
        <v>25.1</v>
      </c>
      <c r="N10" s="106">
        <v>2.2999999999999998</v>
      </c>
      <c r="O10" s="104">
        <v>22.3</v>
      </c>
      <c r="P10" s="106">
        <v>2.4</v>
      </c>
      <c r="Q10" s="104">
        <v>25.2</v>
      </c>
      <c r="R10" s="106">
        <v>2.8</v>
      </c>
      <c r="S10" s="104">
        <v>19</v>
      </c>
      <c r="T10" s="106">
        <v>2.7</v>
      </c>
      <c r="U10" s="104">
        <v>17.2</v>
      </c>
      <c r="V10" s="106">
        <v>2.6</v>
      </c>
      <c r="W10" s="104">
        <v>29.9</v>
      </c>
      <c r="X10" s="106">
        <v>3.5</v>
      </c>
      <c r="Y10" s="104">
        <v>26.2</v>
      </c>
      <c r="Z10" s="106">
        <v>3.4</v>
      </c>
      <c r="AA10" s="104">
        <v>28.9</v>
      </c>
      <c r="AB10" s="106">
        <v>3.2</v>
      </c>
      <c r="AC10" s="104">
        <v>23.5</v>
      </c>
      <c r="AD10" s="106">
        <v>1.2</v>
      </c>
    </row>
    <row r="11" spans="1:30" ht="16.5" customHeight="1" x14ac:dyDescent="0.2">
      <c r="A11" s="7"/>
      <c r="B11" s="7" t="s">
        <v>409</v>
      </c>
      <c r="C11" s="7"/>
      <c r="D11" s="7"/>
      <c r="E11" s="7"/>
      <c r="F11" s="7"/>
      <c r="G11" s="7"/>
      <c r="H11" s="7"/>
      <c r="I11" s="7"/>
      <c r="J11" s="7"/>
      <c r="K11" s="7"/>
      <c r="L11" s="9" t="s">
        <v>155</v>
      </c>
      <c r="M11" s="104">
        <v>21</v>
      </c>
      <c r="N11" s="106">
        <v>2.2999999999999998</v>
      </c>
      <c r="O11" s="104">
        <v>20.3</v>
      </c>
      <c r="P11" s="106">
        <v>2.6</v>
      </c>
      <c r="Q11" s="104">
        <v>25.8</v>
      </c>
      <c r="R11" s="106">
        <v>3.7</v>
      </c>
      <c r="S11" s="104">
        <v>25.5</v>
      </c>
      <c r="T11" s="106">
        <v>3.6</v>
      </c>
      <c r="U11" s="104">
        <v>21.2</v>
      </c>
      <c r="V11" s="106">
        <v>3.2</v>
      </c>
      <c r="W11" s="104">
        <v>25.3</v>
      </c>
      <c r="X11" s="106">
        <v>3.2</v>
      </c>
      <c r="Y11" s="104">
        <v>23.5</v>
      </c>
      <c r="Z11" s="106">
        <v>3.5</v>
      </c>
      <c r="AA11" s="104">
        <v>32.5</v>
      </c>
      <c r="AB11" s="106">
        <v>3.8</v>
      </c>
      <c r="AC11" s="104">
        <v>22.4</v>
      </c>
      <c r="AD11" s="106">
        <v>1.3</v>
      </c>
    </row>
    <row r="12" spans="1:30" ht="29.45" customHeight="1" x14ac:dyDescent="0.2">
      <c r="A12" s="7"/>
      <c r="B12" s="228" t="s">
        <v>410</v>
      </c>
      <c r="C12" s="228"/>
      <c r="D12" s="228"/>
      <c r="E12" s="228"/>
      <c r="F12" s="228"/>
      <c r="G12" s="228"/>
      <c r="H12" s="228"/>
      <c r="I12" s="228"/>
      <c r="J12" s="228"/>
      <c r="K12" s="228"/>
      <c r="L12" s="9" t="s">
        <v>155</v>
      </c>
      <c r="M12" s="104">
        <v>40</v>
      </c>
      <c r="N12" s="106">
        <v>2.7</v>
      </c>
      <c r="O12" s="104">
        <v>34.799999999999997</v>
      </c>
      <c r="P12" s="106">
        <v>3</v>
      </c>
      <c r="Q12" s="104">
        <v>36.9</v>
      </c>
      <c r="R12" s="106">
        <v>3.9</v>
      </c>
      <c r="S12" s="104">
        <v>35.4</v>
      </c>
      <c r="T12" s="106">
        <v>3.8</v>
      </c>
      <c r="U12" s="104">
        <v>33.799999999999997</v>
      </c>
      <c r="V12" s="106">
        <v>3.5</v>
      </c>
      <c r="W12" s="104">
        <v>35.700000000000003</v>
      </c>
      <c r="X12" s="106">
        <v>3.5</v>
      </c>
      <c r="Y12" s="104">
        <v>37.6</v>
      </c>
      <c r="Z12" s="106">
        <v>3.9</v>
      </c>
      <c r="AA12" s="104">
        <v>40.299999999999997</v>
      </c>
      <c r="AB12" s="106">
        <v>4</v>
      </c>
      <c r="AC12" s="104">
        <v>37.200000000000003</v>
      </c>
      <c r="AD12" s="106">
        <v>1.5</v>
      </c>
    </row>
    <row r="13" spans="1:30" ht="16.5" customHeight="1" x14ac:dyDescent="0.2">
      <c r="A13" s="7" t="s">
        <v>63</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t="s">
        <v>176</v>
      </c>
      <c r="C14" s="7"/>
      <c r="D14" s="7"/>
      <c r="E14" s="7"/>
      <c r="F14" s="7"/>
      <c r="G14" s="7"/>
      <c r="H14" s="7"/>
      <c r="I14" s="7"/>
      <c r="J14" s="7"/>
      <c r="K14" s="7"/>
      <c r="L14" s="9" t="s">
        <v>155</v>
      </c>
      <c r="M14" s="104">
        <v>53.9</v>
      </c>
      <c r="N14" s="106">
        <v>4</v>
      </c>
      <c r="O14" s="104">
        <v>47.7</v>
      </c>
      <c r="P14" s="106">
        <v>3.8</v>
      </c>
      <c r="Q14" s="104">
        <v>57.9</v>
      </c>
      <c r="R14" s="106">
        <v>4</v>
      </c>
      <c r="S14" s="104">
        <v>55</v>
      </c>
      <c r="T14" s="106">
        <v>4</v>
      </c>
      <c r="U14" s="104">
        <v>46.6</v>
      </c>
      <c r="V14" s="106">
        <v>4.0999999999999996</v>
      </c>
      <c r="W14" s="104">
        <v>54.2</v>
      </c>
      <c r="X14" s="106">
        <v>5.2</v>
      </c>
      <c r="Y14" s="104">
        <v>52.2</v>
      </c>
      <c r="Z14" s="106">
        <v>4.4000000000000004</v>
      </c>
      <c r="AA14" s="104">
        <v>61.5</v>
      </c>
      <c r="AB14" s="106">
        <v>4.8</v>
      </c>
      <c r="AC14" s="104">
        <v>52.8</v>
      </c>
      <c r="AD14" s="106">
        <v>2</v>
      </c>
    </row>
    <row r="15" spans="1:30" ht="16.5" customHeight="1" x14ac:dyDescent="0.2">
      <c r="A15" s="7"/>
      <c r="B15" s="7" t="s">
        <v>408</v>
      </c>
      <c r="C15" s="7"/>
      <c r="D15" s="7"/>
      <c r="E15" s="7"/>
      <c r="F15" s="7"/>
      <c r="G15" s="7"/>
      <c r="H15" s="7"/>
      <c r="I15" s="7"/>
      <c r="J15" s="7"/>
      <c r="K15" s="7"/>
      <c r="L15" s="9" t="s">
        <v>155</v>
      </c>
      <c r="M15" s="104">
        <v>25.7</v>
      </c>
      <c r="N15" s="106">
        <v>3.6</v>
      </c>
      <c r="O15" s="104">
        <v>20.5</v>
      </c>
      <c r="P15" s="106">
        <v>2.7</v>
      </c>
      <c r="Q15" s="104">
        <v>26.7</v>
      </c>
      <c r="R15" s="106">
        <v>3.1</v>
      </c>
      <c r="S15" s="104">
        <v>26.1</v>
      </c>
      <c r="T15" s="106">
        <v>3.3</v>
      </c>
      <c r="U15" s="104">
        <v>19.5</v>
      </c>
      <c r="V15" s="106">
        <v>3.1</v>
      </c>
      <c r="W15" s="104">
        <v>26.9</v>
      </c>
      <c r="X15" s="106">
        <v>3.6</v>
      </c>
      <c r="Y15" s="104">
        <v>24.8</v>
      </c>
      <c r="Z15" s="106">
        <v>3.1</v>
      </c>
      <c r="AA15" s="104">
        <v>26.9</v>
      </c>
      <c r="AB15" s="106">
        <v>4</v>
      </c>
      <c r="AC15" s="104">
        <v>24.3</v>
      </c>
      <c r="AD15" s="106">
        <v>1.6</v>
      </c>
    </row>
    <row r="16" spans="1:30" ht="16.5" customHeight="1" x14ac:dyDescent="0.2">
      <c r="A16" s="7"/>
      <c r="B16" s="7" t="s">
        <v>409</v>
      </c>
      <c r="C16" s="7"/>
      <c r="D16" s="7"/>
      <c r="E16" s="7"/>
      <c r="F16" s="7"/>
      <c r="G16" s="7"/>
      <c r="H16" s="7"/>
      <c r="I16" s="7"/>
      <c r="J16" s="7"/>
      <c r="K16" s="7"/>
      <c r="L16" s="9" t="s">
        <v>155</v>
      </c>
      <c r="M16" s="104">
        <v>20.100000000000001</v>
      </c>
      <c r="N16" s="106">
        <v>3</v>
      </c>
      <c r="O16" s="104">
        <v>18.600000000000001</v>
      </c>
      <c r="P16" s="106">
        <v>3.1</v>
      </c>
      <c r="Q16" s="104">
        <v>23</v>
      </c>
      <c r="R16" s="106">
        <v>3.8</v>
      </c>
      <c r="S16" s="104">
        <v>21.1</v>
      </c>
      <c r="T16" s="106">
        <v>3.3</v>
      </c>
      <c r="U16" s="104">
        <v>18.8</v>
      </c>
      <c r="V16" s="106">
        <v>3.1</v>
      </c>
      <c r="W16" s="104">
        <v>23.4</v>
      </c>
      <c r="X16" s="106">
        <v>4.3</v>
      </c>
      <c r="Y16" s="104">
        <v>25.8</v>
      </c>
      <c r="Z16" s="106">
        <v>4.0999999999999996</v>
      </c>
      <c r="AA16" s="104">
        <v>34</v>
      </c>
      <c r="AB16" s="106">
        <v>4.7</v>
      </c>
      <c r="AC16" s="104">
        <v>20.6</v>
      </c>
      <c r="AD16" s="106">
        <v>1.6</v>
      </c>
    </row>
    <row r="17" spans="1:30" ht="29.45" customHeight="1" x14ac:dyDescent="0.2">
      <c r="A17" s="7"/>
      <c r="B17" s="228" t="s">
        <v>410</v>
      </c>
      <c r="C17" s="228"/>
      <c r="D17" s="228"/>
      <c r="E17" s="228"/>
      <c r="F17" s="228"/>
      <c r="G17" s="228"/>
      <c r="H17" s="228"/>
      <c r="I17" s="228"/>
      <c r="J17" s="228"/>
      <c r="K17" s="228"/>
      <c r="L17" s="9" t="s">
        <v>155</v>
      </c>
      <c r="M17" s="104">
        <v>39.6</v>
      </c>
      <c r="N17" s="106">
        <v>3.8</v>
      </c>
      <c r="O17" s="104">
        <v>31.2</v>
      </c>
      <c r="P17" s="106">
        <v>3.5</v>
      </c>
      <c r="Q17" s="104">
        <v>39.5</v>
      </c>
      <c r="R17" s="106">
        <v>4.0999999999999996</v>
      </c>
      <c r="S17" s="104">
        <v>38.299999999999997</v>
      </c>
      <c r="T17" s="106">
        <v>4</v>
      </c>
      <c r="U17" s="104">
        <v>30.7</v>
      </c>
      <c r="V17" s="106">
        <v>3.7</v>
      </c>
      <c r="W17" s="104">
        <v>34.799999999999997</v>
      </c>
      <c r="X17" s="106">
        <v>4.7</v>
      </c>
      <c r="Y17" s="104">
        <v>33.200000000000003</v>
      </c>
      <c r="Z17" s="106">
        <v>3.5</v>
      </c>
      <c r="AA17" s="104">
        <v>42.7</v>
      </c>
      <c r="AB17" s="106">
        <v>4.8</v>
      </c>
      <c r="AC17" s="104">
        <v>36.6</v>
      </c>
      <c r="AD17" s="106">
        <v>1.9</v>
      </c>
    </row>
    <row r="18" spans="1:30" ht="16.5" customHeight="1" x14ac:dyDescent="0.2">
      <c r="A18" s="7" t="s">
        <v>65</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
      <c r="A19" s="7"/>
      <c r="B19" s="7" t="s">
        <v>176</v>
      </c>
      <c r="C19" s="7"/>
      <c r="D19" s="7"/>
      <c r="E19" s="7"/>
      <c r="F19" s="7"/>
      <c r="G19" s="7"/>
      <c r="H19" s="7"/>
      <c r="I19" s="7"/>
      <c r="J19" s="7"/>
      <c r="K19" s="7"/>
      <c r="L19" s="9" t="s">
        <v>155</v>
      </c>
      <c r="M19" s="104">
        <v>52.9</v>
      </c>
      <c r="N19" s="106">
        <v>3.2</v>
      </c>
      <c r="O19" s="104">
        <v>49.9</v>
      </c>
      <c r="P19" s="106">
        <v>3.7</v>
      </c>
      <c r="Q19" s="104">
        <v>51.2</v>
      </c>
      <c r="R19" s="106">
        <v>3.6</v>
      </c>
      <c r="S19" s="104">
        <v>54.6</v>
      </c>
      <c r="T19" s="106">
        <v>3.9</v>
      </c>
      <c r="U19" s="104">
        <v>50.8</v>
      </c>
      <c r="V19" s="106">
        <v>4.3</v>
      </c>
      <c r="W19" s="104">
        <v>56.7</v>
      </c>
      <c r="X19" s="106">
        <v>4.7</v>
      </c>
      <c r="Y19" s="104">
        <v>51.7</v>
      </c>
      <c r="Z19" s="106">
        <v>4.3</v>
      </c>
      <c r="AA19" s="104">
        <v>60.2</v>
      </c>
      <c r="AB19" s="106">
        <v>4.4000000000000004</v>
      </c>
      <c r="AC19" s="104">
        <v>51.9</v>
      </c>
      <c r="AD19" s="106">
        <v>1.7</v>
      </c>
    </row>
    <row r="20" spans="1:30" ht="16.5" customHeight="1" x14ac:dyDescent="0.2">
      <c r="A20" s="7"/>
      <c r="B20" s="7" t="s">
        <v>408</v>
      </c>
      <c r="C20" s="7"/>
      <c r="D20" s="7"/>
      <c r="E20" s="7"/>
      <c r="F20" s="7"/>
      <c r="G20" s="7"/>
      <c r="H20" s="7"/>
      <c r="I20" s="7"/>
      <c r="J20" s="7"/>
      <c r="K20" s="7"/>
      <c r="L20" s="9" t="s">
        <v>155</v>
      </c>
      <c r="M20" s="104">
        <v>26.8</v>
      </c>
      <c r="N20" s="106">
        <v>2.7</v>
      </c>
      <c r="O20" s="104">
        <v>26.7</v>
      </c>
      <c r="P20" s="106">
        <v>3.2</v>
      </c>
      <c r="Q20" s="104">
        <v>27.2</v>
      </c>
      <c r="R20" s="106">
        <v>3</v>
      </c>
      <c r="S20" s="104">
        <v>27.8</v>
      </c>
      <c r="T20" s="106">
        <v>3.4</v>
      </c>
      <c r="U20" s="104">
        <v>25.7</v>
      </c>
      <c r="V20" s="106">
        <v>3.8</v>
      </c>
      <c r="W20" s="104">
        <v>29.5</v>
      </c>
      <c r="X20" s="106">
        <v>3.7</v>
      </c>
      <c r="Y20" s="104">
        <v>23.6</v>
      </c>
      <c r="Z20" s="106">
        <v>3.5</v>
      </c>
      <c r="AA20" s="104">
        <v>30.9</v>
      </c>
      <c r="AB20" s="106">
        <v>4</v>
      </c>
      <c r="AC20" s="104">
        <v>26.9</v>
      </c>
      <c r="AD20" s="106">
        <v>1.4</v>
      </c>
    </row>
    <row r="21" spans="1:30" ht="16.5" customHeight="1" x14ac:dyDescent="0.2">
      <c r="A21" s="7"/>
      <c r="B21" s="7" t="s">
        <v>409</v>
      </c>
      <c r="C21" s="7"/>
      <c r="D21" s="7"/>
      <c r="E21" s="7"/>
      <c r="F21" s="7"/>
      <c r="G21" s="7"/>
      <c r="H21" s="7"/>
      <c r="I21" s="7"/>
      <c r="J21" s="7"/>
      <c r="K21" s="7"/>
      <c r="L21" s="9" t="s">
        <v>155</v>
      </c>
      <c r="M21" s="104">
        <v>20.6</v>
      </c>
      <c r="N21" s="106">
        <v>2.4</v>
      </c>
      <c r="O21" s="104">
        <v>18.100000000000001</v>
      </c>
      <c r="P21" s="106">
        <v>2.8</v>
      </c>
      <c r="Q21" s="104">
        <v>18.2</v>
      </c>
      <c r="R21" s="106">
        <v>2.5</v>
      </c>
      <c r="S21" s="104">
        <v>22.8</v>
      </c>
      <c r="T21" s="106">
        <v>3.3</v>
      </c>
      <c r="U21" s="104">
        <v>22</v>
      </c>
      <c r="V21" s="106">
        <v>3.4</v>
      </c>
      <c r="W21" s="104">
        <v>23.6</v>
      </c>
      <c r="X21" s="106">
        <v>3.7</v>
      </c>
      <c r="Y21" s="104">
        <v>28</v>
      </c>
      <c r="Z21" s="106">
        <v>4</v>
      </c>
      <c r="AA21" s="104">
        <v>31.2</v>
      </c>
      <c r="AB21" s="106">
        <v>4.2</v>
      </c>
      <c r="AC21" s="104">
        <v>20</v>
      </c>
      <c r="AD21" s="106">
        <v>1.3</v>
      </c>
    </row>
    <row r="22" spans="1:30" ht="29.45" customHeight="1" x14ac:dyDescent="0.2">
      <c r="A22" s="7"/>
      <c r="B22" s="228" t="s">
        <v>410</v>
      </c>
      <c r="C22" s="228"/>
      <c r="D22" s="228"/>
      <c r="E22" s="228"/>
      <c r="F22" s="228"/>
      <c r="G22" s="228"/>
      <c r="H22" s="228"/>
      <c r="I22" s="228"/>
      <c r="J22" s="228"/>
      <c r="K22" s="228"/>
      <c r="L22" s="9" t="s">
        <v>155</v>
      </c>
      <c r="M22" s="104">
        <v>35.799999999999997</v>
      </c>
      <c r="N22" s="106">
        <v>3.1</v>
      </c>
      <c r="O22" s="104">
        <v>29.8</v>
      </c>
      <c r="P22" s="106">
        <v>3.4</v>
      </c>
      <c r="Q22" s="104">
        <v>32.5</v>
      </c>
      <c r="R22" s="106">
        <v>3.5</v>
      </c>
      <c r="S22" s="104">
        <v>36.299999999999997</v>
      </c>
      <c r="T22" s="106">
        <v>3.9</v>
      </c>
      <c r="U22" s="104">
        <v>30.9</v>
      </c>
      <c r="V22" s="106">
        <v>3.9</v>
      </c>
      <c r="W22" s="104">
        <v>33.700000000000003</v>
      </c>
      <c r="X22" s="106">
        <v>4.4000000000000004</v>
      </c>
      <c r="Y22" s="104">
        <v>30.8</v>
      </c>
      <c r="Z22" s="106">
        <v>4</v>
      </c>
      <c r="AA22" s="104">
        <v>38.6</v>
      </c>
      <c r="AB22" s="106">
        <v>4</v>
      </c>
      <c r="AC22" s="104">
        <v>33.299999999999997</v>
      </c>
      <c r="AD22" s="106">
        <v>1.6</v>
      </c>
    </row>
    <row r="23" spans="1:30" ht="16.5" customHeight="1" x14ac:dyDescent="0.2">
      <c r="A23" s="7" t="s">
        <v>67</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t="s">
        <v>176</v>
      </c>
      <c r="C24" s="7"/>
      <c r="D24" s="7"/>
      <c r="E24" s="7"/>
      <c r="F24" s="7"/>
      <c r="G24" s="7"/>
      <c r="H24" s="7"/>
      <c r="I24" s="7"/>
      <c r="J24" s="7"/>
      <c r="K24" s="7"/>
      <c r="L24" s="9" t="s">
        <v>155</v>
      </c>
      <c r="M24" s="104">
        <v>56</v>
      </c>
      <c r="N24" s="106">
        <v>2.7</v>
      </c>
      <c r="O24" s="104">
        <v>57</v>
      </c>
      <c r="P24" s="106">
        <v>3.1</v>
      </c>
      <c r="Q24" s="104">
        <v>56.7</v>
      </c>
      <c r="R24" s="106">
        <v>4</v>
      </c>
      <c r="S24" s="104">
        <v>55.3</v>
      </c>
      <c r="T24" s="106">
        <v>4.5</v>
      </c>
      <c r="U24" s="104">
        <v>51.1</v>
      </c>
      <c r="V24" s="106">
        <v>5</v>
      </c>
      <c r="W24" s="104">
        <v>62.7</v>
      </c>
      <c r="X24" s="106">
        <v>4.8</v>
      </c>
      <c r="Y24" s="104">
        <v>52.2</v>
      </c>
      <c r="Z24" s="106">
        <v>4.9000000000000004</v>
      </c>
      <c r="AA24" s="104">
        <v>59</v>
      </c>
      <c r="AB24" s="106">
        <v>5.7</v>
      </c>
      <c r="AC24" s="104">
        <v>56.1</v>
      </c>
      <c r="AD24" s="106">
        <v>1.6</v>
      </c>
    </row>
    <row r="25" spans="1:30" ht="16.5" customHeight="1" x14ac:dyDescent="0.2">
      <c r="A25" s="7"/>
      <c r="B25" s="7" t="s">
        <v>408</v>
      </c>
      <c r="C25" s="7"/>
      <c r="D25" s="7"/>
      <c r="E25" s="7"/>
      <c r="F25" s="7"/>
      <c r="G25" s="7"/>
      <c r="H25" s="7"/>
      <c r="I25" s="7"/>
      <c r="J25" s="7"/>
      <c r="K25" s="7"/>
      <c r="L25" s="9" t="s">
        <v>155</v>
      </c>
      <c r="M25" s="104">
        <v>28.7</v>
      </c>
      <c r="N25" s="106">
        <v>2.5</v>
      </c>
      <c r="O25" s="104">
        <v>30.3</v>
      </c>
      <c r="P25" s="106">
        <v>2.9</v>
      </c>
      <c r="Q25" s="104">
        <v>33.700000000000003</v>
      </c>
      <c r="R25" s="106">
        <v>4.0999999999999996</v>
      </c>
      <c r="S25" s="104">
        <v>28.8</v>
      </c>
      <c r="T25" s="106">
        <v>3.9</v>
      </c>
      <c r="U25" s="104">
        <v>28.6</v>
      </c>
      <c r="V25" s="106">
        <v>4.4000000000000004</v>
      </c>
      <c r="W25" s="104">
        <v>44.8</v>
      </c>
      <c r="X25" s="106">
        <v>4.7</v>
      </c>
      <c r="Y25" s="104">
        <v>25.3</v>
      </c>
      <c r="Z25" s="106">
        <v>4</v>
      </c>
      <c r="AA25" s="104">
        <v>33.5</v>
      </c>
      <c r="AB25" s="106">
        <v>4.9000000000000004</v>
      </c>
      <c r="AC25" s="104">
        <v>30.4</v>
      </c>
      <c r="AD25" s="106">
        <v>1.5</v>
      </c>
    </row>
    <row r="26" spans="1:30" ht="16.5" customHeight="1" x14ac:dyDescent="0.2">
      <c r="A26" s="7"/>
      <c r="B26" s="7" t="s">
        <v>409</v>
      </c>
      <c r="C26" s="7"/>
      <c r="D26" s="7"/>
      <c r="E26" s="7"/>
      <c r="F26" s="7"/>
      <c r="G26" s="7"/>
      <c r="H26" s="7"/>
      <c r="I26" s="7"/>
      <c r="J26" s="7"/>
      <c r="K26" s="7"/>
      <c r="L26" s="9" t="s">
        <v>155</v>
      </c>
      <c r="M26" s="104">
        <v>22.3</v>
      </c>
      <c r="N26" s="106">
        <v>2.2999999999999998</v>
      </c>
      <c r="O26" s="104">
        <v>24.6</v>
      </c>
      <c r="P26" s="106">
        <v>2.9</v>
      </c>
      <c r="Q26" s="104">
        <v>23.4</v>
      </c>
      <c r="R26" s="106">
        <v>3.5</v>
      </c>
      <c r="S26" s="104">
        <v>25.7</v>
      </c>
      <c r="T26" s="106">
        <v>4</v>
      </c>
      <c r="U26" s="104">
        <v>22</v>
      </c>
      <c r="V26" s="106">
        <v>3.8</v>
      </c>
      <c r="W26" s="104">
        <v>30.6</v>
      </c>
      <c r="X26" s="106">
        <v>5.3</v>
      </c>
      <c r="Y26" s="104">
        <v>29.2</v>
      </c>
      <c r="Z26" s="106">
        <v>4.4000000000000004</v>
      </c>
      <c r="AA26" s="104">
        <v>33.5</v>
      </c>
      <c r="AB26" s="106">
        <v>5.4</v>
      </c>
      <c r="AC26" s="104">
        <v>23.7</v>
      </c>
      <c r="AD26" s="106">
        <v>1.4</v>
      </c>
    </row>
    <row r="27" spans="1:30" ht="29.45" customHeight="1" x14ac:dyDescent="0.2">
      <c r="A27" s="14"/>
      <c r="B27" s="231" t="s">
        <v>410</v>
      </c>
      <c r="C27" s="231"/>
      <c r="D27" s="231"/>
      <c r="E27" s="231"/>
      <c r="F27" s="231"/>
      <c r="G27" s="231"/>
      <c r="H27" s="231"/>
      <c r="I27" s="231"/>
      <c r="J27" s="231"/>
      <c r="K27" s="231"/>
      <c r="L27" s="15" t="s">
        <v>155</v>
      </c>
      <c r="M27" s="105">
        <v>39.5</v>
      </c>
      <c r="N27" s="107">
        <v>2.8</v>
      </c>
      <c r="O27" s="105">
        <v>34</v>
      </c>
      <c r="P27" s="107">
        <v>3.1</v>
      </c>
      <c r="Q27" s="105">
        <v>35.5</v>
      </c>
      <c r="R27" s="107">
        <v>3.9</v>
      </c>
      <c r="S27" s="105">
        <v>36.5</v>
      </c>
      <c r="T27" s="107">
        <v>4.4000000000000004</v>
      </c>
      <c r="U27" s="105">
        <v>32.200000000000003</v>
      </c>
      <c r="V27" s="107">
        <v>4.5</v>
      </c>
      <c r="W27" s="105">
        <v>34.9</v>
      </c>
      <c r="X27" s="107">
        <v>5.4</v>
      </c>
      <c r="Y27" s="105">
        <v>33.9</v>
      </c>
      <c r="Z27" s="107">
        <v>4.7</v>
      </c>
      <c r="AA27" s="105">
        <v>35.799999999999997</v>
      </c>
      <c r="AB27" s="107">
        <v>5.2</v>
      </c>
      <c r="AC27" s="105">
        <v>36.4</v>
      </c>
      <c r="AD27" s="107">
        <v>1.6</v>
      </c>
    </row>
    <row r="28" spans="1:30" ht="4.5" customHeight="1" x14ac:dyDescent="0.2">
      <c r="A28" s="23"/>
      <c r="B28" s="2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ht="16.5" customHeight="1" x14ac:dyDescent="0.2">
      <c r="A29" s="32"/>
      <c r="B29" s="32"/>
      <c r="C29" s="223" t="s">
        <v>117</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row>
    <row r="30" spans="1:30" ht="16.5" customHeight="1" x14ac:dyDescent="0.2">
      <c r="A30" s="32"/>
      <c r="B30" s="32"/>
      <c r="C30" s="223" t="s">
        <v>118</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row>
    <row r="31" spans="1:30" ht="4.5" customHeight="1" x14ac:dyDescent="0.2">
      <c r="A31" s="23"/>
      <c r="B31" s="23"/>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row>
    <row r="32" spans="1:30" ht="16.5" customHeight="1" x14ac:dyDescent="0.2">
      <c r="A32" s="23" t="s">
        <v>76</v>
      </c>
      <c r="B32" s="23"/>
      <c r="C32" s="223" t="s">
        <v>411</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row r="33" spans="1:30" ht="29.45" customHeight="1" x14ac:dyDescent="0.2">
      <c r="A33" s="23" t="s">
        <v>77</v>
      </c>
      <c r="B33" s="23"/>
      <c r="C33" s="223" t="s">
        <v>375</v>
      </c>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row>
    <row r="34" spans="1:30" ht="16.5" customHeight="1" x14ac:dyDescent="0.2">
      <c r="A34" s="23" t="s">
        <v>78</v>
      </c>
      <c r="B34" s="23"/>
      <c r="C34" s="223" t="s">
        <v>412</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row>
    <row r="35" spans="1:30" ht="29.45" customHeight="1" x14ac:dyDescent="0.2">
      <c r="A35" s="23" t="s">
        <v>79</v>
      </c>
      <c r="B35" s="23"/>
      <c r="C35" s="223" t="s">
        <v>413</v>
      </c>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row>
    <row r="36" spans="1:30" ht="29.45" customHeight="1" x14ac:dyDescent="0.2">
      <c r="A36" s="23" t="s">
        <v>80</v>
      </c>
      <c r="B36" s="23"/>
      <c r="C36" s="223" t="s">
        <v>414</v>
      </c>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row>
    <row r="37" spans="1:30" ht="4.5" customHeight="1" x14ac:dyDescent="0.2"/>
    <row r="38" spans="1:30" ht="16.5" customHeight="1" x14ac:dyDescent="0.2">
      <c r="A38" s="24" t="s">
        <v>99</v>
      </c>
      <c r="B38" s="23"/>
      <c r="C38" s="23"/>
      <c r="D38" s="23"/>
      <c r="E38" s="223" t="s">
        <v>415</v>
      </c>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row>
  </sheetData>
  <mergeCells count="23">
    <mergeCell ref="B12:K12"/>
    <mergeCell ref="B17:K17"/>
    <mergeCell ref="B22:K22"/>
    <mergeCell ref="B27:K27"/>
    <mergeCell ref="K1:AD1"/>
    <mergeCell ref="W2:X2"/>
    <mergeCell ref="Y2:Z2"/>
    <mergeCell ref="AA2:AB2"/>
    <mergeCell ref="AC2:AD2"/>
    <mergeCell ref="B7:K7"/>
    <mergeCell ref="M2:N2"/>
    <mergeCell ref="O2:P2"/>
    <mergeCell ref="Q2:R2"/>
    <mergeCell ref="S2:T2"/>
    <mergeCell ref="U2:V2"/>
    <mergeCell ref="C35:AD35"/>
    <mergeCell ref="C36:AD36"/>
    <mergeCell ref="E38:AD38"/>
    <mergeCell ref="C29:AD29"/>
    <mergeCell ref="C30:AD30"/>
    <mergeCell ref="C32:AD32"/>
    <mergeCell ref="C33:AD33"/>
    <mergeCell ref="C34:AD34"/>
  </mergeCells>
  <pageMargins left="0.7" right="0.7" top="0.75" bottom="0.75" header="0.3" footer="0.3"/>
  <pageSetup paperSize="9" fitToHeight="0" orientation="landscape" horizontalDpi="300" verticalDpi="300"/>
  <headerFooter scaleWithDoc="0" alignWithMargins="0">
    <oddHeader>&amp;C&amp;"Arial"&amp;8TABLE 5A.15</oddHeader>
    <oddFooter>&amp;L&amp;"Arial"&amp;8REPORT ON
GOVERNMENT
SERVICES 202106&amp;R&amp;"Arial"&amp;8VOCATIONAL EDUCATION
AND TRAINING
PAGE &amp;B&amp;P&amp;B</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101"/>
  <sheetViews>
    <sheetView showGridLines="0" workbookViewId="0"/>
  </sheetViews>
  <sheetFormatPr defaultColWidth="11.42578125" defaultRowHeight="12.75" x14ac:dyDescent="0.2"/>
  <cols>
    <col min="1" max="10" width="1.85546875" customWidth="1"/>
    <col min="11" max="11" width="12.5703125" customWidth="1"/>
    <col min="12" max="12" width="5.42578125" customWidth="1"/>
    <col min="13" max="13" width="5.7109375" customWidth="1"/>
    <col min="14" max="14" width="5" customWidth="1"/>
    <col min="15" max="15" width="5.7109375" customWidth="1"/>
    <col min="16" max="16" width="5" customWidth="1"/>
    <col min="17" max="17" width="5.7109375" customWidth="1"/>
    <col min="18" max="18" width="5" customWidth="1"/>
    <col min="19" max="19" width="5.7109375" customWidth="1"/>
    <col min="20" max="20" width="5" customWidth="1"/>
    <col min="21" max="21" width="5.7109375" customWidth="1"/>
    <col min="22" max="22" width="5" customWidth="1"/>
    <col min="23" max="23" width="5.7109375" customWidth="1"/>
    <col min="24" max="24" width="5" customWidth="1"/>
    <col min="25" max="25" width="5.7109375" customWidth="1"/>
    <col min="26" max="26" width="5" customWidth="1"/>
    <col min="27" max="27" width="5.7109375" customWidth="1"/>
    <col min="28" max="28" width="5" customWidth="1"/>
    <col min="29" max="29" width="5.7109375" customWidth="1"/>
    <col min="30" max="30" width="5" customWidth="1"/>
  </cols>
  <sheetData>
    <row r="1" spans="1:30" ht="17.45" customHeight="1" x14ac:dyDescent="0.2">
      <c r="A1" s="8" t="s">
        <v>416</v>
      </c>
      <c r="B1" s="8"/>
      <c r="C1" s="8"/>
      <c r="D1" s="8"/>
      <c r="E1" s="8"/>
      <c r="F1" s="8"/>
      <c r="G1" s="8"/>
      <c r="H1" s="8"/>
      <c r="I1" s="8"/>
      <c r="J1" s="8"/>
      <c r="K1" s="229" t="s">
        <v>417</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418</v>
      </c>
      <c r="N2" s="233"/>
      <c r="O2" s="232" t="s">
        <v>419</v>
      </c>
      <c r="P2" s="233"/>
      <c r="Q2" s="232" t="s">
        <v>420</v>
      </c>
      <c r="R2" s="233"/>
      <c r="S2" s="232" t="s">
        <v>421</v>
      </c>
      <c r="T2" s="233"/>
      <c r="U2" s="232" t="s">
        <v>422</v>
      </c>
      <c r="V2" s="233"/>
      <c r="W2" s="232" t="s">
        <v>423</v>
      </c>
      <c r="X2" s="233"/>
      <c r="Y2" s="232" t="s">
        <v>424</v>
      </c>
      <c r="Z2" s="233"/>
      <c r="AA2" s="232" t="s">
        <v>425</v>
      </c>
      <c r="AB2" s="233"/>
      <c r="AC2" s="232" t="s">
        <v>426</v>
      </c>
      <c r="AD2" s="233"/>
    </row>
    <row r="3" spans="1:30" ht="16.5" customHeight="1" x14ac:dyDescent="0.2">
      <c r="A3" s="7" t="s">
        <v>58</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427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428</v>
      </c>
      <c r="D5" s="7"/>
      <c r="E5" s="7"/>
      <c r="F5" s="7"/>
      <c r="G5" s="7"/>
      <c r="H5" s="7"/>
      <c r="I5" s="7"/>
      <c r="J5" s="7"/>
      <c r="K5" s="7"/>
      <c r="L5" s="9" t="s">
        <v>155</v>
      </c>
      <c r="M5" s="113">
        <v>71.2</v>
      </c>
      <c r="N5" s="116">
        <v>3.4</v>
      </c>
      <c r="O5" s="113">
        <v>69.400000000000006</v>
      </c>
      <c r="P5" s="116">
        <v>4</v>
      </c>
      <c r="Q5" s="113">
        <v>64.7</v>
      </c>
      <c r="R5" s="116">
        <v>4.7</v>
      </c>
      <c r="S5" s="113">
        <v>73</v>
      </c>
      <c r="T5" s="116">
        <v>5.5</v>
      </c>
      <c r="U5" s="113">
        <v>65.099999999999994</v>
      </c>
      <c r="V5" s="116">
        <v>5.3</v>
      </c>
      <c r="W5" s="113">
        <v>68.3</v>
      </c>
      <c r="X5" s="116">
        <v>4.9000000000000004</v>
      </c>
      <c r="Y5" s="113">
        <v>75.599999999999994</v>
      </c>
      <c r="Z5" s="116">
        <v>5.8</v>
      </c>
      <c r="AA5" s="113">
        <v>60.1</v>
      </c>
      <c r="AB5" s="116">
        <v>5.6</v>
      </c>
      <c r="AC5" s="113">
        <v>69.2</v>
      </c>
      <c r="AD5" s="116">
        <v>1.9</v>
      </c>
    </row>
    <row r="6" spans="1:30" ht="16.5" customHeight="1" x14ac:dyDescent="0.2">
      <c r="A6" s="7"/>
      <c r="B6" s="7"/>
      <c r="C6" s="7" t="s">
        <v>429</v>
      </c>
      <c r="D6" s="7"/>
      <c r="E6" s="7"/>
      <c r="F6" s="7"/>
      <c r="G6" s="7"/>
      <c r="H6" s="7"/>
      <c r="I6" s="7"/>
      <c r="J6" s="7"/>
      <c r="K6" s="7"/>
      <c r="L6" s="9" t="s">
        <v>155</v>
      </c>
      <c r="M6" s="113">
        <v>22.2</v>
      </c>
      <c r="N6" s="116">
        <v>3.1</v>
      </c>
      <c r="O6" s="113">
        <v>21.3</v>
      </c>
      <c r="P6" s="116">
        <v>3.5</v>
      </c>
      <c r="Q6" s="113">
        <v>27.3</v>
      </c>
      <c r="R6" s="116">
        <v>4.3</v>
      </c>
      <c r="S6" s="113">
        <v>21.6</v>
      </c>
      <c r="T6" s="116">
        <v>5.0999999999999996</v>
      </c>
      <c r="U6" s="113">
        <v>26.6</v>
      </c>
      <c r="V6" s="116">
        <v>5.2</v>
      </c>
      <c r="W6" s="113">
        <v>22.7</v>
      </c>
      <c r="X6" s="116">
        <v>4.4000000000000004</v>
      </c>
      <c r="Y6" s="113">
        <v>16.100000000000001</v>
      </c>
      <c r="Z6" s="116">
        <v>4.5999999999999996</v>
      </c>
      <c r="AA6" s="113">
        <v>35.9</v>
      </c>
      <c r="AB6" s="116">
        <v>5.5</v>
      </c>
      <c r="AC6" s="113">
        <v>23.2</v>
      </c>
      <c r="AD6" s="116">
        <v>1.8</v>
      </c>
    </row>
    <row r="7" spans="1:30" ht="16.5" customHeight="1" x14ac:dyDescent="0.2">
      <c r="A7" s="7"/>
      <c r="B7" s="7"/>
      <c r="C7" s="7" t="s">
        <v>430</v>
      </c>
      <c r="D7" s="7"/>
      <c r="E7" s="7"/>
      <c r="F7" s="7"/>
      <c r="G7" s="7"/>
      <c r="H7" s="7"/>
      <c r="I7" s="7"/>
      <c r="J7" s="7"/>
      <c r="K7" s="7"/>
      <c r="L7" s="9" t="s">
        <v>155</v>
      </c>
      <c r="M7" s="114">
        <v>6.6</v>
      </c>
      <c r="N7" s="116">
        <v>1.9</v>
      </c>
      <c r="O7" s="114">
        <v>9.3000000000000007</v>
      </c>
      <c r="P7" s="116">
        <v>2.4</v>
      </c>
      <c r="Q7" s="114">
        <v>8.1</v>
      </c>
      <c r="R7" s="116">
        <v>2.8</v>
      </c>
      <c r="S7" s="114">
        <v>5.4</v>
      </c>
      <c r="T7" s="116">
        <v>2.6</v>
      </c>
      <c r="U7" s="114">
        <v>8.4</v>
      </c>
      <c r="V7" s="116">
        <v>3.6</v>
      </c>
      <c r="W7" s="114">
        <v>9</v>
      </c>
      <c r="X7" s="116">
        <v>3</v>
      </c>
      <c r="Y7" s="111">
        <v>8.3000000000000007</v>
      </c>
      <c r="Z7" s="116">
        <v>4.0999999999999996</v>
      </c>
      <c r="AA7" s="111">
        <v>4</v>
      </c>
      <c r="AB7" s="116">
        <v>2.1</v>
      </c>
      <c r="AC7" s="114">
        <v>7.6</v>
      </c>
      <c r="AD7" s="116">
        <v>1.1000000000000001</v>
      </c>
    </row>
    <row r="8" spans="1:30" ht="16.5" customHeight="1" x14ac:dyDescent="0.2">
      <c r="A8" s="7"/>
      <c r="B8" s="7" t="s">
        <v>431</v>
      </c>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
      <c r="A9" s="7"/>
      <c r="B9" s="7"/>
      <c r="C9" s="7" t="s">
        <v>428</v>
      </c>
      <c r="D9" s="7"/>
      <c r="E9" s="7"/>
      <c r="F9" s="7"/>
      <c r="G9" s="7"/>
      <c r="H9" s="7"/>
      <c r="I9" s="7"/>
      <c r="J9" s="7"/>
      <c r="K9" s="7"/>
      <c r="L9" s="9" t="s">
        <v>155</v>
      </c>
      <c r="M9" s="113">
        <v>78.599999999999994</v>
      </c>
      <c r="N9" s="116">
        <v>4.4000000000000004</v>
      </c>
      <c r="O9" s="113">
        <v>76.099999999999994</v>
      </c>
      <c r="P9" s="116">
        <v>5.5</v>
      </c>
      <c r="Q9" s="113">
        <v>77.599999999999994</v>
      </c>
      <c r="R9" s="116">
        <v>5.4</v>
      </c>
      <c r="S9" s="113">
        <v>77.3</v>
      </c>
      <c r="T9" s="116">
        <v>8.6</v>
      </c>
      <c r="U9" s="113">
        <v>78.599999999999994</v>
      </c>
      <c r="V9" s="116">
        <v>6.7</v>
      </c>
      <c r="W9" s="113">
        <v>75.400000000000006</v>
      </c>
      <c r="X9" s="116">
        <v>6.2</v>
      </c>
      <c r="Y9" s="113">
        <v>86.8</v>
      </c>
      <c r="Z9" s="116">
        <v>6.4</v>
      </c>
      <c r="AA9" s="113">
        <v>71.2</v>
      </c>
      <c r="AB9" s="116">
        <v>7.5</v>
      </c>
      <c r="AC9" s="113">
        <v>77.599999999999994</v>
      </c>
      <c r="AD9" s="116">
        <v>2.5</v>
      </c>
    </row>
    <row r="10" spans="1:30" ht="16.5" customHeight="1" x14ac:dyDescent="0.2">
      <c r="A10" s="7"/>
      <c r="B10" s="7"/>
      <c r="C10" s="7" t="s">
        <v>429</v>
      </c>
      <c r="D10" s="7"/>
      <c r="E10" s="7"/>
      <c r="F10" s="7"/>
      <c r="G10" s="7"/>
      <c r="H10" s="7"/>
      <c r="I10" s="7"/>
      <c r="J10" s="7"/>
      <c r="K10" s="7"/>
      <c r="L10" s="9" t="s">
        <v>155</v>
      </c>
      <c r="M10" s="113">
        <v>12.1</v>
      </c>
      <c r="N10" s="116">
        <v>3.5</v>
      </c>
      <c r="O10" s="113">
        <v>11.1</v>
      </c>
      <c r="P10" s="116">
        <v>3.9</v>
      </c>
      <c r="Q10" s="113">
        <v>14</v>
      </c>
      <c r="R10" s="116">
        <v>4.5</v>
      </c>
      <c r="S10" s="109">
        <v>12.3</v>
      </c>
      <c r="T10" s="116">
        <v>6.9</v>
      </c>
      <c r="U10" s="109">
        <v>10.199999999999999</v>
      </c>
      <c r="V10" s="116">
        <v>5</v>
      </c>
      <c r="W10" s="113">
        <v>12.9</v>
      </c>
      <c r="X10" s="116">
        <v>4.8</v>
      </c>
      <c r="Y10" s="111">
        <v>8.3000000000000007</v>
      </c>
      <c r="Z10" s="116">
        <v>5.2</v>
      </c>
      <c r="AA10" s="113">
        <v>17.600000000000001</v>
      </c>
      <c r="AB10" s="116">
        <v>6.3</v>
      </c>
      <c r="AC10" s="113">
        <v>12.2</v>
      </c>
      <c r="AD10" s="116">
        <v>2</v>
      </c>
    </row>
    <row r="11" spans="1:30" ht="16.5" customHeight="1" x14ac:dyDescent="0.2">
      <c r="A11" s="7"/>
      <c r="B11" s="7"/>
      <c r="C11" s="7" t="s">
        <v>430</v>
      </c>
      <c r="D11" s="7"/>
      <c r="E11" s="7"/>
      <c r="F11" s="7"/>
      <c r="G11" s="7"/>
      <c r="H11" s="7"/>
      <c r="I11" s="7"/>
      <c r="J11" s="7"/>
      <c r="K11" s="7"/>
      <c r="L11" s="9" t="s">
        <v>155</v>
      </c>
      <c r="M11" s="114">
        <v>9.3000000000000007</v>
      </c>
      <c r="N11" s="116">
        <v>3.1</v>
      </c>
      <c r="O11" s="113">
        <v>12.8</v>
      </c>
      <c r="P11" s="116">
        <v>4.3</v>
      </c>
      <c r="Q11" s="114">
        <v>8.4</v>
      </c>
      <c r="R11" s="116">
        <v>3.7</v>
      </c>
      <c r="S11" s="109">
        <v>10.5</v>
      </c>
      <c r="T11" s="116">
        <v>6.4</v>
      </c>
      <c r="U11" s="113">
        <v>11.2</v>
      </c>
      <c r="V11" s="116">
        <v>5.0999999999999996</v>
      </c>
      <c r="W11" s="113">
        <v>11.8</v>
      </c>
      <c r="X11" s="116">
        <v>4.5999999999999996</v>
      </c>
      <c r="Y11" s="111">
        <v>4.9000000000000004</v>
      </c>
      <c r="Z11" s="116">
        <v>4</v>
      </c>
      <c r="AA11" s="113">
        <v>11.2</v>
      </c>
      <c r="AB11" s="116">
        <v>5.0999999999999996</v>
      </c>
      <c r="AC11" s="113">
        <v>10.199999999999999</v>
      </c>
      <c r="AD11" s="116">
        <v>1.8</v>
      </c>
    </row>
    <row r="12" spans="1:30" ht="16.5" customHeight="1" x14ac:dyDescent="0.2">
      <c r="A12" s="7"/>
      <c r="B12" s="7" t="s">
        <v>432</v>
      </c>
      <c r="C12" s="7"/>
      <c r="D12" s="7"/>
      <c r="E12" s="7"/>
      <c r="F12" s="7"/>
      <c r="G12" s="7"/>
      <c r="H12" s="7"/>
      <c r="I12" s="7"/>
      <c r="J12" s="7"/>
      <c r="K12" s="7"/>
      <c r="L12" s="9"/>
      <c r="M12" s="10"/>
      <c r="N12" s="7"/>
      <c r="O12" s="10"/>
      <c r="P12" s="7"/>
      <c r="Q12" s="10"/>
      <c r="R12" s="7"/>
      <c r="S12" s="10"/>
      <c r="T12" s="7"/>
      <c r="U12" s="10"/>
      <c r="V12" s="7"/>
      <c r="W12" s="10"/>
      <c r="X12" s="7"/>
      <c r="Y12" s="10"/>
      <c r="Z12" s="7"/>
      <c r="AA12" s="10"/>
      <c r="AB12" s="7"/>
      <c r="AC12" s="10"/>
      <c r="AD12" s="7"/>
    </row>
    <row r="13" spans="1:30" ht="16.5" customHeight="1" x14ac:dyDescent="0.2">
      <c r="A13" s="7"/>
      <c r="B13" s="7"/>
      <c r="C13" s="7" t="s">
        <v>428</v>
      </c>
      <c r="D13" s="7"/>
      <c r="E13" s="7"/>
      <c r="F13" s="7"/>
      <c r="G13" s="7"/>
      <c r="H13" s="7"/>
      <c r="I13" s="7"/>
      <c r="J13" s="7"/>
      <c r="K13" s="7"/>
      <c r="L13" s="9" t="s">
        <v>155</v>
      </c>
      <c r="M13" s="113">
        <v>79.099999999999994</v>
      </c>
      <c r="N13" s="116">
        <v>5.0999999999999996</v>
      </c>
      <c r="O13" s="113">
        <v>77.5</v>
      </c>
      <c r="P13" s="116">
        <v>6.3</v>
      </c>
      <c r="Q13" s="113">
        <v>78.2</v>
      </c>
      <c r="R13" s="116">
        <v>6.3</v>
      </c>
      <c r="S13" s="113">
        <v>82.5</v>
      </c>
      <c r="T13" s="116">
        <v>7.4</v>
      </c>
      <c r="U13" s="113">
        <v>74.900000000000006</v>
      </c>
      <c r="V13" s="116">
        <v>7.9</v>
      </c>
      <c r="W13" s="113">
        <v>82.6</v>
      </c>
      <c r="X13" s="116">
        <v>6.2</v>
      </c>
      <c r="Y13" s="113">
        <v>77.900000000000006</v>
      </c>
      <c r="Z13" s="116">
        <v>9</v>
      </c>
      <c r="AA13" s="113">
        <v>81.3</v>
      </c>
      <c r="AB13" s="116">
        <v>6.7</v>
      </c>
      <c r="AC13" s="113">
        <v>78.8</v>
      </c>
      <c r="AD13" s="116">
        <v>2.8</v>
      </c>
    </row>
    <row r="14" spans="1:30" ht="16.5" customHeight="1" x14ac:dyDescent="0.2">
      <c r="A14" s="7"/>
      <c r="B14" s="7"/>
      <c r="C14" s="7" t="s">
        <v>429</v>
      </c>
      <c r="D14" s="7"/>
      <c r="E14" s="7"/>
      <c r="F14" s="7"/>
      <c r="G14" s="7"/>
      <c r="H14" s="7"/>
      <c r="I14" s="7"/>
      <c r="J14" s="7"/>
      <c r="K14" s="7"/>
      <c r="L14" s="9" t="s">
        <v>155</v>
      </c>
      <c r="M14" s="113">
        <v>14.1</v>
      </c>
      <c r="N14" s="116">
        <v>4.5</v>
      </c>
      <c r="O14" s="113">
        <v>11.2</v>
      </c>
      <c r="P14" s="116">
        <v>4.5</v>
      </c>
      <c r="Q14" s="113">
        <v>13.8</v>
      </c>
      <c r="R14" s="116">
        <v>5.0999999999999996</v>
      </c>
      <c r="S14" s="109">
        <v>11.8</v>
      </c>
      <c r="T14" s="116">
        <v>6.5</v>
      </c>
      <c r="U14" s="113">
        <v>16.5</v>
      </c>
      <c r="V14" s="116">
        <v>7</v>
      </c>
      <c r="W14" s="113">
        <v>13</v>
      </c>
      <c r="X14" s="116">
        <v>5.5</v>
      </c>
      <c r="Y14" s="109">
        <v>10</v>
      </c>
      <c r="Z14" s="116">
        <v>6.3</v>
      </c>
      <c r="AA14" s="113">
        <v>12.6</v>
      </c>
      <c r="AB14" s="116">
        <v>6</v>
      </c>
      <c r="AC14" s="113">
        <v>13.2</v>
      </c>
      <c r="AD14" s="116">
        <v>2.2999999999999998</v>
      </c>
    </row>
    <row r="15" spans="1:30" ht="16.5" customHeight="1" x14ac:dyDescent="0.2">
      <c r="A15" s="7"/>
      <c r="B15" s="7"/>
      <c r="C15" s="7" t="s">
        <v>430</v>
      </c>
      <c r="D15" s="7"/>
      <c r="E15" s="7"/>
      <c r="F15" s="7"/>
      <c r="G15" s="7"/>
      <c r="H15" s="7"/>
      <c r="I15" s="7"/>
      <c r="J15" s="7"/>
      <c r="K15" s="7"/>
      <c r="L15" s="9" t="s">
        <v>155</v>
      </c>
      <c r="M15" s="114">
        <v>6.7</v>
      </c>
      <c r="N15" s="116">
        <v>3.1</v>
      </c>
      <c r="O15" s="113">
        <v>11.3</v>
      </c>
      <c r="P15" s="116">
        <v>4.9000000000000004</v>
      </c>
      <c r="Q15" s="111">
        <v>8</v>
      </c>
      <c r="R15" s="116">
        <v>4.3</v>
      </c>
      <c r="S15" s="111">
        <v>5.7</v>
      </c>
      <c r="T15" s="116">
        <v>4.2</v>
      </c>
      <c r="U15" s="111">
        <v>8.6</v>
      </c>
      <c r="V15" s="116">
        <v>5.5</v>
      </c>
      <c r="W15" s="111">
        <v>4.4000000000000004</v>
      </c>
      <c r="X15" s="116">
        <v>3.3</v>
      </c>
      <c r="Y15" s="109">
        <v>12</v>
      </c>
      <c r="Z15" s="116">
        <v>7.3</v>
      </c>
      <c r="AA15" s="111">
        <v>6</v>
      </c>
      <c r="AB15" s="116">
        <v>4.2</v>
      </c>
      <c r="AC15" s="114">
        <v>8.1</v>
      </c>
      <c r="AD15" s="116">
        <v>1.9</v>
      </c>
    </row>
    <row r="16" spans="1:30" ht="16.5" customHeight="1" x14ac:dyDescent="0.2">
      <c r="A16" s="7"/>
      <c r="B16" s="7" t="s">
        <v>433</v>
      </c>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16.5" customHeight="1" x14ac:dyDescent="0.2">
      <c r="A17" s="7"/>
      <c r="B17" s="7"/>
      <c r="C17" s="7" t="s">
        <v>428</v>
      </c>
      <c r="D17" s="7"/>
      <c r="E17" s="7"/>
      <c r="F17" s="7"/>
      <c r="G17" s="7"/>
      <c r="H17" s="7"/>
      <c r="I17" s="7"/>
      <c r="J17" s="7"/>
      <c r="K17" s="7"/>
      <c r="L17" s="9" t="s">
        <v>155</v>
      </c>
      <c r="M17" s="113">
        <v>74.5</v>
      </c>
      <c r="N17" s="116">
        <v>4.2</v>
      </c>
      <c r="O17" s="113">
        <v>72.599999999999994</v>
      </c>
      <c r="P17" s="116">
        <v>4.9000000000000004</v>
      </c>
      <c r="Q17" s="113">
        <v>65.5</v>
      </c>
      <c r="R17" s="116">
        <v>5.8</v>
      </c>
      <c r="S17" s="113">
        <v>79.099999999999994</v>
      </c>
      <c r="T17" s="116">
        <v>5.8</v>
      </c>
      <c r="U17" s="113">
        <v>66.2</v>
      </c>
      <c r="V17" s="116">
        <v>6.4</v>
      </c>
      <c r="W17" s="113">
        <v>68.599999999999994</v>
      </c>
      <c r="X17" s="116">
        <v>6.2</v>
      </c>
      <c r="Y17" s="113">
        <v>77.900000000000006</v>
      </c>
      <c r="Z17" s="116">
        <v>7.2</v>
      </c>
      <c r="AA17" s="113">
        <v>67.7</v>
      </c>
      <c r="AB17" s="116">
        <v>6.4</v>
      </c>
      <c r="AC17" s="113">
        <v>72.099999999999994</v>
      </c>
      <c r="AD17" s="116">
        <v>2.4</v>
      </c>
    </row>
    <row r="18" spans="1:30" ht="16.5" customHeight="1" x14ac:dyDescent="0.2">
      <c r="A18" s="7"/>
      <c r="B18" s="7"/>
      <c r="C18" s="7" t="s">
        <v>429</v>
      </c>
      <c r="D18" s="7"/>
      <c r="E18" s="7"/>
      <c r="F18" s="7"/>
      <c r="G18" s="7"/>
      <c r="H18" s="7"/>
      <c r="I18" s="7"/>
      <c r="J18" s="7"/>
      <c r="K18" s="7"/>
      <c r="L18" s="9" t="s">
        <v>155</v>
      </c>
      <c r="M18" s="113">
        <v>15.7</v>
      </c>
      <c r="N18" s="116">
        <v>3.5</v>
      </c>
      <c r="O18" s="113">
        <v>11.8</v>
      </c>
      <c r="P18" s="116">
        <v>3.6</v>
      </c>
      <c r="Q18" s="113">
        <v>18.8</v>
      </c>
      <c r="R18" s="116">
        <v>4.4000000000000004</v>
      </c>
      <c r="S18" s="113">
        <v>11.5</v>
      </c>
      <c r="T18" s="116">
        <v>4.5</v>
      </c>
      <c r="U18" s="113">
        <v>18.100000000000001</v>
      </c>
      <c r="V18" s="116">
        <v>5.4</v>
      </c>
      <c r="W18" s="113">
        <v>16.399999999999999</v>
      </c>
      <c r="X18" s="116">
        <v>5</v>
      </c>
      <c r="Y18" s="113">
        <v>10</v>
      </c>
      <c r="Z18" s="116">
        <v>4.9000000000000004</v>
      </c>
      <c r="AA18" s="113">
        <v>20.5</v>
      </c>
      <c r="AB18" s="116">
        <v>5.5</v>
      </c>
      <c r="AC18" s="113">
        <v>15</v>
      </c>
      <c r="AD18" s="116">
        <v>1.9</v>
      </c>
    </row>
    <row r="19" spans="1:30" ht="16.5" customHeight="1" x14ac:dyDescent="0.2">
      <c r="A19" s="7"/>
      <c r="B19" s="7"/>
      <c r="C19" s="7" t="s">
        <v>430</v>
      </c>
      <c r="D19" s="7"/>
      <c r="E19" s="7"/>
      <c r="F19" s="7"/>
      <c r="G19" s="7"/>
      <c r="H19" s="7"/>
      <c r="I19" s="7"/>
      <c r="J19" s="7"/>
      <c r="K19" s="7"/>
      <c r="L19" s="9" t="s">
        <v>155</v>
      </c>
      <c r="M19" s="114">
        <v>9.9</v>
      </c>
      <c r="N19" s="116">
        <v>3</v>
      </c>
      <c r="O19" s="113">
        <v>15.6</v>
      </c>
      <c r="P19" s="116">
        <v>3.8</v>
      </c>
      <c r="Q19" s="113">
        <v>15.8</v>
      </c>
      <c r="R19" s="116">
        <v>4.7</v>
      </c>
      <c r="S19" s="114">
        <v>9.4</v>
      </c>
      <c r="T19" s="116">
        <v>4.0999999999999996</v>
      </c>
      <c r="U19" s="113">
        <v>15.7</v>
      </c>
      <c r="V19" s="116">
        <v>5.7</v>
      </c>
      <c r="W19" s="113">
        <v>15.1</v>
      </c>
      <c r="X19" s="116">
        <v>4.5999999999999996</v>
      </c>
      <c r="Y19" s="113">
        <v>12.2</v>
      </c>
      <c r="Z19" s="116">
        <v>5.9</v>
      </c>
      <c r="AA19" s="113">
        <v>11.8</v>
      </c>
      <c r="AB19" s="116">
        <v>4.3</v>
      </c>
      <c r="AC19" s="113">
        <v>12.9</v>
      </c>
      <c r="AD19" s="116">
        <v>1.8</v>
      </c>
    </row>
    <row r="20" spans="1:30" ht="16.5" customHeight="1" x14ac:dyDescent="0.2">
      <c r="A20" s="7" t="s">
        <v>61</v>
      </c>
      <c r="B20" s="7"/>
      <c r="C20" s="7"/>
      <c r="D20" s="7"/>
      <c r="E20" s="7"/>
      <c r="F20" s="7"/>
      <c r="G20" s="7"/>
      <c r="H20" s="7"/>
      <c r="I20" s="7"/>
      <c r="J20" s="7"/>
      <c r="K20" s="7"/>
      <c r="L20" s="9"/>
      <c r="M20" s="10"/>
      <c r="N20" s="7"/>
      <c r="O20" s="10"/>
      <c r="P20" s="7"/>
      <c r="Q20" s="10"/>
      <c r="R20" s="7"/>
      <c r="S20" s="10"/>
      <c r="T20" s="7"/>
      <c r="U20" s="10"/>
      <c r="V20" s="7"/>
      <c r="W20" s="10"/>
      <c r="X20" s="7"/>
      <c r="Y20" s="10"/>
      <c r="Z20" s="7"/>
      <c r="AA20" s="10"/>
      <c r="AB20" s="7"/>
      <c r="AC20" s="10"/>
      <c r="AD20" s="7"/>
    </row>
    <row r="21" spans="1:30" ht="16.5" customHeight="1" x14ac:dyDescent="0.2">
      <c r="A21" s="7"/>
      <c r="B21" s="7" t="s">
        <v>427</v>
      </c>
      <c r="C21" s="7"/>
      <c r="D21" s="7"/>
      <c r="E21" s="7"/>
      <c r="F21" s="7"/>
      <c r="G21" s="7"/>
      <c r="H21" s="7"/>
      <c r="I21" s="7"/>
      <c r="J21" s="7"/>
      <c r="K21" s="7"/>
      <c r="L21" s="9"/>
      <c r="M21" s="10"/>
      <c r="N21" s="7"/>
      <c r="O21" s="10"/>
      <c r="P21" s="7"/>
      <c r="Q21" s="10"/>
      <c r="R21" s="7"/>
      <c r="S21" s="10"/>
      <c r="T21" s="7"/>
      <c r="U21" s="10"/>
      <c r="V21" s="7"/>
      <c r="W21" s="10"/>
      <c r="X21" s="7"/>
      <c r="Y21" s="10"/>
      <c r="Z21" s="7"/>
      <c r="AA21" s="10"/>
      <c r="AB21" s="7"/>
      <c r="AC21" s="10"/>
      <c r="AD21" s="7"/>
    </row>
    <row r="22" spans="1:30" ht="16.5" customHeight="1" x14ac:dyDescent="0.2">
      <c r="A22" s="7"/>
      <c r="B22" s="7"/>
      <c r="C22" s="7" t="s">
        <v>428</v>
      </c>
      <c r="D22" s="7"/>
      <c r="E22" s="7"/>
      <c r="F22" s="7"/>
      <c r="G22" s="7"/>
      <c r="H22" s="7"/>
      <c r="I22" s="7"/>
      <c r="J22" s="7"/>
      <c r="K22" s="7"/>
      <c r="L22" s="9" t="s">
        <v>155</v>
      </c>
      <c r="M22" s="113">
        <v>72.8</v>
      </c>
      <c r="N22" s="116">
        <v>3.4</v>
      </c>
      <c r="O22" s="113">
        <v>69.5</v>
      </c>
      <c r="P22" s="116">
        <v>4.0999999999999996</v>
      </c>
      <c r="Q22" s="113">
        <v>69.7</v>
      </c>
      <c r="R22" s="116">
        <v>4.5</v>
      </c>
      <c r="S22" s="113">
        <v>74.8</v>
      </c>
      <c r="T22" s="116">
        <v>4.8</v>
      </c>
      <c r="U22" s="113">
        <v>69.2</v>
      </c>
      <c r="V22" s="116">
        <v>4.8</v>
      </c>
      <c r="W22" s="113">
        <v>74</v>
      </c>
      <c r="X22" s="116">
        <v>4.9000000000000004</v>
      </c>
      <c r="Y22" s="113">
        <v>74.099999999999994</v>
      </c>
      <c r="Z22" s="116">
        <v>5.0999999999999996</v>
      </c>
      <c r="AA22" s="113">
        <v>69.5</v>
      </c>
      <c r="AB22" s="116">
        <v>5</v>
      </c>
      <c r="AC22" s="113">
        <v>71.400000000000006</v>
      </c>
      <c r="AD22" s="116">
        <v>1.9</v>
      </c>
    </row>
    <row r="23" spans="1:30" ht="16.5" customHeight="1" x14ac:dyDescent="0.2">
      <c r="A23" s="7"/>
      <c r="B23" s="7"/>
      <c r="C23" s="7" t="s">
        <v>429</v>
      </c>
      <c r="D23" s="7"/>
      <c r="E23" s="7"/>
      <c r="F23" s="7"/>
      <c r="G23" s="7"/>
      <c r="H23" s="7"/>
      <c r="I23" s="7"/>
      <c r="J23" s="7"/>
      <c r="K23" s="7"/>
      <c r="L23" s="9" t="s">
        <v>155</v>
      </c>
      <c r="M23" s="113">
        <v>18.7</v>
      </c>
      <c r="N23" s="116">
        <v>3</v>
      </c>
      <c r="O23" s="113">
        <v>21.5</v>
      </c>
      <c r="P23" s="116">
        <v>3.6</v>
      </c>
      <c r="Q23" s="113">
        <v>22.7</v>
      </c>
      <c r="R23" s="116">
        <v>4.0999999999999996</v>
      </c>
      <c r="S23" s="113">
        <v>20</v>
      </c>
      <c r="T23" s="116">
        <v>4.5</v>
      </c>
      <c r="U23" s="113">
        <v>22.9</v>
      </c>
      <c r="V23" s="116">
        <v>4.3</v>
      </c>
      <c r="W23" s="113">
        <v>18</v>
      </c>
      <c r="X23" s="116">
        <v>4.4000000000000004</v>
      </c>
      <c r="Y23" s="113">
        <v>17.899999999999999</v>
      </c>
      <c r="Z23" s="116">
        <v>4.4000000000000004</v>
      </c>
      <c r="AA23" s="113">
        <v>25.2</v>
      </c>
      <c r="AB23" s="116">
        <v>4.5</v>
      </c>
      <c r="AC23" s="113">
        <v>20.6</v>
      </c>
      <c r="AD23" s="116">
        <v>1.7</v>
      </c>
    </row>
    <row r="24" spans="1:30" ht="16.5" customHeight="1" x14ac:dyDescent="0.2">
      <c r="A24" s="7"/>
      <c r="B24" s="7"/>
      <c r="C24" s="7" t="s">
        <v>430</v>
      </c>
      <c r="D24" s="7"/>
      <c r="E24" s="7"/>
      <c r="F24" s="7"/>
      <c r="G24" s="7"/>
      <c r="H24" s="7"/>
      <c r="I24" s="7"/>
      <c r="J24" s="7"/>
      <c r="K24" s="7"/>
      <c r="L24" s="9" t="s">
        <v>155</v>
      </c>
      <c r="M24" s="114">
        <v>8.5</v>
      </c>
      <c r="N24" s="116">
        <v>2.2000000000000002</v>
      </c>
      <c r="O24" s="114">
        <v>8.9</v>
      </c>
      <c r="P24" s="116">
        <v>2.5</v>
      </c>
      <c r="Q24" s="114">
        <v>7.6</v>
      </c>
      <c r="R24" s="116">
        <v>2.2999999999999998</v>
      </c>
      <c r="S24" s="114">
        <v>5.2</v>
      </c>
      <c r="T24" s="116">
        <v>2.2000000000000002</v>
      </c>
      <c r="U24" s="114">
        <v>7.9</v>
      </c>
      <c r="V24" s="116">
        <v>3</v>
      </c>
      <c r="W24" s="114">
        <v>8</v>
      </c>
      <c r="X24" s="116">
        <v>2.7</v>
      </c>
      <c r="Y24" s="114">
        <v>8</v>
      </c>
      <c r="Z24" s="116">
        <v>3.3</v>
      </c>
      <c r="AA24" s="111">
        <v>5.3</v>
      </c>
      <c r="AB24" s="116">
        <v>2.9</v>
      </c>
      <c r="AC24" s="114">
        <v>8</v>
      </c>
      <c r="AD24" s="116">
        <v>1.2</v>
      </c>
    </row>
    <row r="25" spans="1:30" ht="16.5" customHeight="1" x14ac:dyDescent="0.2">
      <c r="A25" s="7"/>
      <c r="B25" s="7" t="s">
        <v>431</v>
      </c>
      <c r="C25" s="7"/>
      <c r="D25" s="7"/>
      <c r="E25" s="7"/>
      <c r="F25" s="7"/>
      <c r="G25" s="7"/>
      <c r="H25" s="7"/>
      <c r="I25" s="7"/>
      <c r="J25" s="7"/>
      <c r="K25" s="7"/>
      <c r="L25" s="9"/>
      <c r="M25" s="10"/>
      <c r="N25" s="7"/>
      <c r="O25" s="10"/>
      <c r="P25" s="7"/>
      <c r="Q25" s="10"/>
      <c r="R25" s="7"/>
      <c r="S25" s="10"/>
      <c r="T25" s="7"/>
      <c r="U25" s="10"/>
      <c r="V25" s="7"/>
      <c r="W25" s="10"/>
      <c r="X25" s="7"/>
      <c r="Y25" s="10"/>
      <c r="Z25" s="7"/>
      <c r="AA25" s="10"/>
      <c r="AB25" s="7"/>
      <c r="AC25" s="10"/>
      <c r="AD25" s="7"/>
    </row>
    <row r="26" spans="1:30" ht="16.5" customHeight="1" x14ac:dyDescent="0.2">
      <c r="A26" s="7"/>
      <c r="B26" s="7"/>
      <c r="C26" s="7" t="s">
        <v>428</v>
      </c>
      <c r="D26" s="7"/>
      <c r="E26" s="7"/>
      <c r="F26" s="7"/>
      <c r="G26" s="7"/>
      <c r="H26" s="7"/>
      <c r="I26" s="7"/>
      <c r="J26" s="7"/>
      <c r="K26" s="7"/>
      <c r="L26" s="9" t="s">
        <v>155</v>
      </c>
      <c r="M26" s="113">
        <v>78.900000000000006</v>
      </c>
      <c r="N26" s="116">
        <v>4.7</v>
      </c>
      <c r="O26" s="113">
        <v>71.2</v>
      </c>
      <c r="P26" s="116">
        <v>6</v>
      </c>
      <c r="Q26" s="113">
        <v>80.5</v>
      </c>
      <c r="R26" s="116">
        <v>5.5</v>
      </c>
      <c r="S26" s="113">
        <v>81.900000000000006</v>
      </c>
      <c r="T26" s="116">
        <v>5.9</v>
      </c>
      <c r="U26" s="113">
        <v>78.7</v>
      </c>
      <c r="V26" s="116">
        <v>6.9</v>
      </c>
      <c r="W26" s="113">
        <v>73.599999999999994</v>
      </c>
      <c r="X26" s="116">
        <v>7.3</v>
      </c>
      <c r="Y26" s="113">
        <v>78.3</v>
      </c>
      <c r="Z26" s="116">
        <v>6.9</v>
      </c>
      <c r="AA26" s="113">
        <v>80.099999999999994</v>
      </c>
      <c r="AB26" s="116">
        <v>5.8</v>
      </c>
      <c r="AC26" s="113">
        <v>77.5</v>
      </c>
      <c r="AD26" s="116">
        <v>2.6</v>
      </c>
    </row>
    <row r="27" spans="1:30" ht="16.5" customHeight="1" x14ac:dyDescent="0.2">
      <c r="A27" s="7"/>
      <c r="B27" s="7"/>
      <c r="C27" s="7" t="s">
        <v>429</v>
      </c>
      <c r="D27" s="7"/>
      <c r="E27" s="7"/>
      <c r="F27" s="7"/>
      <c r="G27" s="7"/>
      <c r="H27" s="7"/>
      <c r="I27" s="7"/>
      <c r="J27" s="7"/>
      <c r="K27" s="7"/>
      <c r="L27" s="9" t="s">
        <v>155</v>
      </c>
      <c r="M27" s="114">
        <v>7.9</v>
      </c>
      <c r="N27" s="116">
        <v>2.8</v>
      </c>
      <c r="O27" s="113">
        <v>14.5</v>
      </c>
      <c r="P27" s="116">
        <v>5</v>
      </c>
      <c r="Q27" s="113">
        <v>11.6</v>
      </c>
      <c r="R27" s="116">
        <v>4.7</v>
      </c>
      <c r="S27" s="114">
        <v>8.3000000000000007</v>
      </c>
      <c r="T27" s="116">
        <v>3.9</v>
      </c>
      <c r="U27" s="113">
        <v>10.9</v>
      </c>
      <c r="V27" s="116">
        <v>5</v>
      </c>
      <c r="W27" s="109">
        <v>11.3</v>
      </c>
      <c r="X27" s="116">
        <v>6.3</v>
      </c>
      <c r="Y27" s="111">
        <v>8.5</v>
      </c>
      <c r="Z27" s="116">
        <v>4.2</v>
      </c>
      <c r="AA27" s="113">
        <v>10.1</v>
      </c>
      <c r="AB27" s="116">
        <v>4.4000000000000004</v>
      </c>
      <c r="AC27" s="113">
        <v>10.5</v>
      </c>
      <c r="AD27" s="116">
        <v>1.9</v>
      </c>
    </row>
    <row r="28" spans="1:30" ht="16.5" customHeight="1" x14ac:dyDescent="0.2">
      <c r="A28" s="7"/>
      <c r="B28" s="7"/>
      <c r="C28" s="7" t="s">
        <v>430</v>
      </c>
      <c r="D28" s="7"/>
      <c r="E28" s="7"/>
      <c r="F28" s="7"/>
      <c r="G28" s="7"/>
      <c r="H28" s="7"/>
      <c r="I28" s="7"/>
      <c r="J28" s="7"/>
      <c r="K28" s="7"/>
      <c r="L28" s="9" t="s">
        <v>155</v>
      </c>
      <c r="M28" s="113">
        <v>13.2</v>
      </c>
      <c r="N28" s="116">
        <v>4</v>
      </c>
      <c r="O28" s="113">
        <v>14.2</v>
      </c>
      <c r="P28" s="116">
        <v>4.4000000000000004</v>
      </c>
      <c r="Q28" s="114">
        <v>7.8</v>
      </c>
      <c r="R28" s="116">
        <v>3.3</v>
      </c>
      <c r="S28" s="114">
        <v>9.9</v>
      </c>
      <c r="T28" s="116">
        <v>4.7</v>
      </c>
      <c r="U28" s="109">
        <v>10.5</v>
      </c>
      <c r="V28" s="116">
        <v>5.3</v>
      </c>
      <c r="W28" s="113">
        <v>15</v>
      </c>
      <c r="X28" s="116">
        <v>6.1</v>
      </c>
      <c r="Y28" s="113">
        <v>13.2</v>
      </c>
      <c r="Z28" s="116">
        <v>6.1</v>
      </c>
      <c r="AA28" s="114">
        <v>9.8000000000000007</v>
      </c>
      <c r="AB28" s="116">
        <v>4.4000000000000004</v>
      </c>
      <c r="AC28" s="113">
        <v>12</v>
      </c>
      <c r="AD28" s="116">
        <v>2</v>
      </c>
    </row>
    <row r="29" spans="1:30" ht="16.5" customHeight="1" x14ac:dyDescent="0.2">
      <c r="A29" s="7"/>
      <c r="B29" s="7" t="s">
        <v>432</v>
      </c>
      <c r="C29" s="7"/>
      <c r="D29" s="7"/>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16.5" customHeight="1" x14ac:dyDescent="0.2">
      <c r="A30" s="7"/>
      <c r="B30" s="7"/>
      <c r="C30" s="7" t="s">
        <v>428</v>
      </c>
      <c r="D30" s="7"/>
      <c r="E30" s="7"/>
      <c r="F30" s="7"/>
      <c r="G30" s="7"/>
      <c r="H30" s="7"/>
      <c r="I30" s="7"/>
      <c r="J30" s="7"/>
      <c r="K30" s="7"/>
      <c r="L30" s="9" t="s">
        <v>155</v>
      </c>
      <c r="M30" s="113">
        <v>82.2</v>
      </c>
      <c r="N30" s="116">
        <v>5.2</v>
      </c>
      <c r="O30" s="113">
        <v>82.5</v>
      </c>
      <c r="P30" s="116">
        <v>5.4</v>
      </c>
      <c r="Q30" s="113">
        <v>80.7</v>
      </c>
      <c r="R30" s="116">
        <v>5.8</v>
      </c>
      <c r="S30" s="113">
        <v>83.9</v>
      </c>
      <c r="T30" s="116">
        <v>6.4</v>
      </c>
      <c r="U30" s="113">
        <v>80.400000000000006</v>
      </c>
      <c r="V30" s="116">
        <v>6.7</v>
      </c>
      <c r="W30" s="113">
        <v>84.2</v>
      </c>
      <c r="X30" s="116">
        <v>5.0999999999999996</v>
      </c>
      <c r="Y30" s="113">
        <v>86.7</v>
      </c>
      <c r="Z30" s="116">
        <v>5.6</v>
      </c>
      <c r="AA30" s="113">
        <v>84.3</v>
      </c>
      <c r="AB30" s="116">
        <v>5.7</v>
      </c>
      <c r="AC30" s="113">
        <v>82.2</v>
      </c>
      <c r="AD30" s="116">
        <v>2.6</v>
      </c>
    </row>
    <row r="31" spans="1:30" ht="16.5" customHeight="1" x14ac:dyDescent="0.2">
      <c r="A31" s="7"/>
      <c r="B31" s="7"/>
      <c r="C31" s="7" t="s">
        <v>429</v>
      </c>
      <c r="D31" s="7"/>
      <c r="E31" s="7"/>
      <c r="F31" s="7"/>
      <c r="G31" s="7"/>
      <c r="H31" s="7"/>
      <c r="I31" s="7"/>
      <c r="J31" s="7"/>
      <c r="K31" s="7"/>
      <c r="L31" s="9" t="s">
        <v>155</v>
      </c>
      <c r="M31" s="113">
        <v>11.3</v>
      </c>
      <c r="N31" s="116">
        <v>4.5999999999999996</v>
      </c>
      <c r="O31" s="113">
        <v>10.1</v>
      </c>
      <c r="P31" s="116">
        <v>4.4000000000000004</v>
      </c>
      <c r="Q31" s="113">
        <v>11.7</v>
      </c>
      <c r="R31" s="116">
        <v>4.9000000000000004</v>
      </c>
      <c r="S31" s="109">
        <v>11</v>
      </c>
      <c r="T31" s="116">
        <v>5.7</v>
      </c>
      <c r="U31" s="113">
        <v>13.8</v>
      </c>
      <c r="V31" s="116">
        <v>5.5</v>
      </c>
      <c r="W31" s="114">
        <v>6.2</v>
      </c>
      <c r="X31" s="116">
        <v>2.9</v>
      </c>
      <c r="Y31" s="111">
        <v>9</v>
      </c>
      <c r="Z31" s="116">
        <v>4.7</v>
      </c>
      <c r="AA31" s="111">
        <v>7.3</v>
      </c>
      <c r="AB31" s="116">
        <v>3.6</v>
      </c>
      <c r="AC31" s="113">
        <v>11</v>
      </c>
      <c r="AD31" s="116">
        <v>2.2999999999999998</v>
      </c>
    </row>
    <row r="32" spans="1:30" ht="16.5" customHeight="1" x14ac:dyDescent="0.2">
      <c r="A32" s="7"/>
      <c r="B32" s="7"/>
      <c r="C32" s="7" t="s">
        <v>430</v>
      </c>
      <c r="D32" s="7"/>
      <c r="E32" s="7"/>
      <c r="F32" s="7"/>
      <c r="G32" s="7"/>
      <c r="H32" s="7"/>
      <c r="I32" s="7"/>
      <c r="J32" s="7"/>
      <c r="K32" s="7"/>
      <c r="L32" s="9" t="s">
        <v>155</v>
      </c>
      <c r="M32" s="114">
        <v>6.5</v>
      </c>
      <c r="N32" s="116">
        <v>2.9</v>
      </c>
      <c r="O32" s="114">
        <v>7.4</v>
      </c>
      <c r="P32" s="116">
        <v>3.6</v>
      </c>
      <c r="Q32" s="114">
        <v>7.6</v>
      </c>
      <c r="R32" s="116">
        <v>3.7</v>
      </c>
      <c r="S32" s="111">
        <v>5.0999999999999996</v>
      </c>
      <c r="T32" s="116">
        <v>3.2</v>
      </c>
      <c r="U32" s="111">
        <v>5.8</v>
      </c>
      <c r="V32" s="116">
        <v>4.5</v>
      </c>
      <c r="W32" s="114">
        <v>9.6</v>
      </c>
      <c r="X32" s="116">
        <v>4.4000000000000004</v>
      </c>
      <c r="Y32" s="111">
        <v>4.3</v>
      </c>
      <c r="Z32" s="116">
        <v>3.3</v>
      </c>
      <c r="AA32" s="111">
        <v>8.5</v>
      </c>
      <c r="AB32" s="116">
        <v>4.8</v>
      </c>
      <c r="AC32" s="114">
        <v>6.8</v>
      </c>
      <c r="AD32" s="116">
        <v>1.6</v>
      </c>
    </row>
    <row r="33" spans="1:30" ht="16.5" customHeight="1" x14ac:dyDescent="0.2">
      <c r="A33" s="7"/>
      <c r="B33" s="7" t="s">
        <v>433</v>
      </c>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
      <c r="A34" s="7"/>
      <c r="B34" s="7"/>
      <c r="C34" s="7" t="s">
        <v>428</v>
      </c>
      <c r="D34" s="7"/>
      <c r="E34" s="7"/>
      <c r="F34" s="7"/>
      <c r="G34" s="7"/>
      <c r="H34" s="7"/>
      <c r="I34" s="7"/>
      <c r="J34" s="7"/>
      <c r="K34" s="7"/>
      <c r="L34" s="9" t="s">
        <v>155</v>
      </c>
      <c r="M34" s="113">
        <v>76.2</v>
      </c>
      <c r="N34" s="116">
        <v>3.9</v>
      </c>
      <c r="O34" s="113">
        <v>76.599999999999994</v>
      </c>
      <c r="P34" s="116">
        <v>4.5999999999999996</v>
      </c>
      <c r="Q34" s="113">
        <v>70.599999999999994</v>
      </c>
      <c r="R34" s="116">
        <v>5.5</v>
      </c>
      <c r="S34" s="113">
        <v>79.8</v>
      </c>
      <c r="T34" s="116">
        <v>5.4</v>
      </c>
      <c r="U34" s="113">
        <v>72.2</v>
      </c>
      <c r="V34" s="116">
        <v>5.8</v>
      </c>
      <c r="W34" s="113">
        <v>81.2</v>
      </c>
      <c r="X34" s="116">
        <v>5.5</v>
      </c>
      <c r="Y34" s="113">
        <v>77.900000000000006</v>
      </c>
      <c r="Z34" s="116">
        <v>6.3</v>
      </c>
      <c r="AA34" s="113">
        <v>73.900000000000006</v>
      </c>
      <c r="AB34" s="116">
        <v>5.5</v>
      </c>
      <c r="AC34" s="113">
        <v>75.400000000000006</v>
      </c>
      <c r="AD34" s="116">
        <v>2.2000000000000002</v>
      </c>
    </row>
    <row r="35" spans="1:30" ht="16.5" customHeight="1" x14ac:dyDescent="0.2">
      <c r="A35" s="7"/>
      <c r="B35" s="7"/>
      <c r="C35" s="7" t="s">
        <v>429</v>
      </c>
      <c r="D35" s="7"/>
      <c r="E35" s="7"/>
      <c r="F35" s="7"/>
      <c r="G35" s="7"/>
      <c r="H35" s="7"/>
      <c r="I35" s="7"/>
      <c r="J35" s="7"/>
      <c r="K35" s="7"/>
      <c r="L35" s="9" t="s">
        <v>155</v>
      </c>
      <c r="M35" s="113">
        <v>10.8</v>
      </c>
      <c r="N35" s="116">
        <v>2.9</v>
      </c>
      <c r="O35" s="114">
        <v>9.4</v>
      </c>
      <c r="P35" s="116">
        <v>3</v>
      </c>
      <c r="Q35" s="113">
        <v>16.399999999999999</v>
      </c>
      <c r="R35" s="116">
        <v>4.5</v>
      </c>
      <c r="S35" s="113">
        <v>10.5</v>
      </c>
      <c r="T35" s="116">
        <v>4.0999999999999996</v>
      </c>
      <c r="U35" s="113">
        <v>14.9</v>
      </c>
      <c r="V35" s="116">
        <v>4.5</v>
      </c>
      <c r="W35" s="114">
        <v>9.4</v>
      </c>
      <c r="X35" s="116">
        <v>3</v>
      </c>
      <c r="Y35" s="113">
        <v>11.3</v>
      </c>
      <c r="Z35" s="116">
        <v>4.3</v>
      </c>
      <c r="AA35" s="113">
        <v>16.899999999999999</v>
      </c>
      <c r="AB35" s="116">
        <v>4.7</v>
      </c>
      <c r="AC35" s="113">
        <v>11.7</v>
      </c>
      <c r="AD35" s="116">
        <v>1.7</v>
      </c>
    </row>
    <row r="36" spans="1:30" ht="16.5" customHeight="1" x14ac:dyDescent="0.2">
      <c r="A36" s="7"/>
      <c r="B36" s="7"/>
      <c r="C36" s="7" t="s">
        <v>430</v>
      </c>
      <c r="D36" s="7"/>
      <c r="E36" s="7"/>
      <c r="F36" s="7"/>
      <c r="G36" s="7"/>
      <c r="H36" s="7"/>
      <c r="I36" s="7"/>
      <c r="J36" s="7"/>
      <c r="K36" s="7"/>
      <c r="L36" s="9" t="s">
        <v>155</v>
      </c>
      <c r="M36" s="113">
        <v>13.1</v>
      </c>
      <c r="N36" s="116">
        <v>3</v>
      </c>
      <c r="O36" s="113">
        <v>14</v>
      </c>
      <c r="P36" s="116">
        <v>3.9</v>
      </c>
      <c r="Q36" s="113">
        <v>13</v>
      </c>
      <c r="R36" s="116">
        <v>3.8</v>
      </c>
      <c r="S36" s="114">
        <v>9.6999999999999993</v>
      </c>
      <c r="T36" s="116">
        <v>4.0999999999999996</v>
      </c>
      <c r="U36" s="113">
        <v>12.9</v>
      </c>
      <c r="V36" s="116">
        <v>4.5</v>
      </c>
      <c r="W36" s="111">
        <v>9.4</v>
      </c>
      <c r="X36" s="116">
        <v>4.8</v>
      </c>
      <c r="Y36" s="113">
        <v>10.8</v>
      </c>
      <c r="Z36" s="116">
        <v>5.0999999999999996</v>
      </c>
      <c r="AA36" s="114">
        <v>9.1999999999999993</v>
      </c>
      <c r="AB36" s="116">
        <v>3.5</v>
      </c>
      <c r="AC36" s="113">
        <v>12.8</v>
      </c>
      <c r="AD36" s="116">
        <v>1.7</v>
      </c>
    </row>
    <row r="37" spans="1:30" ht="16.5" customHeight="1" x14ac:dyDescent="0.2">
      <c r="A37" s="7" t="s">
        <v>63</v>
      </c>
      <c r="B37" s="7"/>
      <c r="C37" s="7"/>
      <c r="D37" s="7"/>
      <c r="E37" s="7"/>
      <c r="F37" s="7"/>
      <c r="G37" s="7"/>
      <c r="H37" s="7"/>
      <c r="I37" s="7"/>
      <c r="J37" s="7"/>
      <c r="K37" s="7"/>
      <c r="L37" s="9"/>
      <c r="M37" s="10"/>
      <c r="N37" s="7"/>
      <c r="O37" s="10"/>
      <c r="P37" s="7"/>
      <c r="Q37" s="10"/>
      <c r="R37" s="7"/>
      <c r="S37" s="10"/>
      <c r="T37" s="7"/>
      <c r="U37" s="10"/>
      <c r="V37" s="7"/>
      <c r="W37" s="10"/>
      <c r="X37" s="7"/>
      <c r="Y37" s="10"/>
      <c r="Z37" s="7"/>
      <c r="AA37" s="10"/>
      <c r="AB37" s="7"/>
      <c r="AC37" s="10"/>
      <c r="AD37" s="7"/>
    </row>
    <row r="38" spans="1:30" ht="16.5" customHeight="1" x14ac:dyDescent="0.2">
      <c r="A38" s="7"/>
      <c r="B38" s="7" t="s">
        <v>427</v>
      </c>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16.5" customHeight="1" x14ac:dyDescent="0.2">
      <c r="A39" s="7"/>
      <c r="B39" s="7"/>
      <c r="C39" s="7" t="s">
        <v>428</v>
      </c>
      <c r="D39" s="7"/>
      <c r="E39" s="7"/>
      <c r="F39" s="7"/>
      <c r="G39" s="7"/>
      <c r="H39" s="7"/>
      <c r="I39" s="7"/>
      <c r="J39" s="7"/>
      <c r="K39" s="7"/>
      <c r="L39" s="9" t="s">
        <v>155</v>
      </c>
      <c r="M39" s="113">
        <v>73.099999999999994</v>
      </c>
      <c r="N39" s="116">
        <v>4.7</v>
      </c>
      <c r="O39" s="113">
        <v>72.099999999999994</v>
      </c>
      <c r="P39" s="116">
        <v>4.7</v>
      </c>
      <c r="Q39" s="113">
        <v>72.599999999999994</v>
      </c>
      <c r="R39" s="116">
        <v>5.2</v>
      </c>
      <c r="S39" s="113">
        <v>73.3</v>
      </c>
      <c r="T39" s="116">
        <v>5</v>
      </c>
      <c r="U39" s="113">
        <v>76</v>
      </c>
      <c r="V39" s="116">
        <v>5</v>
      </c>
      <c r="W39" s="113">
        <v>76.099999999999994</v>
      </c>
      <c r="X39" s="116">
        <v>5</v>
      </c>
      <c r="Y39" s="113">
        <v>72.900000000000006</v>
      </c>
      <c r="Z39" s="116">
        <v>5</v>
      </c>
      <c r="AA39" s="113">
        <v>67</v>
      </c>
      <c r="AB39" s="116">
        <v>5.9</v>
      </c>
      <c r="AC39" s="113">
        <v>72.900000000000006</v>
      </c>
      <c r="AD39" s="116">
        <v>2.4</v>
      </c>
    </row>
    <row r="40" spans="1:30" ht="16.5" customHeight="1" x14ac:dyDescent="0.2">
      <c r="A40" s="7"/>
      <c r="B40" s="7"/>
      <c r="C40" s="7" t="s">
        <v>429</v>
      </c>
      <c r="D40" s="7"/>
      <c r="E40" s="7"/>
      <c r="F40" s="7"/>
      <c r="G40" s="7"/>
      <c r="H40" s="7"/>
      <c r="I40" s="7"/>
      <c r="J40" s="7"/>
      <c r="K40" s="7"/>
      <c r="L40" s="9" t="s">
        <v>155</v>
      </c>
      <c r="M40" s="113">
        <v>20.3</v>
      </c>
      <c r="N40" s="116">
        <v>4.3</v>
      </c>
      <c r="O40" s="113">
        <v>20.100000000000001</v>
      </c>
      <c r="P40" s="116">
        <v>4.2</v>
      </c>
      <c r="Q40" s="113">
        <v>20.6</v>
      </c>
      <c r="R40" s="116">
        <v>4.5999999999999996</v>
      </c>
      <c r="S40" s="113">
        <v>18.8</v>
      </c>
      <c r="T40" s="116">
        <v>4.3</v>
      </c>
      <c r="U40" s="113">
        <v>19.899999999999999</v>
      </c>
      <c r="V40" s="116">
        <v>4.7</v>
      </c>
      <c r="W40" s="113">
        <v>18.5</v>
      </c>
      <c r="X40" s="116">
        <v>4.5</v>
      </c>
      <c r="Y40" s="113">
        <v>22.3</v>
      </c>
      <c r="Z40" s="116">
        <v>4.7</v>
      </c>
      <c r="AA40" s="113">
        <v>25</v>
      </c>
      <c r="AB40" s="116">
        <v>5.4</v>
      </c>
      <c r="AC40" s="113">
        <v>20.2</v>
      </c>
      <c r="AD40" s="116">
        <v>2.1</v>
      </c>
    </row>
    <row r="41" spans="1:30" ht="16.5" customHeight="1" x14ac:dyDescent="0.2">
      <c r="A41" s="7"/>
      <c r="B41" s="7"/>
      <c r="C41" s="7" t="s">
        <v>430</v>
      </c>
      <c r="D41" s="7"/>
      <c r="E41" s="7"/>
      <c r="F41" s="7"/>
      <c r="G41" s="7"/>
      <c r="H41" s="7"/>
      <c r="I41" s="7"/>
      <c r="J41" s="7"/>
      <c r="K41" s="7"/>
      <c r="L41" s="9" t="s">
        <v>155</v>
      </c>
      <c r="M41" s="114">
        <v>6.6</v>
      </c>
      <c r="N41" s="116">
        <v>2.6</v>
      </c>
      <c r="O41" s="114">
        <v>7.7</v>
      </c>
      <c r="P41" s="116">
        <v>2.7</v>
      </c>
      <c r="Q41" s="114">
        <v>6.8</v>
      </c>
      <c r="R41" s="116">
        <v>3.1</v>
      </c>
      <c r="S41" s="114">
        <v>7.9</v>
      </c>
      <c r="T41" s="116">
        <v>3.2</v>
      </c>
      <c r="U41" s="114">
        <v>4.0999999999999996</v>
      </c>
      <c r="V41" s="116">
        <v>2</v>
      </c>
      <c r="W41" s="114">
        <v>5.4</v>
      </c>
      <c r="X41" s="116">
        <v>2.4</v>
      </c>
      <c r="Y41" s="111">
        <v>4.8</v>
      </c>
      <c r="Z41" s="116">
        <v>2.4</v>
      </c>
      <c r="AA41" s="114">
        <v>7.9</v>
      </c>
      <c r="AB41" s="116">
        <v>3.7</v>
      </c>
      <c r="AC41" s="114">
        <v>6.9</v>
      </c>
      <c r="AD41" s="116">
        <v>1.3</v>
      </c>
    </row>
    <row r="42" spans="1:30" ht="16.5" customHeight="1" x14ac:dyDescent="0.2">
      <c r="A42" s="7"/>
      <c r="B42" s="7" t="s">
        <v>431</v>
      </c>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16.5" customHeight="1" x14ac:dyDescent="0.2">
      <c r="A43" s="7"/>
      <c r="B43" s="7"/>
      <c r="C43" s="7" t="s">
        <v>428</v>
      </c>
      <c r="D43" s="7"/>
      <c r="E43" s="7"/>
      <c r="F43" s="7"/>
      <c r="G43" s="7"/>
      <c r="H43" s="7"/>
      <c r="I43" s="7"/>
      <c r="J43" s="7"/>
      <c r="K43" s="7"/>
      <c r="L43" s="9" t="s">
        <v>155</v>
      </c>
      <c r="M43" s="113">
        <v>81.599999999999994</v>
      </c>
      <c r="N43" s="116">
        <v>6.3</v>
      </c>
      <c r="O43" s="113">
        <v>79.900000000000006</v>
      </c>
      <c r="P43" s="116">
        <v>6.3</v>
      </c>
      <c r="Q43" s="113">
        <v>82.7</v>
      </c>
      <c r="R43" s="116">
        <v>5.4</v>
      </c>
      <c r="S43" s="113">
        <v>82.4</v>
      </c>
      <c r="T43" s="116">
        <v>6.3</v>
      </c>
      <c r="U43" s="113">
        <v>85.4</v>
      </c>
      <c r="V43" s="116">
        <v>5.4</v>
      </c>
      <c r="W43" s="113">
        <v>82</v>
      </c>
      <c r="X43" s="116">
        <v>6.3</v>
      </c>
      <c r="Y43" s="113">
        <v>80.5</v>
      </c>
      <c r="Z43" s="116">
        <v>6.3</v>
      </c>
      <c r="AA43" s="113">
        <v>74.3</v>
      </c>
      <c r="AB43" s="116">
        <v>8.1999999999999993</v>
      </c>
      <c r="AC43" s="113">
        <v>81.7</v>
      </c>
      <c r="AD43" s="116">
        <v>3</v>
      </c>
    </row>
    <row r="44" spans="1:30" ht="16.5" customHeight="1" x14ac:dyDescent="0.2">
      <c r="A44" s="7"/>
      <c r="B44" s="7"/>
      <c r="C44" s="7" t="s">
        <v>429</v>
      </c>
      <c r="D44" s="7"/>
      <c r="E44" s="7"/>
      <c r="F44" s="7"/>
      <c r="G44" s="7"/>
      <c r="H44" s="7"/>
      <c r="I44" s="7"/>
      <c r="J44" s="7"/>
      <c r="K44" s="7"/>
      <c r="L44" s="9" t="s">
        <v>155</v>
      </c>
      <c r="M44" s="114">
        <v>9.1</v>
      </c>
      <c r="N44" s="116">
        <v>4.4000000000000004</v>
      </c>
      <c r="O44" s="111">
        <v>6.6</v>
      </c>
      <c r="P44" s="116">
        <v>3.4</v>
      </c>
      <c r="Q44" s="111">
        <v>8.1</v>
      </c>
      <c r="R44" s="116">
        <v>4</v>
      </c>
      <c r="S44" s="111">
        <v>5.0999999999999996</v>
      </c>
      <c r="T44" s="116">
        <v>2.5</v>
      </c>
      <c r="U44" s="114">
        <v>8.6</v>
      </c>
      <c r="V44" s="116">
        <v>4.2</v>
      </c>
      <c r="W44" s="111">
        <v>9.6</v>
      </c>
      <c r="X44" s="116">
        <v>5.0999999999999996</v>
      </c>
      <c r="Y44" s="113">
        <v>10.5</v>
      </c>
      <c r="Z44" s="116">
        <v>5</v>
      </c>
      <c r="AA44" s="111">
        <v>8.4</v>
      </c>
      <c r="AB44" s="116">
        <v>4.2</v>
      </c>
      <c r="AC44" s="114">
        <v>7.9</v>
      </c>
      <c r="AD44" s="116">
        <v>2</v>
      </c>
    </row>
    <row r="45" spans="1:30" ht="16.5" customHeight="1" x14ac:dyDescent="0.2">
      <c r="A45" s="7"/>
      <c r="B45" s="7"/>
      <c r="C45" s="7" t="s">
        <v>430</v>
      </c>
      <c r="D45" s="7"/>
      <c r="E45" s="7"/>
      <c r="F45" s="7"/>
      <c r="G45" s="7"/>
      <c r="H45" s="7"/>
      <c r="I45" s="7"/>
      <c r="J45" s="7"/>
      <c r="K45" s="7"/>
      <c r="L45" s="9" t="s">
        <v>155</v>
      </c>
      <c r="M45" s="111">
        <v>9.3000000000000007</v>
      </c>
      <c r="N45" s="116">
        <v>5</v>
      </c>
      <c r="O45" s="113">
        <v>13.5</v>
      </c>
      <c r="P45" s="116">
        <v>5.5</v>
      </c>
      <c r="Q45" s="114">
        <v>9.1999999999999993</v>
      </c>
      <c r="R45" s="116">
        <v>3.9</v>
      </c>
      <c r="S45" s="113">
        <v>12.5</v>
      </c>
      <c r="T45" s="116">
        <v>5.9</v>
      </c>
      <c r="U45" s="111">
        <v>6</v>
      </c>
      <c r="V45" s="116">
        <v>3.8</v>
      </c>
      <c r="W45" s="111">
        <v>8.4</v>
      </c>
      <c r="X45" s="116">
        <v>4.2</v>
      </c>
      <c r="Y45" s="114">
        <v>9</v>
      </c>
      <c r="Z45" s="116">
        <v>4.4000000000000004</v>
      </c>
      <c r="AA45" s="113">
        <v>17.3</v>
      </c>
      <c r="AB45" s="116">
        <v>7.6</v>
      </c>
      <c r="AC45" s="113">
        <v>10.4</v>
      </c>
      <c r="AD45" s="116">
        <v>2.4</v>
      </c>
    </row>
    <row r="46" spans="1:30" ht="16.5" customHeight="1" x14ac:dyDescent="0.2">
      <c r="A46" s="7"/>
      <c r="B46" s="7" t="s">
        <v>432</v>
      </c>
      <c r="C46" s="7"/>
      <c r="D46" s="7"/>
      <c r="E46" s="7"/>
      <c r="F46" s="7"/>
      <c r="G46" s="7"/>
      <c r="H46" s="7"/>
      <c r="I46" s="7"/>
      <c r="J46" s="7"/>
      <c r="K46" s="7"/>
      <c r="L46" s="9"/>
      <c r="M46" s="10"/>
      <c r="N46" s="7"/>
      <c r="O46" s="10"/>
      <c r="P46" s="7"/>
      <c r="Q46" s="10"/>
      <c r="R46" s="7"/>
      <c r="S46" s="10"/>
      <c r="T46" s="7"/>
      <c r="U46" s="10"/>
      <c r="V46" s="7"/>
      <c r="W46" s="10"/>
      <c r="X46" s="7"/>
      <c r="Y46" s="10"/>
      <c r="Z46" s="7"/>
      <c r="AA46" s="10"/>
      <c r="AB46" s="7"/>
      <c r="AC46" s="10"/>
      <c r="AD46" s="7"/>
    </row>
    <row r="47" spans="1:30" ht="16.5" customHeight="1" x14ac:dyDescent="0.2">
      <c r="A47" s="7"/>
      <c r="B47" s="7"/>
      <c r="C47" s="7" t="s">
        <v>428</v>
      </c>
      <c r="D47" s="7"/>
      <c r="E47" s="7"/>
      <c r="F47" s="7"/>
      <c r="G47" s="7"/>
      <c r="H47" s="7"/>
      <c r="I47" s="7"/>
      <c r="J47" s="7"/>
      <c r="K47" s="7"/>
      <c r="L47" s="9" t="s">
        <v>155</v>
      </c>
      <c r="M47" s="113">
        <v>83.9</v>
      </c>
      <c r="N47" s="116">
        <v>6.5</v>
      </c>
      <c r="O47" s="113">
        <v>83.7</v>
      </c>
      <c r="P47" s="116">
        <v>6.4</v>
      </c>
      <c r="Q47" s="113">
        <v>84.9</v>
      </c>
      <c r="R47" s="116">
        <v>7.2</v>
      </c>
      <c r="S47" s="113">
        <v>82.6</v>
      </c>
      <c r="T47" s="116">
        <v>6.8</v>
      </c>
      <c r="U47" s="113">
        <v>87</v>
      </c>
      <c r="V47" s="116">
        <v>6.2</v>
      </c>
      <c r="W47" s="113">
        <v>80.8</v>
      </c>
      <c r="X47" s="116">
        <v>7.6</v>
      </c>
      <c r="Y47" s="113">
        <v>82.2</v>
      </c>
      <c r="Z47" s="116">
        <v>6.1</v>
      </c>
      <c r="AA47" s="113">
        <v>81.5</v>
      </c>
      <c r="AB47" s="116">
        <v>6.6</v>
      </c>
      <c r="AC47" s="113">
        <v>84</v>
      </c>
      <c r="AD47" s="116">
        <v>3.2</v>
      </c>
    </row>
    <row r="48" spans="1:30" ht="16.5" customHeight="1" x14ac:dyDescent="0.2">
      <c r="A48" s="7"/>
      <c r="B48" s="7"/>
      <c r="C48" s="7" t="s">
        <v>429</v>
      </c>
      <c r="D48" s="7"/>
      <c r="E48" s="7"/>
      <c r="F48" s="7"/>
      <c r="G48" s="7"/>
      <c r="H48" s="7"/>
      <c r="I48" s="7"/>
      <c r="J48" s="7"/>
      <c r="K48" s="7"/>
      <c r="L48" s="9" t="s">
        <v>155</v>
      </c>
      <c r="M48" s="109">
        <v>10</v>
      </c>
      <c r="N48" s="116">
        <v>5.5</v>
      </c>
      <c r="O48" s="113">
        <v>12.3</v>
      </c>
      <c r="P48" s="116">
        <v>6</v>
      </c>
      <c r="Q48" s="111">
        <v>6.5</v>
      </c>
      <c r="R48" s="116">
        <v>3.2</v>
      </c>
      <c r="S48" s="111">
        <v>9.4</v>
      </c>
      <c r="T48" s="116">
        <v>4.8</v>
      </c>
      <c r="U48" s="111">
        <v>9.1</v>
      </c>
      <c r="V48" s="116">
        <v>5.4</v>
      </c>
      <c r="W48" s="113">
        <v>13.5</v>
      </c>
      <c r="X48" s="116">
        <v>6.5</v>
      </c>
      <c r="Y48" s="113">
        <v>10.3</v>
      </c>
      <c r="Z48" s="116">
        <v>4.5999999999999996</v>
      </c>
      <c r="AA48" s="113">
        <v>11.1</v>
      </c>
      <c r="AB48" s="116">
        <v>5</v>
      </c>
      <c r="AC48" s="114">
        <v>9.8000000000000007</v>
      </c>
      <c r="AD48" s="116">
        <v>2.5</v>
      </c>
    </row>
    <row r="49" spans="1:30" ht="16.5" customHeight="1" x14ac:dyDescent="0.2">
      <c r="A49" s="7"/>
      <c r="B49" s="7"/>
      <c r="C49" s="7" t="s">
        <v>430</v>
      </c>
      <c r="D49" s="7"/>
      <c r="E49" s="7"/>
      <c r="F49" s="7"/>
      <c r="G49" s="7"/>
      <c r="H49" s="7"/>
      <c r="I49" s="7"/>
      <c r="J49" s="7"/>
      <c r="K49" s="7"/>
      <c r="L49" s="9" t="s">
        <v>155</v>
      </c>
      <c r="M49" s="111">
        <v>6.1</v>
      </c>
      <c r="N49" s="116">
        <v>4</v>
      </c>
      <c r="O49" s="111">
        <v>4.0999999999999996</v>
      </c>
      <c r="P49" s="116">
        <v>2.6</v>
      </c>
      <c r="Q49" s="111">
        <v>8.5</v>
      </c>
      <c r="R49" s="116">
        <v>6.7</v>
      </c>
      <c r="S49" s="111">
        <v>8</v>
      </c>
      <c r="T49" s="116">
        <v>5.3</v>
      </c>
      <c r="U49" s="111">
        <v>4</v>
      </c>
      <c r="V49" s="116">
        <v>3.4</v>
      </c>
      <c r="W49" s="111">
        <v>5.7</v>
      </c>
      <c r="X49" s="116">
        <v>4.3</v>
      </c>
      <c r="Y49" s="111">
        <v>7.5</v>
      </c>
      <c r="Z49" s="116">
        <v>4.3</v>
      </c>
      <c r="AA49" s="111">
        <v>7.4</v>
      </c>
      <c r="AB49" s="116">
        <v>4.9000000000000004</v>
      </c>
      <c r="AC49" s="114">
        <v>6.3</v>
      </c>
      <c r="AD49" s="116">
        <v>2.2000000000000002</v>
      </c>
    </row>
    <row r="50" spans="1:30" ht="16.5" customHeight="1" x14ac:dyDescent="0.2">
      <c r="A50" s="7"/>
      <c r="B50" s="7" t="s">
        <v>433</v>
      </c>
      <c r="C50" s="7"/>
      <c r="D50" s="7"/>
      <c r="E50" s="7"/>
      <c r="F50" s="7"/>
      <c r="G50" s="7"/>
      <c r="H50" s="7"/>
      <c r="I50" s="7"/>
      <c r="J50" s="7"/>
      <c r="K50" s="7"/>
      <c r="L50" s="9"/>
      <c r="M50" s="10"/>
      <c r="N50" s="7"/>
      <c r="O50" s="10"/>
      <c r="P50" s="7"/>
      <c r="Q50" s="10"/>
      <c r="R50" s="7"/>
      <c r="S50" s="10"/>
      <c r="T50" s="7"/>
      <c r="U50" s="10"/>
      <c r="V50" s="7"/>
      <c r="W50" s="10"/>
      <c r="X50" s="7"/>
      <c r="Y50" s="10"/>
      <c r="Z50" s="7"/>
      <c r="AA50" s="10"/>
      <c r="AB50" s="7"/>
      <c r="AC50" s="10"/>
      <c r="AD50" s="7"/>
    </row>
    <row r="51" spans="1:30" ht="16.5" customHeight="1" x14ac:dyDescent="0.2">
      <c r="A51" s="7"/>
      <c r="B51" s="7"/>
      <c r="C51" s="7" t="s">
        <v>428</v>
      </c>
      <c r="D51" s="7"/>
      <c r="E51" s="7"/>
      <c r="F51" s="7"/>
      <c r="G51" s="7"/>
      <c r="H51" s="7"/>
      <c r="I51" s="7"/>
      <c r="J51" s="7"/>
      <c r="K51" s="7"/>
      <c r="L51" s="9" t="s">
        <v>155</v>
      </c>
      <c r="M51" s="113">
        <v>73.7</v>
      </c>
      <c r="N51" s="116">
        <v>5.7</v>
      </c>
      <c r="O51" s="113">
        <v>79.099999999999994</v>
      </c>
      <c r="P51" s="116">
        <v>5.2</v>
      </c>
      <c r="Q51" s="113">
        <v>75.900000000000006</v>
      </c>
      <c r="R51" s="116">
        <v>5.8</v>
      </c>
      <c r="S51" s="113">
        <v>78.900000000000006</v>
      </c>
      <c r="T51" s="116">
        <v>5.6</v>
      </c>
      <c r="U51" s="113">
        <v>77.7</v>
      </c>
      <c r="V51" s="116">
        <v>6.1</v>
      </c>
      <c r="W51" s="113">
        <v>79.599999999999994</v>
      </c>
      <c r="X51" s="116">
        <v>5.8</v>
      </c>
      <c r="Y51" s="113">
        <v>77.900000000000006</v>
      </c>
      <c r="Z51" s="116">
        <v>5.8</v>
      </c>
      <c r="AA51" s="113">
        <v>76.099999999999994</v>
      </c>
      <c r="AB51" s="116">
        <v>6.4</v>
      </c>
      <c r="AC51" s="113">
        <v>76.2</v>
      </c>
      <c r="AD51" s="116">
        <v>2.8</v>
      </c>
    </row>
    <row r="52" spans="1:30" ht="16.5" customHeight="1" x14ac:dyDescent="0.2">
      <c r="A52" s="7"/>
      <c r="B52" s="7"/>
      <c r="C52" s="7" t="s">
        <v>429</v>
      </c>
      <c r="D52" s="7"/>
      <c r="E52" s="7"/>
      <c r="F52" s="7"/>
      <c r="G52" s="7"/>
      <c r="H52" s="7"/>
      <c r="I52" s="7"/>
      <c r="J52" s="7"/>
      <c r="K52" s="7"/>
      <c r="L52" s="9" t="s">
        <v>155</v>
      </c>
      <c r="M52" s="113">
        <v>12.2</v>
      </c>
      <c r="N52" s="116">
        <v>4.2</v>
      </c>
      <c r="O52" s="113">
        <v>12.8</v>
      </c>
      <c r="P52" s="116">
        <v>4.2</v>
      </c>
      <c r="Q52" s="113">
        <v>13.7</v>
      </c>
      <c r="R52" s="116">
        <v>4</v>
      </c>
      <c r="S52" s="113">
        <v>11.9</v>
      </c>
      <c r="T52" s="116">
        <v>4.5999999999999996</v>
      </c>
      <c r="U52" s="113">
        <v>16.100000000000001</v>
      </c>
      <c r="V52" s="116">
        <v>5.6</v>
      </c>
      <c r="W52" s="113">
        <v>10.5</v>
      </c>
      <c r="X52" s="116">
        <v>4.3</v>
      </c>
      <c r="Y52" s="113">
        <v>14.6</v>
      </c>
      <c r="Z52" s="116">
        <v>5</v>
      </c>
      <c r="AA52" s="113">
        <v>12.4</v>
      </c>
      <c r="AB52" s="116">
        <v>4.7</v>
      </c>
      <c r="AC52" s="113">
        <v>12.8</v>
      </c>
      <c r="AD52" s="116">
        <v>2.1</v>
      </c>
    </row>
    <row r="53" spans="1:30" ht="16.5" customHeight="1" x14ac:dyDescent="0.2">
      <c r="A53" s="7"/>
      <c r="B53" s="7"/>
      <c r="C53" s="7" t="s">
        <v>430</v>
      </c>
      <c r="D53" s="7"/>
      <c r="E53" s="7"/>
      <c r="F53" s="7"/>
      <c r="G53" s="7"/>
      <c r="H53" s="7"/>
      <c r="I53" s="7"/>
      <c r="J53" s="7"/>
      <c r="K53" s="7"/>
      <c r="L53" s="9" t="s">
        <v>155</v>
      </c>
      <c r="M53" s="113">
        <v>14.1</v>
      </c>
      <c r="N53" s="116">
        <v>4.5999999999999996</v>
      </c>
      <c r="O53" s="114">
        <v>8.1</v>
      </c>
      <c r="P53" s="116">
        <v>3.5</v>
      </c>
      <c r="Q53" s="113">
        <v>10.4</v>
      </c>
      <c r="R53" s="116">
        <v>4.5</v>
      </c>
      <c r="S53" s="114">
        <v>9.1999999999999993</v>
      </c>
      <c r="T53" s="116">
        <v>3.9</v>
      </c>
      <c r="U53" s="114">
        <v>6.2</v>
      </c>
      <c r="V53" s="116">
        <v>3</v>
      </c>
      <c r="W53" s="114">
        <v>9.9</v>
      </c>
      <c r="X53" s="116">
        <v>4.0999999999999996</v>
      </c>
      <c r="Y53" s="111">
        <v>7.5</v>
      </c>
      <c r="Z53" s="116">
        <v>3.8</v>
      </c>
      <c r="AA53" s="113">
        <v>11.6</v>
      </c>
      <c r="AB53" s="116">
        <v>4.9000000000000004</v>
      </c>
      <c r="AC53" s="113">
        <v>10.9</v>
      </c>
      <c r="AD53" s="116">
        <v>2.2000000000000002</v>
      </c>
    </row>
    <row r="54" spans="1:30" ht="16.5" customHeight="1" x14ac:dyDescent="0.2">
      <c r="A54" s="7" t="s">
        <v>65</v>
      </c>
      <c r="B54" s="7"/>
      <c r="C54" s="7"/>
      <c r="D54" s="7"/>
      <c r="E54" s="7"/>
      <c r="F54" s="7"/>
      <c r="G54" s="7"/>
      <c r="H54" s="7"/>
      <c r="I54" s="7"/>
      <c r="J54" s="7"/>
      <c r="K54" s="7"/>
      <c r="L54" s="9"/>
      <c r="M54" s="10"/>
      <c r="N54" s="7"/>
      <c r="O54" s="10"/>
      <c r="P54" s="7"/>
      <c r="Q54" s="10"/>
      <c r="R54" s="7"/>
      <c r="S54" s="10"/>
      <c r="T54" s="7"/>
      <c r="U54" s="10"/>
      <c r="V54" s="7"/>
      <c r="W54" s="10"/>
      <c r="X54" s="7"/>
      <c r="Y54" s="10"/>
      <c r="Z54" s="7"/>
      <c r="AA54" s="10"/>
      <c r="AB54" s="7"/>
      <c r="AC54" s="10"/>
      <c r="AD54" s="7"/>
    </row>
    <row r="55" spans="1:30" ht="16.5" customHeight="1" x14ac:dyDescent="0.2">
      <c r="A55" s="7"/>
      <c r="B55" s="7" t="s">
        <v>427</v>
      </c>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16.5" customHeight="1" x14ac:dyDescent="0.2">
      <c r="A56" s="7"/>
      <c r="B56" s="7"/>
      <c r="C56" s="7" t="s">
        <v>428</v>
      </c>
      <c r="D56" s="7"/>
      <c r="E56" s="7"/>
      <c r="F56" s="7"/>
      <c r="G56" s="7"/>
      <c r="H56" s="7"/>
      <c r="I56" s="7"/>
      <c r="J56" s="7"/>
      <c r="K56" s="7"/>
      <c r="L56" s="9" t="s">
        <v>155</v>
      </c>
      <c r="M56" s="113">
        <v>74.400000000000006</v>
      </c>
      <c r="N56" s="116">
        <v>4</v>
      </c>
      <c r="O56" s="113">
        <v>73.099999999999994</v>
      </c>
      <c r="P56" s="116">
        <v>4.7</v>
      </c>
      <c r="Q56" s="113">
        <v>69.5</v>
      </c>
      <c r="R56" s="116">
        <v>4.4000000000000004</v>
      </c>
      <c r="S56" s="113">
        <v>73.7</v>
      </c>
      <c r="T56" s="116">
        <v>5.0999999999999996</v>
      </c>
      <c r="U56" s="113">
        <v>75.400000000000006</v>
      </c>
      <c r="V56" s="116">
        <v>4.9000000000000004</v>
      </c>
      <c r="W56" s="113">
        <v>72.400000000000006</v>
      </c>
      <c r="X56" s="116">
        <v>5.2</v>
      </c>
      <c r="Y56" s="113">
        <v>75.5</v>
      </c>
      <c r="Z56" s="116">
        <v>5.3</v>
      </c>
      <c r="AA56" s="113">
        <v>69.3</v>
      </c>
      <c r="AB56" s="116">
        <v>5.5</v>
      </c>
      <c r="AC56" s="113">
        <v>73.099999999999994</v>
      </c>
      <c r="AD56" s="116">
        <v>2.1</v>
      </c>
    </row>
    <row r="57" spans="1:30" ht="16.5" customHeight="1" x14ac:dyDescent="0.2">
      <c r="A57" s="7"/>
      <c r="B57" s="7"/>
      <c r="C57" s="7" t="s">
        <v>429</v>
      </c>
      <c r="D57" s="7"/>
      <c r="E57" s="7"/>
      <c r="F57" s="7"/>
      <c r="G57" s="7"/>
      <c r="H57" s="7"/>
      <c r="I57" s="7"/>
      <c r="J57" s="7"/>
      <c r="K57" s="7"/>
      <c r="L57" s="9" t="s">
        <v>155</v>
      </c>
      <c r="M57" s="113">
        <v>19</v>
      </c>
      <c r="N57" s="116">
        <v>3.6</v>
      </c>
      <c r="O57" s="113">
        <v>20.399999999999999</v>
      </c>
      <c r="P57" s="116">
        <v>4.0999999999999996</v>
      </c>
      <c r="Q57" s="113">
        <v>23.5</v>
      </c>
      <c r="R57" s="116">
        <v>4.0999999999999996</v>
      </c>
      <c r="S57" s="113">
        <v>21.1</v>
      </c>
      <c r="T57" s="116">
        <v>4.5</v>
      </c>
      <c r="U57" s="113">
        <v>20</v>
      </c>
      <c r="V57" s="116">
        <v>4.7</v>
      </c>
      <c r="W57" s="113">
        <v>21.2</v>
      </c>
      <c r="X57" s="116">
        <v>4.8</v>
      </c>
      <c r="Y57" s="113">
        <v>19.3</v>
      </c>
      <c r="Z57" s="116">
        <v>5</v>
      </c>
      <c r="AA57" s="113">
        <v>23.5</v>
      </c>
      <c r="AB57" s="116">
        <v>4.8</v>
      </c>
      <c r="AC57" s="113">
        <v>20.6</v>
      </c>
      <c r="AD57" s="116">
        <v>1.9</v>
      </c>
    </row>
    <row r="58" spans="1:30" ht="16.5" customHeight="1" x14ac:dyDescent="0.2">
      <c r="A58" s="7"/>
      <c r="B58" s="7"/>
      <c r="C58" s="7" t="s">
        <v>430</v>
      </c>
      <c r="D58" s="7"/>
      <c r="E58" s="7"/>
      <c r="F58" s="7"/>
      <c r="G58" s="7"/>
      <c r="H58" s="7"/>
      <c r="I58" s="7"/>
      <c r="J58" s="7"/>
      <c r="K58" s="7"/>
      <c r="L58" s="9" t="s">
        <v>155</v>
      </c>
      <c r="M58" s="114">
        <v>6.6</v>
      </c>
      <c r="N58" s="116">
        <v>2.4</v>
      </c>
      <c r="O58" s="114">
        <v>6.5</v>
      </c>
      <c r="P58" s="116">
        <v>3</v>
      </c>
      <c r="Q58" s="114">
        <v>7</v>
      </c>
      <c r="R58" s="116">
        <v>2.4</v>
      </c>
      <c r="S58" s="111">
        <v>5.2</v>
      </c>
      <c r="T58" s="116">
        <v>3.1</v>
      </c>
      <c r="U58" s="114">
        <v>4.5999999999999996</v>
      </c>
      <c r="V58" s="116">
        <v>2.1</v>
      </c>
      <c r="W58" s="114">
        <v>6.5</v>
      </c>
      <c r="X58" s="116">
        <v>2.6</v>
      </c>
      <c r="Y58" s="114">
        <v>5.2</v>
      </c>
      <c r="Z58" s="116">
        <v>2.2999999999999998</v>
      </c>
      <c r="AA58" s="114">
        <v>7.2</v>
      </c>
      <c r="AB58" s="116">
        <v>3.4</v>
      </c>
      <c r="AC58" s="114">
        <v>6.4</v>
      </c>
      <c r="AD58" s="116">
        <v>1.3</v>
      </c>
    </row>
    <row r="59" spans="1:30" ht="16.5" customHeight="1" x14ac:dyDescent="0.2">
      <c r="A59" s="7"/>
      <c r="B59" s="7" t="s">
        <v>431</v>
      </c>
      <c r="C59" s="7"/>
      <c r="D59" s="7"/>
      <c r="E59" s="7"/>
      <c r="F59" s="7"/>
      <c r="G59" s="7"/>
      <c r="H59" s="7"/>
      <c r="I59" s="7"/>
      <c r="J59" s="7"/>
      <c r="K59" s="7"/>
      <c r="L59" s="9"/>
      <c r="M59" s="10"/>
      <c r="N59" s="7"/>
      <c r="O59" s="10"/>
      <c r="P59" s="7"/>
      <c r="Q59" s="10"/>
      <c r="R59" s="7"/>
      <c r="S59" s="10"/>
      <c r="T59" s="7"/>
      <c r="U59" s="10"/>
      <c r="V59" s="7"/>
      <c r="W59" s="10"/>
      <c r="X59" s="7"/>
      <c r="Y59" s="10"/>
      <c r="Z59" s="7"/>
      <c r="AA59" s="10"/>
      <c r="AB59" s="7"/>
      <c r="AC59" s="10"/>
      <c r="AD59" s="7"/>
    </row>
    <row r="60" spans="1:30" ht="16.5" customHeight="1" x14ac:dyDescent="0.2">
      <c r="A60" s="7"/>
      <c r="B60" s="7"/>
      <c r="C60" s="7" t="s">
        <v>428</v>
      </c>
      <c r="D60" s="7"/>
      <c r="E60" s="7"/>
      <c r="F60" s="7"/>
      <c r="G60" s="7"/>
      <c r="H60" s="7"/>
      <c r="I60" s="7"/>
      <c r="J60" s="7"/>
      <c r="K60" s="7"/>
      <c r="L60" s="9" t="s">
        <v>155</v>
      </c>
      <c r="M60" s="113">
        <v>77.2</v>
      </c>
      <c r="N60" s="116">
        <v>5.7</v>
      </c>
      <c r="O60" s="113">
        <v>80.8</v>
      </c>
      <c r="P60" s="116">
        <v>6.4</v>
      </c>
      <c r="Q60" s="113">
        <v>77.8</v>
      </c>
      <c r="R60" s="116">
        <v>5.4</v>
      </c>
      <c r="S60" s="113">
        <v>82.1</v>
      </c>
      <c r="T60" s="116">
        <v>6.5</v>
      </c>
      <c r="U60" s="113">
        <v>78.8</v>
      </c>
      <c r="V60" s="116">
        <v>7.3</v>
      </c>
      <c r="W60" s="113">
        <v>76.099999999999994</v>
      </c>
      <c r="X60" s="116">
        <v>6.8</v>
      </c>
      <c r="Y60" s="113">
        <v>79.2</v>
      </c>
      <c r="Z60" s="116">
        <v>8.1</v>
      </c>
      <c r="AA60" s="113">
        <v>77.7</v>
      </c>
      <c r="AB60" s="116">
        <v>7</v>
      </c>
      <c r="AC60" s="113">
        <v>78.8</v>
      </c>
      <c r="AD60" s="116">
        <v>2.9</v>
      </c>
    </row>
    <row r="61" spans="1:30" ht="16.5" customHeight="1" x14ac:dyDescent="0.2">
      <c r="A61" s="7"/>
      <c r="B61" s="7"/>
      <c r="C61" s="7" t="s">
        <v>429</v>
      </c>
      <c r="D61" s="7"/>
      <c r="E61" s="7"/>
      <c r="F61" s="7"/>
      <c r="G61" s="7"/>
      <c r="H61" s="7"/>
      <c r="I61" s="7"/>
      <c r="J61" s="7"/>
      <c r="K61" s="7"/>
      <c r="L61" s="9" t="s">
        <v>155</v>
      </c>
      <c r="M61" s="113">
        <v>12.1</v>
      </c>
      <c r="N61" s="116">
        <v>4.5</v>
      </c>
      <c r="O61" s="114">
        <v>7.8</v>
      </c>
      <c r="P61" s="116">
        <v>3.7</v>
      </c>
      <c r="Q61" s="113">
        <v>10.6</v>
      </c>
      <c r="R61" s="116">
        <v>4</v>
      </c>
      <c r="S61" s="114">
        <v>9</v>
      </c>
      <c r="T61" s="116">
        <v>3.8</v>
      </c>
      <c r="U61" s="113">
        <v>12.1</v>
      </c>
      <c r="V61" s="116">
        <v>5.9</v>
      </c>
      <c r="W61" s="113">
        <v>12.8</v>
      </c>
      <c r="X61" s="116">
        <v>5.2</v>
      </c>
      <c r="Y61" s="109">
        <v>12.2</v>
      </c>
      <c r="Z61" s="116">
        <v>7.4</v>
      </c>
      <c r="AA61" s="114">
        <v>7.8</v>
      </c>
      <c r="AB61" s="116">
        <v>3.8</v>
      </c>
      <c r="AC61" s="113">
        <v>10.4</v>
      </c>
      <c r="AD61" s="116">
        <v>2.1</v>
      </c>
    </row>
    <row r="62" spans="1:30" ht="16.5" customHeight="1" x14ac:dyDescent="0.2">
      <c r="A62" s="7"/>
      <c r="B62" s="7"/>
      <c r="C62" s="7" t="s">
        <v>430</v>
      </c>
      <c r="D62" s="7"/>
      <c r="E62" s="7"/>
      <c r="F62" s="7"/>
      <c r="G62" s="7"/>
      <c r="H62" s="7"/>
      <c r="I62" s="7"/>
      <c r="J62" s="7"/>
      <c r="K62" s="7"/>
      <c r="L62" s="9" t="s">
        <v>155</v>
      </c>
      <c r="M62" s="113">
        <v>10.7</v>
      </c>
      <c r="N62" s="116">
        <v>4.4000000000000004</v>
      </c>
      <c r="O62" s="113">
        <v>11.5</v>
      </c>
      <c r="P62" s="116">
        <v>5.6</v>
      </c>
      <c r="Q62" s="113">
        <v>11.6</v>
      </c>
      <c r="R62" s="116">
        <v>4.0999999999999996</v>
      </c>
      <c r="S62" s="111">
        <v>8.9</v>
      </c>
      <c r="T62" s="116">
        <v>5.5</v>
      </c>
      <c r="U62" s="111">
        <v>9</v>
      </c>
      <c r="V62" s="116">
        <v>5</v>
      </c>
      <c r="W62" s="113">
        <v>11.1</v>
      </c>
      <c r="X62" s="116">
        <v>5</v>
      </c>
      <c r="Y62" s="111">
        <v>8.6999999999999993</v>
      </c>
      <c r="Z62" s="116">
        <v>4.3</v>
      </c>
      <c r="AA62" s="113">
        <v>14.5</v>
      </c>
      <c r="AB62" s="116">
        <v>6.3</v>
      </c>
      <c r="AC62" s="113">
        <v>10.8</v>
      </c>
      <c r="AD62" s="116">
        <v>2.2999999999999998</v>
      </c>
    </row>
    <row r="63" spans="1:30" ht="16.5" customHeight="1" x14ac:dyDescent="0.2">
      <c r="A63" s="7"/>
      <c r="B63" s="7" t="s">
        <v>432</v>
      </c>
      <c r="C63" s="7"/>
      <c r="D63" s="7"/>
      <c r="E63" s="7"/>
      <c r="F63" s="7"/>
      <c r="G63" s="7"/>
      <c r="H63" s="7"/>
      <c r="I63" s="7"/>
      <c r="J63" s="7"/>
      <c r="K63" s="7"/>
      <c r="L63" s="9"/>
      <c r="M63" s="10"/>
      <c r="N63" s="7"/>
      <c r="O63" s="10"/>
      <c r="P63" s="7"/>
      <c r="Q63" s="10"/>
      <c r="R63" s="7"/>
      <c r="S63" s="10"/>
      <c r="T63" s="7"/>
      <c r="U63" s="10"/>
      <c r="V63" s="7"/>
      <c r="W63" s="10"/>
      <c r="X63" s="7"/>
      <c r="Y63" s="10"/>
      <c r="Z63" s="7"/>
      <c r="AA63" s="10"/>
      <c r="AB63" s="7"/>
      <c r="AC63" s="10"/>
      <c r="AD63" s="7"/>
    </row>
    <row r="64" spans="1:30" ht="16.5" customHeight="1" x14ac:dyDescent="0.2">
      <c r="A64" s="7"/>
      <c r="B64" s="7"/>
      <c r="C64" s="7" t="s">
        <v>428</v>
      </c>
      <c r="D64" s="7"/>
      <c r="E64" s="7"/>
      <c r="F64" s="7"/>
      <c r="G64" s="7"/>
      <c r="H64" s="7"/>
      <c r="I64" s="7"/>
      <c r="J64" s="7"/>
      <c r="K64" s="7"/>
      <c r="L64" s="9" t="s">
        <v>155</v>
      </c>
      <c r="M64" s="113">
        <v>86.4</v>
      </c>
      <c r="N64" s="116">
        <v>4.2</v>
      </c>
      <c r="O64" s="113">
        <v>77.099999999999994</v>
      </c>
      <c r="P64" s="116">
        <v>8</v>
      </c>
      <c r="Q64" s="113">
        <v>81.2</v>
      </c>
      <c r="R64" s="116">
        <v>5.9</v>
      </c>
      <c r="S64" s="113">
        <v>85</v>
      </c>
      <c r="T64" s="116">
        <v>5.6</v>
      </c>
      <c r="U64" s="113">
        <v>87.4</v>
      </c>
      <c r="V64" s="116">
        <v>4.9000000000000004</v>
      </c>
      <c r="W64" s="113">
        <v>84.9</v>
      </c>
      <c r="X64" s="116">
        <v>5.8</v>
      </c>
      <c r="Y64" s="113">
        <v>84.5</v>
      </c>
      <c r="Z64" s="116">
        <v>5.5</v>
      </c>
      <c r="AA64" s="113">
        <v>82.2</v>
      </c>
      <c r="AB64" s="116">
        <v>6.6</v>
      </c>
      <c r="AC64" s="113">
        <v>83.1</v>
      </c>
      <c r="AD64" s="116">
        <v>2.8</v>
      </c>
    </row>
    <row r="65" spans="1:30" ht="16.5" customHeight="1" x14ac:dyDescent="0.2">
      <c r="A65" s="7"/>
      <c r="B65" s="7"/>
      <c r="C65" s="7" t="s">
        <v>429</v>
      </c>
      <c r="D65" s="7"/>
      <c r="E65" s="7"/>
      <c r="F65" s="7"/>
      <c r="G65" s="7"/>
      <c r="H65" s="7"/>
      <c r="I65" s="7"/>
      <c r="J65" s="7"/>
      <c r="K65" s="7"/>
      <c r="L65" s="9" t="s">
        <v>155</v>
      </c>
      <c r="M65" s="114">
        <v>7.6</v>
      </c>
      <c r="N65" s="116">
        <v>3.3</v>
      </c>
      <c r="O65" s="113">
        <v>13.1</v>
      </c>
      <c r="P65" s="116">
        <v>5.6</v>
      </c>
      <c r="Q65" s="113">
        <v>11</v>
      </c>
      <c r="R65" s="116">
        <v>4.7</v>
      </c>
      <c r="S65" s="114">
        <v>9.5</v>
      </c>
      <c r="T65" s="116">
        <v>4.5999999999999996</v>
      </c>
      <c r="U65" s="111">
        <v>6.1</v>
      </c>
      <c r="V65" s="116">
        <v>3.5</v>
      </c>
      <c r="W65" s="111">
        <v>8.1999999999999993</v>
      </c>
      <c r="X65" s="116">
        <v>4.5</v>
      </c>
      <c r="Y65" s="111">
        <v>8.8000000000000007</v>
      </c>
      <c r="Z65" s="116">
        <v>4.4000000000000004</v>
      </c>
      <c r="AA65" s="111">
        <v>9.5</v>
      </c>
      <c r="AB65" s="116">
        <v>5.2</v>
      </c>
      <c r="AC65" s="114">
        <v>9.6</v>
      </c>
      <c r="AD65" s="116">
        <v>2</v>
      </c>
    </row>
    <row r="66" spans="1:30" ht="16.5" customHeight="1" x14ac:dyDescent="0.2">
      <c r="A66" s="7"/>
      <c r="B66" s="7"/>
      <c r="C66" s="7" t="s">
        <v>430</v>
      </c>
      <c r="D66" s="7"/>
      <c r="E66" s="7"/>
      <c r="F66" s="7"/>
      <c r="G66" s="7"/>
      <c r="H66" s="7"/>
      <c r="I66" s="7"/>
      <c r="J66" s="7"/>
      <c r="K66" s="7"/>
      <c r="L66" s="9" t="s">
        <v>155</v>
      </c>
      <c r="M66" s="114">
        <v>6</v>
      </c>
      <c r="N66" s="116">
        <v>2.9</v>
      </c>
      <c r="O66" s="111">
        <v>9.9</v>
      </c>
      <c r="P66" s="116">
        <v>6.7</v>
      </c>
      <c r="Q66" s="111">
        <v>7.8</v>
      </c>
      <c r="R66" s="116">
        <v>4.0999999999999996</v>
      </c>
      <c r="S66" s="111">
        <v>5.6</v>
      </c>
      <c r="T66" s="116">
        <v>3.6</v>
      </c>
      <c r="U66" s="111">
        <v>6.5</v>
      </c>
      <c r="V66" s="116">
        <v>3.8</v>
      </c>
      <c r="W66" s="111">
        <v>6.9</v>
      </c>
      <c r="X66" s="116">
        <v>3.9</v>
      </c>
      <c r="Y66" s="111">
        <v>6.6</v>
      </c>
      <c r="Z66" s="116">
        <v>3.7</v>
      </c>
      <c r="AA66" s="111">
        <v>8.3000000000000007</v>
      </c>
      <c r="AB66" s="116">
        <v>4.7</v>
      </c>
      <c r="AC66" s="114">
        <v>7.3</v>
      </c>
      <c r="AD66" s="116">
        <v>2.1</v>
      </c>
    </row>
    <row r="67" spans="1:30" ht="16.5" customHeight="1" x14ac:dyDescent="0.2">
      <c r="A67" s="7"/>
      <c r="B67" s="7" t="s">
        <v>433</v>
      </c>
      <c r="C67" s="7"/>
      <c r="D67" s="7"/>
      <c r="E67" s="7"/>
      <c r="F67" s="7"/>
      <c r="G67" s="7"/>
      <c r="H67" s="7"/>
      <c r="I67" s="7"/>
      <c r="J67" s="7"/>
      <c r="K67" s="7"/>
      <c r="L67" s="9"/>
      <c r="M67" s="10"/>
      <c r="N67" s="7"/>
      <c r="O67" s="10"/>
      <c r="P67" s="7"/>
      <c r="Q67" s="10"/>
      <c r="R67" s="7"/>
      <c r="S67" s="10"/>
      <c r="T67" s="7"/>
      <c r="U67" s="10"/>
      <c r="V67" s="7"/>
      <c r="W67" s="10"/>
      <c r="X67" s="7"/>
      <c r="Y67" s="10"/>
      <c r="Z67" s="7"/>
      <c r="AA67" s="10"/>
      <c r="AB67" s="7"/>
      <c r="AC67" s="10"/>
      <c r="AD67" s="7"/>
    </row>
    <row r="68" spans="1:30" ht="16.5" customHeight="1" x14ac:dyDescent="0.2">
      <c r="A68" s="7"/>
      <c r="B68" s="7"/>
      <c r="C68" s="7" t="s">
        <v>428</v>
      </c>
      <c r="D68" s="7"/>
      <c r="E68" s="7"/>
      <c r="F68" s="7"/>
      <c r="G68" s="7"/>
      <c r="H68" s="7"/>
      <c r="I68" s="7"/>
      <c r="J68" s="7"/>
      <c r="K68" s="7"/>
      <c r="L68" s="9" t="s">
        <v>155</v>
      </c>
      <c r="M68" s="113">
        <v>79.2</v>
      </c>
      <c r="N68" s="116">
        <v>4.7</v>
      </c>
      <c r="O68" s="113">
        <v>80.2</v>
      </c>
      <c r="P68" s="116">
        <v>5.8</v>
      </c>
      <c r="Q68" s="113">
        <v>74.2</v>
      </c>
      <c r="R68" s="116">
        <v>5.4</v>
      </c>
      <c r="S68" s="113">
        <v>78.2</v>
      </c>
      <c r="T68" s="116">
        <v>6</v>
      </c>
      <c r="U68" s="113">
        <v>79.8</v>
      </c>
      <c r="V68" s="116">
        <v>6</v>
      </c>
      <c r="W68" s="113">
        <v>79.5</v>
      </c>
      <c r="X68" s="116">
        <v>6.2</v>
      </c>
      <c r="Y68" s="113">
        <v>77.8</v>
      </c>
      <c r="Z68" s="116">
        <v>7.5</v>
      </c>
      <c r="AA68" s="113">
        <v>71.900000000000006</v>
      </c>
      <c r="AB68" s="116">
        <v>6.5</v>
      </c>
      <c r="AC68" s="113">
        <v>78.3</v>
      </c>
      <c r="AD68" s="116">
        <v>2.5</v>
      </c>
    </row>
    <row r="69" spans="1:30" ht="16.5" customHeight="1" x14ac:dyDescent="0.2">
      <c r="A69" s="7"/>
      <c r="B69" s="7"/>
      <c r="C69" s="7" t="s">
        <v>429</v>
      </c>
      <c r="D69" s="7"/>
      <c r="E69" s="7"/>
      <c r="F69" s="7"/>
      <c r="G69" s="7"/>
      <c r="H69" s="7"/>
      <c r="I69" s="7"/>
      <c r="J69" s="7"/>
      <c r="K69" s="7"/>
      <c r="L69" s="9" t="s">
        <v>155</v>
      </c>
      <c r="M69" s="113">
        <v>13.8</v>
      </c>
      <c r="N69" s="116">
        <v>4.2</v>
      </c>
      <c r="O69" s="114">
        <v>9.6</v>
      </c>
      <c r="P69" s="116">
        <v>4</v>
      </c>
      <c r="Q69" s="113">
        <v>15.9</v>
      </c>
      <c r="R69" s="116">
        <v>4.5999999999999996</v>
      </c>
      <c r="S69" s="113">
        <v>12.5</v>
      </c>
      <c r="T69" s="116">
        <v>4.3</v>
      </c>
      <c r="U69" s="113">
        <v>11.4</v>
      </c>
      <c r="V69" s="116">
        <v>4.3</v>
      </c>
      <c r="W69" s="114">
        <v>9.9</v>
      </c>
      <c r="X69" s="116">
        <v>4.3</v>
      </c>
      <c r="Y69" s="113">
        <v>15.4</v>
      </c>
      <c r="Z69" s="116">
        <v>7</v>
      </c>
      <c r="AA69" s="113">
        <v>19.5</v>
      </c>
      <c r="AB69" s="116">
        <v>5.7</v>
      </c>
      <c r="AC69" s="113">
        <v>13</v>
      </c>
      <c r="AD69" s="116">
        <v>2.1</v>
      </c>
    </row>
    <row r="70" spans="1:30" ht="16.5" customHeight="1" x14ac:dyDescent="0.2">
      <c r="A70" s="7"/>
      <c r="B70" s="7"/>
      <c r="C70" s="7" t="s">
        <v>430</v>
      </c>
      <c r="D70" s="7"/>
      <c r="E70" s="7"/>
      <c r="F70" s="7"/>
      <c r="G70" s="7"/>
      <c r="H70" s="7"/>
      <c r="I70" s="7"/>
      <c r="J70" s="7"/>
      <c r="K70" s="7"/>
      <c r="L70" s="9" t="s">
        <v>155</v>
      </c>
      <c r="M70" s="114">
        <v>7</v>
      </c>
      <c r="N70" s="116">
        <v>2.7</v>
      </c>
      <c r="O70" s="113">
        <v>10.199999999999999</v>
      </c>
      <c r="P70" s="116">
        <v>4.8</v>
      </c>
      <c r="Q70" s="113">
        <v>10</v>
      </c>
      <c r="R70" s="116">
        <v>3.6</v>
      </c>
      <c r="S70" s="111">
        <v>9.4</v>
      </c>
      <c r="T70" s="116">
        <v>4.7</v>
      </c>
      <c r="U70" s="111">
        <v>8.8000000000000007</v>
      </c>
      <c r="V70" s="116">
        <v>4.8</v>
      </c>
      <c r="W70" s="113">
        <v>10.6</v>
      </c>
      <c r="X70" s="116">
        <v>5</v>
      </c>
      <c r="Y70" s="111">
        <v>6.8</v>
      </c>
      <c r="Z70" s="116">
        <v>3.6</v>
      </c>
      <c r="AA70" s="111">
        <v>8.6</v>
      </c>
      <c r="AB70" s="116">
        <v>4.3</v>
      </c>
      <c r="AC70" s="114">
        <v>8.6999999999999993</v>
      </c>
      <c r="AD70" s="116">
        <v>1.7</v>
      </c>
    </row>
    <row r="71" spans="1:30" ht="16.5" customHeight="1" x14ac:dyDescent="0.2">
      <c r="A71" s="7" t="s">
        <v>67</v>
      </c>
      <c r="B71" s="7"/>
      <c r="C71" s="7"/>
      <c r="D71" s="7"/>
      <c r="E71" s="7"/>
      <c r="F71" s="7"/>
      <c r="G71" s="7"/>
      <c r="H71" s="7"/>
      <c r="I71" s="7"/>
      <c r="J71" s="7"/>
      <c r="K71" s="7"/>
      <c r="L71" s="9"/>
      <c r="M71" s="10"/>
      <c r="N71" s="7"/>
      <c r="O71" s="10"/>
      <c r="P71" s="7"/>
      <c r="Q71" s="10"/>
      <c r="R71" s="7"/>
      <c r="S71" s="10"/>
      <c r="T71" s="7"/>
      <c r="U71" s="10"/>
      <c r="V71" s="7"/>
      <c r="W71" s="10"/>
      <c r="X71" s="7"/>
      <c r="Y71" s="10"/>
      <c r="Z71" s="7"/>
      <c r="AA71" s="10"/>
      <c r="AB71" s="7"/>
      <c r="AC71" s="10"/>
      <c r="AD71" s="7"/>
    </row>
    <row r="72" spans="1:30" ht="16.5" customHeight="1" x14ac:dyDescent="0.2">
      <c r="A72" s="7"/>
      <c r="B72" s="7" t="s">
        <v>427</v>
      </c>
      <c r="C72" s="7"/>
      <c r="D72" s="7"/>
      <c r="E72" s="7"/>
      <c r="F72" s="7"/>
      <c r="G72" s="7"/>
      <c r="H72" s="7"/>
      <c r="I72" s="7"/>
      <c r="J72" s="7"/>
      <c r="K72" s="7"/>
      <c r="L72" s="9"/>
      <c r="M72" s="10"/>
      <c r="N72" s="7"/>
      <c r="O72" s="10"/>
      <c r="P72" s="7"/>
      <c r="Q72" s="10"/>
      <c r="R72" s="7"/>
      <c r="S72" s="10"/>
      <c r="T72" s="7"/>
      <c r="U72" s="10"/>
      <c r="V72" s="7"/>
      <c r="W72" s="10"/>
      <c r="X72" s="7"/>
      <c r="Y72" s="10"/>
      <c r="Z72" s="7"/>
      <c r="AA72" s="10"/>
      <c r="AB72" s="7"/>
      <c r="AC72" s="10"/>
      <c r="AD72" s="7"/>
    </row>
    <row r="73" spans="1:30" ht="16.5" customHeight="1" x14ac:dyDescent="0.2">
      <c r="A73" s="7"/>
      <c r="B73" s="7"/>
      <c r="C73" s="7" t="s">
        <v>428</v>
      </c>
      <c r="D73" s="7"/>
      <c r="E73" s="7"/>
      <c r="F73" s="7"/>
      <c r="G73" s="7"/>
      <c r="H73" s="7"/>
      <c r="I73" s="7"/>
      <c r="J73" s="7"/>
      <c r="K73" s="7"/>
      <c r="L73" s="9" t="s">
        <v>155</v>
      </c>
      <c r="M73" s="113">
        <v>80</v>
      </c>
      <c r="N73" s="116">
        <v>3.3</v>
      </c>
      <c r="O73" s="113">
        <v>78.2</v>
      </c>
      <c r="P73" s="116">
        <v>3.7</v>
      </c>
      <c r="Q73" s="113">
        <v>73.599999999999994</v>
      </c>
      <c r="R73" s="116">
        <v>5.3</v>
      </c>
      <c r="S73" s="113">
        <v>77.8</v>
      </c>
      <c r="T73" s="116">
        <v>5.2</v>
      </c>
      <c r="U73" s="113">
        <v>81.7</v>
      </c>
      <c r="V73" s="116">
        <v>4.5999999999999996</v>
      </c>
      <c r="W73" s="113">
        <v>71.8</v>
      </c>
      <c r="X73" s="116">
        <v>7.1</v>
      </c>
      <c r="Y73" s="113">
        <v>74</v>
      </c>
      <c r="Z73" s="116">
        <v>6.1</v>
      </c>
      <c r="AA73" s="113">
        <v>74.900000000000006</v>
      </c>
      <c r="AB73" s="116">
        <v>6.4</v>
      </c>
      <c r="AC73" s="113">
        <v>77.8</v>
      </c>
      <c r="AD73" s="116">
        <v>1.9</v>
      </c>
    </row>
    <row r="74" spans="1:30" ht="16.5" customHeight="1" x14ac:dyDescent="0.2">
      <c r="A74" s="7"/>
      <c r="B74" s="7"/>
      <c r="C74" s="7" t="s">
        <v>429</v>
      </c>
      <c r="D74" s="7"/>
      <c r="E74" s="7"/>
      <c r="F74" s="7"/>
      <c r="G74" s="7"/>
      <c r="H74" s="7"/>
      <c r="I74" s="7"/>
      <c r="J74" s="7"/>
      <c r="K74" s="7"/>
      <c r="L74" s="9" t="s">
        <v>155</v>
      </c>
      <c r="M74" s="113">
        <v>16.899999999999999</v>
      </c>
      <c r="N74" s="116">
        <v>3.1</v>
      </c>
      <c r="O74" s="113">
        <v>16.7</v>
      </c>
      <c r="P74" s="116">
        <v>3.3</v>
      </c>
      <c r="Q74" s="113">
        <v>21.2</v>
      </c>
      <c r="R74" s="116">
        <v>4.9000000000000004</v>
      </c>
      <c r="S74" s="113">
        <v>17.100000000000001</v>
      </c>
      <c r="T74" s="116">
        <v>4.7</v>
      </c>
      <c r="U74" s="113">
        <v>15.3</v>
      </c>
      <c r="V74" s="116">
        <v>4.3</v>
      </c>
      <c r="W74" s="113">
        <v>20.7</v>
      </c>
      <c r="X74" s="116">
        <v>6.4</v>
      </c>
      <c r="Y74" s="113">
        <v>21.8</v>
      </c>
      <c r="Z74" s="116">
        <v>5.7</v>
      </c>
      <c r="AA74" s="113">
        <v>20.100000000000001</v>
      </c>
      <c r="AB74" s="116">
        <v>5.5</v>
      </c>
      <c r="AC74" s="113">
        <v>17.8</v>
      </c>
      <c r="AD74" s="116">
        <v>1.8</v>
      </c>
    </row>
    <row r="75" spans="1:30" ht="16.5" customHeight="1" x14ac:dyDescent="0.2">
      <c r="A75" s="7"/>
      <c r="B75" s="7"/>
      <c r="C75" s="7" t="s">
        <v>430</v>
      </c>
      <c r="D75" s="7"/>
      <c r="E75" s="7"/>
      <c r="F75" s="7"/>
      <c r="G75" s="7"/>
      <c r="H75" s="7"/>
      <c r="I75" s="7"/>
      <c r="J75" s="7"/>
      <c r="K75" s="7"/>
      <c r="L75" s="9" t="s">
        <v>155</v>
      </c>
      <c r="M75" s="114">
        <v>3.1</v>
      </c>
      <c r="N75" s="116">
        <v>1.4</v>
      </c>
      <c r="O75" s="114">
        <v>5.0999999999999996</v>
      </c>
      <c r="P75" s="116">
        <v>2.1</v>
      </c>
      <c r="Q75" s="111">
        <v>5.2</v>
      </c>
      <c r="R75" s="116">
        <v>2.8</v>
      </c>
      <c r="S75" s="111">
        <v>5.0999999999999996</v>
      </c>
      <c r="T75" s="116">
        <v>2.8</v>
      </c>
      <c r="U75" s="111">
        <v>3</v>
      </c>
      <c r="V75" s="116">
        <v>2.2000000000000002</v>
      </c>
      <c r="W75" s="111">
        <v>7.5</v>
      </c>
      <c r="X75" s="116">
        <v>4.2</v>
      </c>
      <c r="Y75" s="111">
        <v>4.2</v>
      </c>
      <c r="Z75" s="116">
        <v>2.9</v>
      </c>
      <c r="AA75" s="111">
        <v>4.9000000000000004</v>
      </c>
      <c r="AB75" s="116">
        <v>4</v>
      </c>
      <c r="AC75" s="114">
        <v>4.3</v>
      </c>
      <c r="AD75" s="116">
        <v>1</v>
      </c>
    </row>
    <row r="76" spans="1:30" ht="16.5" customHeight="1" x14ac:dyDescent="0.2">
      <c r="A76" s="7"/>
      <c r="B76" s="7" t="s">
        <v>431</v>
      </c>
      <c r="C76" s="7"/>
      <c r="D76" s="7"/>
      <c r="E76" s="7"/>
      <c r="F76" s="7"/>
      <c r="G76" s="7"/>
      <c r="H76" s="7"/>
      <c r="I76" s="7"/>
      <c r="J76" s="7"/>
      <c r="K76" s="7"/>
      <c r="L76" s="9"/>
      <c r="M76" s="10"/>
      <c r="N76" s="7"/>
      <c r="O76" s="10"/>
      <c r="P76" s="7"/>
      <c r="Q76" s="10"/>
      <c r="R76" s="7"/>
      <c r="S76" s="10"/>
      <c r="T76" s="7"/>
      <c r="U76" s="10"/>
      <c r="V76" s="7"/>
      <c r="W76" s="10"/>
      <c r="X76" s="7"/>
      <c r="Y76" s="10"/>
      <c r="Z76" s="7"/>
      <c r="AA76" s="10"/>
      <c r="AB76" s="7"/>
      <c r="AC76" s="10"/>
      <c r="AD76" s="7"/>
    </row>
    <row r="77" spans="1:30" ht="16.5" customHeight="1" x14ac:dyDescent="0.2">
      <c r="A77" s="7"/>
      <c r="B77" s="7"/>
      <c r="C77" s="7" t="s">
        <v>428</v>
      </c>
      <c r="D77" s="7"/>
      <c r="E77" s="7"/>
      <c r="F77" s="7"/>
      <c r="G77" s="7"/>
      <c r="H77" s="7"/>
      <c r="I77" s="7"/>
      <c r="J77" s="7"/>
      <c r="K77" s="7"/>
      <c r="L77" s="9" t="s">
        <v>155</v>
      </c>
      <c r="M77" s="113">
        <v>84.4</v>
      </c>
      <c r="N77" s="116">
        <v>4.0999999999999996</v>
      </c>
      <c r="O77" s="113">
        <v>83.4</v>
      </c>
      <c r="P77" s="116">
        <v>4.8</v>
      </c>
      <c r="Q77" s="113">
        <v>77.7</v>
      </c>
      <c r="R77" s="116">
        <v>7.1</v>
      </c>
      <c r="S77" s="113">
        <v>84.5</v>
      </c>
      <c r="T77" s="116">
        <v>6.8</v>
      </c>
      <c r="U77" s="113">
        <v>90.9</v>
      </c>
      <c r="V77" s="116">
        <v>5</v>
      </c>
      <c r="W77" s="113">
        <v>80.099999999999994</v>
      </c>
      <c r="X77" s="116">
        <v>6.7</v>
      </c>
      <c r="Y77" s="113">
        <v>81.2</v>
      </c>
      <c r="Z77" s="116">
        <v>7.8</v>
      </c>
      <c r="AA77" s="113">
        <v>78.5</v>
      </c>
      <c r="AB77" s="116">
        <v>8.5</v>
      </c>
      <c r="AC77" s="113">
        <v>82.9</v>
      </c>
      <c r="AD77" s="116">
        <v>2.5</v>
      </c>
    </row>
    <row r="78" spans="1:30" ht="16.5" customHeight="1" x14ac:dyDescent="0.2">
      <c r="A78" s="7"/>
      <c r="B78" s="7"/>
      <c r="C78" s="7" t="s">
        <v>429</v>
      </c>
      <c r="D78" s="7"/>
      <c r="E78" s="7"/>
      <c r="F78" s="7"/>
      <c r="G78" s="7"/>
      <c r="H78" s="7"/>
      <c r="I78" s="7"/>
      <c r="J78" s="7"/>
      <c r="K78" s="7"/>
      <c r="L78" s="9" t="s">
        <v>155</v>
      </c>
      <c r="M78" s="114">
        <v>9.6999999999999993</v>
      </c>
      <c r="N78" s="116">
        <v>3.3</v>
      </c>
      <c r="O78" s="114">
        <v>7.5</v>
      </c>
      <c r="P78" s="116">
        <v>3.2</v>
      </c>
      <c r="Q78" s="113">
        <v>10.1</v>
      </c>
      <c r="R78" s="116">
        <v>4.4000000000000004</v>
      </c>
      <c r="S78" s="111">
        <v>6.2</v>
      </c>
      <c r="T78" s="116">
        <v>4.4000000000000004</v>
      </c>
      <c r="U78" s="111">
        <v>5.2</v>
      </c>
      <c r="V78" s="116">
        <v>3.7</v>
      </c>
      <c r="W78" s="111">
        <v>6</v>
      </c>
      <c r="X78" s="116">
        <v>3.5</v>
      </c>
      <c r="Y78" s="109">
        <v>13.2</v>
      </c>
      <c r="Z78" s="116">
        <v>6.8</v>
      </c>
      <c r="AA78" s="111">
        <v>6.6</v>
      </c>
      <c r="AB78" s="116">
        <v>4.4000000000000004</v>
      </c>
      <c r="AC78" s="114">
        <v>8.5</v>
      </c>
      <c r="AD78" s="116">
        <v>1.7</v>
      </c>
    </row>
    <row r="79" spans="1:30" ht="16.5" customHeight="1" x14ac:dyDescent="0.2">
      <c r="A79" s="7"/>
      <c r="B79" s="7"/>
      <c r="C79" s="7" t="s">
        <v>430</v>
      </c>
      <c r="D79" s="7"/>
      <c r="E79" s="7"/>
      <c r="F79" s="7"/>
      <c r="G79" s="7"/>
      <c r="H79" s="7"/>
      <c r="I79" s="7"/>
      <c r="J79" s="7"/>
      <c r="K79" s="7"/>
      <c r="L79" s="9" t="s">
        <v>155</v>
      </c>
      <c r="M79" s="114">
        <v>5.9</v>
      </c>
      <c r="N79" s="116">
        <v>2.7</v>
      </c>
      <c r="O79" s="114">
        <v>9.1</v>
      </c>
      <c r="P79" s="116">
        <v>3.9</v>
      </c>
      <c r="Q79" s="109">
        <v>12.2</v>
      </c>
      <c r="R79" s="116">
        <v>6.2</v>
      </c>
      <c r="S79" s="111">
        <v>9.3000000000000007</v>
      </c>
      <c r="T79" s="116">
        <v>5.4</v>
      </c>
      <c r="U79" s="111">
        <v>3.9</v>
      </c>
      <c r="V79" s="116">
        <v>3.5</v>
      </c>
      <c r="W79" s="113">
        <v>13.9</v>
      </c>
      <c r="X79" s="116">
        <v>6.2</v>
      </c>
      <c r="Y79" s="111">
        <v>5.6</v>
      </c>
      <c r="Z79" s="116">
        <v>4.5999999999999996</v>
      </c>
      <c r="AA79" s="109">
        <v>14.9</v>
      </c>
      <c r="AB79" s="116">
        <v>7.7</v>
      </c>
      <c r="AC79" s="114">
        <v>8.6</v>
      </c>
      <c r="AD79" s="116">
        <v>2</v>
      </c>
    </row>
    <row r="80" spans="1:30" ht="16.5" customHeight="1" x14ac:dyDescent="0.2">
      <c r="A80" s="7"/>
      <c r="B80" s="7" t="s">
        <v>432</v>
      </c>
      <c r="C80" s="7"/>
      <c r="D80" s="7"/>
      <c r="E80" s="7"/>
      <c r="F80" s="7"/>
      <c r="G80" s="7"/>
      <c r="H80" s="7"/>
      <c r="I80" s="7"/>
      <c r="J80" s="7"/>
      <c r="K80" s="7"/>
      <c r="L80" s="9"/>
      <c r="M80" s="10"/>
      <c r="N80" s="7"/>
      <c r="O80" s="10"/>
      <c r="P80" s="7"/>
      <c r="Q80" s="10"/>
      <c r="R80" s="7"/>
      <c r="S80" s="10"/>
      <c r="T80" s="7"/>
      <c r="U80" s="10"/>
      <c r="V80" s="7"/>
      <c r="W80" s="10"/>
      <c r="X80" s="7"/>
      <c r="Y80" s="10"/>
      <c r="Z80" s="7"/>
      <c r="AA80" s="10"/>
      <c r="AB80" s="7"/>
      <c r="AC80" s="10"/>
      <c r="AD80" s="7"/>
    </row>
    <row r="81" spans="1:30" ht="16.5" customHeight="1" x14ac:dyDescent="0.2">
      <c r="A81" s="7"/>
      <c r="B81" s="7"/>
      <c r="C81" s="7" t="s">
        <v>428</v>
      </c>
      <c r="D81" s="7"/>
      <c r="E81" s="7"/>
      <c r="F81" s="7"/>
      <c r="G81" s="7"/>
      <c r="H81" s="7"/>
      <c r="I81" s="7"/>
      <c r="J81" s="7"/>
      <c r="K81" s="7"/>
      <c r="L81" s="9" t="s">
        <v>155</v>
      </c>
      <c r="M81" s="113">
        <v>89.4</v>
      </c>
      <c r="N81" s="116">
        <v>4</v>
      </c>
      <c r="O81" s="113">
        <v>89.4</v>
      </c>
      <c r="P81" s="116">
        <v>4.3</v>
      </c>
      <c r="Q81" s="113">
        <v>91</v>
      </c>
      <c r="R81" s="116">
        <v>3.9</v>
      </c>
      <c r="S81" s="113">
        <v>85.9</v>
      </c>
      <c r="T81" s="116">
        <v>6.5</v>
      </c>
      <c r="U81" s="113">
        <v>89.5</v>
      </c>
      <c r="V81" s="116">
        <v>6</v>
      </c>
      <c r="W81" s="113">
        <v>86.5</v>
      </c>
      <c r="X81" s="116">
        <v>6.6</v>
      </c>
      <c r="Y81" s="113">
        <v>86.2</v>
      </c>
      <c r="Z81" s="116">
        <v>6.8</v>
      </c>
      <c r="AA81" s="113">
        <v>87.6</v>
      </c>
      <c r="AB81" s="116">
        <v>6.3</v>
      </c>
      <c r="AC81" s="113">
        <v>89.2</v>
      </c>
      <c r="AD81" s="116">
        <v>2.1</v>
      </c>
    </row>
    <row r="82" spans="1:30" ht="16.5" customHeight="1" x14ac:dyDescent="0.2">
      <c r="A82" s="7"/>
      <c r="B82" s="7"/>
      <c r="C82" s="7" t="s">
        <v>429</v>
      </c>
      <c r="D82" s="7"/>
      <c r="E82" s="7"/>
      <c r="F82" s="7"/>
      <c r="G82" s="7"/>
      <c r="H82" s="7"/>
      <c r="I82" s="7"/>
      <c r="J82" s="7"/>
      <c r="K82" s="7"/>
      <c r="L82" s="9" t="s">
        <v>155</v>
      </c>
      <c r="M82" s="114">
        <v>7.6</v>
      </c>
      <c r="N82" s="116">
        <v>3.6</v>
      </c>
      <c r="O82" s="111">
        <v>5.8</v>
      </c>
      <c r="P82" s="116">
        <v>3.5</v>
      </c>
      <c r="Q82" s="111">
        <v>5.0999999999999996</v>
      </c>
      <c r="R82" s="116">
        <v>2.9</v>
      </c>
      <c r="S82" s="111">
        <v>7.5</v>
      </c>
      <c r="T82" s="116">
        <v>5.0999999999999996</v>
      </c>
      <c r="U82" s="111">
        <v>6.3</v>
      </c>
      <c r="V82" s="116">
        <v>4.5</v>
      </c>
      <c r="W82" s="111">
        <v>2.9</v>
      </c>
      <c r="X82" s="116">
        <v>2.7</v>
      </c>
      <c r="Y82" s="111">
        <v>7</v>
      </c>
      <c r="Z82" s="116">
        <v>5.0999999999999996</v>
      </c>
      <c r="AA82" s="111">
        <v>8.1</v>
      </c>
      <c r="AB82" s="116">
        <v>5.4</v>
      </c>
      <c r="AC82" s="114">
        <v>6.4</v>
      </c>
      <c r="AD82" s="116">
        <v>1.7</v>
      </c>
    </row>
    <row r="83" spans="1:30" ht="16.5" customHeight="1" x14ac:dyDescent="0.2">
      <c r="A83" s="7"/>
      <c r="B83" s="7"/>
      <c r="C83" s="7" t="s">
        <v>430</v>
      </c>
      <c r="D83" s="7"/>
      <c r="E83" s="7"/>
      <c r="F83" s="7"/>
      <c r="G83" s="7"/>
      <c r="H83" s="7"/>
      <c r="I83" s="7"/>
      <c r="J83" s="7"/>
      <c r="K83" s="7"/>
      <c r="L83" s="9" t="s">
        <v>155</v>
      </c>
      <c r="M83" s="111">
        <v>3</v>
      </c>
      <c r="N83" s="116">
        <v>1.9</v>
      </c>
      <c r="O83" s="111">
        <v>4.8</v>
      </c>
      <c r="P83" s="116">
        <v>2.8</v>
      </c>
      <c r="Q83" s="111">
        <v>3.9</v>
      </c>
      <c r="R83" s="116">
        <v>2.7</v>
      </c>
      <c r="S83" s="111">
        <v>6.7</v>
      </c>
      <c r="T83" s="116">
        <v>4.5</v>
      </c>
      <c r="U83" s="108">
        <v>4.2</v>
      </c>
      <c r="V83" s="116">
        <v>4.2</v>
      </c>
      <c r="W83" s="109">
        <v>10.5</v>
      </c>
      <c r="X83" s="116">
        <v>6.1</v>
      </c>
      <c r="Y83" s="111">
        <v>6.8</v>
      </c>
      <c r="Z83" s="116">
        <v>4.9000000000000004</v>
      </c>
      <c r="AA83" s="111">
        <v>4.3</v>
      </c>
      <c r="AB83" s="116">
        <v>3.5</v>
      </c>
      <c r="AC83" s="114">
        <v>4.4000000000000004</v>
      </c>
      <c r="AD83" s="116">
        <v>1.2</v>
      </c>
    </row>
    <row r="84" spans="1:30" ht="16.5" customHeight="1" x14ac:dyDescent="0.2">
      <c r="A84" s="7"/>
      <c r="B84" s="7" t="s">
        <v>433</v>
      </c>
      <c r="C84" s="7"/>
      <c r="D84" s="7"/>
      <c r="E84" s="7"/>
      <c r="F84" s="7"/>
      <c r="G84" s="7"/>
      <c r="H84" s="7"/>
      <c r="I84" s="7"/>
      <c r="J84" s="7"/>
      <c r="K84" s="7"/>
      <c r="L84" s="9"/>
      <c r="M84" s="10"/>
      <c r="N84" s="7"/>
      <c r="O84" s="10"/>
      <c r="P84" s="7"/>
      <c r="Q84" s="10"/>
      <c r="R84" s="7"/>
      <c r="S84" s="10"/>
      <c r="T84" s="7"/>
      <c r="U84" s="10"/>
      <c r="V84" s="7"/>
      <c r="W84" s="10"/>
      <c r="X84" s="7"/>
      <c r="Y84" s="10"/>
      <c r="Z84" s="7"/>
      <c r="AA84" s="10"/>
      <c r="AB84" s="7"/>
      <c r="AC84" s="10"/>
      <c r="AD84" s="7"/>
    </row>
    <row r="85" spans="1:30" ht="16.5" customHeight="1" x14ac:dyDescent="0.2">
      <c r="A85" s="7"/>
      <c r="B85" s="7"/>
      <c r="C85" s="7" t="s">
        <v>428</v>
      </c>
      <c r="D85" s="7"/>
      <c r="E85" s="7"/>
      <c r="F85" s="7"/>
      <c r="G85" s="7"/>
      <c r="H85" s="7"/>
      <c r="I85" s="7"/>
      <c r="J85" s="7"/>
      <c r="K85" s="7"/>
      <c r="L85" s="9" t="s">
        <v>155</v>
      </c>
      <c r="M85" s="113">
        <v>85.9</v>
      </c>
      <c r="N85" s="116">
        <v>3.5</v>
      </c>
      <c r="O85" s="113">
        <v>84.5</v>
      </c>
      <c r="P85" s="116">
        <v>4.0999999999999996</v>
      </c>
      <c r="Q85" s="113">
        <v>83.1</v>
      </c>
      <c r="R85" s="116">
        <v>5.7</v>
      </c>
      <c r="S85" s="113">
        <v>84.6</v>
      </c>
      <c r="T85" s="116">
        <v>5.7</v>
      </c>
      <c r="U85" s="113">
        <v>85.1</v>
      </c>
      <c r="V85" s="116">
        <v>5.3</v>
      </c>
      <c r="W85" s="113">
        <v>77.8</v>
      </c>
      <c r="X85" s="116">
        <v>9.3000000000000007</v>
      </c>
      <c r="Y85" s="113">
        <v>83.1</v>
      </c>
      <c r="Z85" s="116">
        <v>6.4</v>
      </c>
      <c r="AA85" s="113">
        <v>84.4</v>
      </c>
      <c r="AB85" s="116">
        <v>6.7</v>
      </c>
      <c r="AC85" s="113">
        <v>84.6</v>
      </c>
      <c r="AD85" s="116">
        <v>2.1</v>
      </c>
    </row>
    <row r="86" spans="1:30" ht="16.5" customHeight="1" x14ac:dyDescent="0.2">
      <c r="A86" s="7"/>
      <c r="B86" s="7"/>
      <c r="C86" s="7" t="s">
        <v>429</v>
      </c>
      <c r="D86" s="7"/>
      <c r="E86" s="7"/>
      <c r="F86" s="7"/>
      <c r="G86" s="7"/>
      <c r="H86" s="7"/>
      <c r="I86" s="7"/>
      <c r="J86" s="7"/>
      <c r="K86" s="7"/>
      <c r="L86" s="9" t="s">
        <v>155</v>
      </c>
      <c r="M86" s="114">
        <v>8</v>
      </c>
      <c r="N86" s="116">
        <v>2.7</v>
      </c>
      <c r="O86" s="114">
        <v>5.7</v>
      </c>
      <c r="P86" s="116">
        <v>2.4</v>
      </c>
      <c r="Q86" s="111">
        <v>7.1</v>
      </c>
      <c r="R86" s="116">
        <v>4.3</v>
      </c>
      <c r="S86" s="111">
        <v>9</v>
      </c>
      <c r="T86" s="116">
        <v>4.5</v>
      </c>
      <c r="U86" s="113">
        <v>11.7</v>
      </c>
      <c r="V86" s="116">
        <v>4.8</v>
      </c>
      <c r="W86" s="109">
        <v>12.8</v>
      </c>
      <c r="X86" s="116">
        <v>8.6</v>
      </c>
      <c r="Y86" s="111">
        <v>5.7</v>
      </c>
      <c r="Z86" s="116">
        <v>3.7</v>
      </c>
      <c r="AA86" s="111">
        <v>8.9</v>
      </c>
      <c r="AB86" s="116">
        <v>5.3</v>
      </c>
      <c r="AC86" s="114">
        <v>7.7</v>
      </c>
      <c r="AD86" s="116">
        <v>1.5</v>
      </c>
    </row>
    <row r="87" spans="1:30" ht="16.5" customHeight="1" x14ac:dyDescent="0.2">
      <c r="A87" s="14"/>
      <c r="B87" s="14"/>
      <c r="C87" s="14" t="s">
        <v>430</v>
      </c>
      <c r="D87" s="14"/>
      <c r="E87" s="14"/>
      <c r="F87" s="14"/>
      <c r="G87" s="14"/>
      <c r="H87" s="14"/>
      <c r="I87" s="14"/>
      <c r="J87" s="14"/>
      <c r="K87" s="14"/>
      <c r="L87" s="15" t="s">
        <v>155</v>
      </c>
      <c r="M87" s="115">
        <v>6.1</v>
      </c>
      <c r="N87" s="117">
        <v>2.4</v>
      </c>
      <c r="O87" s="115">
        <v>9.8000000000000007</v>
      </c>
      <c r="P87" s="117">
        <v>3.5</v>
      </c>
      <c r="Q87" s="115">
        <v>9.8000000000000007</v>
      </c>
      <c r="R87" s="117">
        <v>4.0999999999999996</v>
      </c>
      <c r="S87" s="112">
        <v>6.4</v>
      </c>
      <c r="T87" s="117">
        <v>3.9</v>
      </c>
      <c r="U87" s="112">
        <v>3.2</v>
      </c>
      <c r="V87" s="117">
        <v>2.6</v>
      </c>
      <c r="W87" s="112">
        <v>9.4</v>
      </c>
      <c r="X87" s="117">
        <v>4.9000000000000004</v>
      </c>
      <c r="Y87" s="110">
        <v>11.2</v>
      </c>
      <c r="Z87" s="117">
        <v>5.5</v>
      </c>
      <c r="AA87" s="112">
        <v>6.7</v>
      </c>
      <c r="AB87" s="117">
        <v>4.5</v>
      </c>
      <c r="AC87" s="115">
        <v>7.7</v>
      </c>
      <c r="AD87" s="117">
        <v>1.5</v>
      </c>
    </row>
    <row r="88" spans="1:30" ht="4.5" customHeight="1" x14ac:dyDescent="0.2">
      <c r="A88" s="23"/>
      <c r="B88" s="23"/>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row>
    <row r="89" spans="1:30" ht="16.5" customHeight="1" x14ac:dyDescent="0.2">
      <c r="A89" s="32"/>
      <c r="B89" s="32"/>
      <c r="C89" s="223" t="s">
        <v>117</v>
      </c>
      <c r="D89" s="223"/>
      <c r="E89" s="223"/>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223"/>
      <c r="AD89" s="223"/>
    </row>
    <row r="90" spans="1:30" ht="16.5" customHeight="1" x14ac:dyDescent="0.2">
      <c r="A90" s="32"/>
      <c r="B90" s="32"/>
      <c r="C90" s="223" t="s">
        <v>118</v>
      </c>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row>
    <row r="91" spans="1:30" ht="4.5" customHeight="1" x14ac:dyDescent="0.2">
      <c r="A91" s="23"/>
      <c r="B91" s="23"/>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row>
    <row r="92" spans="1:30" ht="16.5" customHeight="1" x14ac:dyDescent="0.2">
      <c r="A92" s="23" t="s">
        <v>76</v>
      </c>
      <c r="B92" s="23"/>
      <c r="C92" s="223" t="s">
        <v>411</v>
      </c>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row>
    <row r="93" spans="1:30" ht="29.45" customHeight="1" x14ac:dyDescent="0.2">
      <c r="A93" s="23" t="s">
        <v>77</v>
      </c>
      <c r="B93" s="23"/>
      <c r="C93" s="223" t="s">
        <v>436</v>
      </c>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row>
    <row r="94" spans="1:30" ht="29.45" customHeight="1" x14ac:dyDescent="0.2">
      <c r="A94" s="23" t="s">
        <v>78</v>
      </c>
      <c r="B94" s="23"/>
      <c r="C94" s="223" t="s">
        <v>375</v>
      </c>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row>
    <row r="95" spans="1:30" ht="29.45" customHeight="1" x14ac:dyDescent="0.2">
      <c r="A95" s="23" t="s">
        <v>79</v>
      </c>
      <c r="B95" s="23"/>
      <c r="C95" s="223" t="s">
        <v>437</v>
      </c>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row>
    <row r="96" spans="1:30" ht="29.45" customHeight="1" x14ac:dyDescent="0.2">
      <c r="A96" s="23" t="s">
        <v>80</v>
      </c>
      <c r="B96" s="23"/>
      <c r="C96" s="223" t="s">
        <v>438</v>
      </c>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row>
    <row r="97" spans="1:30" ht="29.45" customHeight="1" x14ac:dyDescent="0.2">
      <c r="A97" s="23" t="s">
        <v>81</v>
      </c>
      <c r="B97" s="23"/>
      <c r="C97" s="223" t="s">
        <v>439</v>
      </c>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row>
    <row r="98" spans="1:30" ht="16.5" customHeight="1" x14ac:dyDescent="0.2">
      <c r="A98" s="23" t="s">
        <v>434</v>
      </c>
      <c r="B98" s="23"/>
      <c r="C98" s="223" t="s">
        <v>440</v>
      </c>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row>
    <row r="99" spans="1:30" ht="16.5" customHeight="1" x14ac:dyDescent="0.2">
      <c r="A99" s="23" t="s">
        <v>435</v>
      </c>
      <c r="B99" s="23"/>
      <c r="C99" s="223" t="s">
        <v>441</v>
      </c>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row>
    <row r="100" spans="1:30" ht="4.5" customHeight="1" x14ac:dyDescent="0.2"/>
    <row r="101" spans="1:30" ht="16.5" customHeight="1" x14ac:dyDescent="0.2">
      <c r="A101" s="24" t="s">
        <v>99</v>
      </c>
      <c r="B101" s="23"/>
      <c r="C101" s="23"/>
      <c r="D101" s="23"/>
      <c r="E101" s="223" t="s">
        <v>442</v>
      </c>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row>
  </sheetData>
  <mergeCells count="21">
    <mergeCell ref="W2:X2"/>
    <mergeCell ref="Y2:Z2"/>
    <mergeCell ref="AA2:AB2"/>
    <mergeCell ref="AC2:AD2"/>
    <mergeCell ref="K1:AD1"/>
    <mergeCell ref="M2:N2"/>
    <mergeCell ref="O2:P2"/>
    <mergeCell ref="Q2:R2"/>
    <mergeCell ref="S2:T2"/>
    <mergeCell ref="U2:V2"/>
    <mergeCell ref="C89:AD89"/>
    <mergeCell ref="C90:AD90"/>
    <mergeCell ref="C92:AD92"/>
    <mergeCell ref="C93:AD93"/>
    <mergeCell ref="C94:AD94"/>
    <mergeCell ref="E101:AD101"/>
    <mergeCell ref="C95:AD95"/>
    <mergeCell ref="C96:AD96"/>
    <mergeCell ref="C97:AD97"/>
    <mergeCell ref="C98:AD98"/>
    <mergeCell ref="C99:AD99"/>
  </mergeCells>
  <pageMargins left="0.7" right="0.7" top="0.75" bottom="0.75" header="0.3" footer="0.3"/>
  <pageSetup paperSize="9" fitToHeight="0" orientation="landscape" horizontalDpi="300" verticalDpi="300"/>
  <headerFooter scaleWithDoc="0" alignWithMargins="0">
    <oddHeader>&amp;C&amp;"Arial"&amp;8TABLE 5A.16</oddHeader>
    <oddFooter>&amp;L&amp;"Arial"&amp;8REPORT ON
GOVERNMENT
SERVICES 202106&amp;R&amp;"Arial"&amp;8VOCATIONAL EDUCATION
AND TRAINING
PAGE &amp;B&amp;P&amp;B</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D83"/>
  <sheetViews>
    <sheetView showGridLines="0" workbookViewId="0"/>
  </sheetViews>
  <sheetFormatPr defaultColWidth="11.42578125" defaultRowHeight="12.75" x14ac:dyDescent="0.2"/>
  <cols>
    <col min="1" max="10" width="1.85546875" customWidth="1"/>
    <col min="11" max="11" width="10.85546875" customWidth="1"/>
    <col min="12" max="12" width="5.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33.950000000000003" customHeight="1" x14ac:dyDescent="0.2">
      <c r="A1" s="8" t="s">
        <v>443</v>
      </c>
      <c r="B1" s="8"/>
      <c r="C1" s="8"/>
      <c r="D1" s="8"/>
      <c r="E1" s="8"/>
      <c r="F1" s="8"/>
      <c r="G1" s="8"/>
      <c r="H1" s="8"/>
      <c r="I1" s="8"/>
      <c r="J1" s="8"/>
      <c r="K1" s="229" t="s">
        <v>444</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445</v>
      </c>
      <c r="N2" s="233"/>
      <c r="O2" s="232" t="s">
        <v>446</v>
      </c>
      <c r="P2" s="233"/>
      <c r="Q2" s="232" t="s">
        <v>447</v>
      </c>
      <c r="R2" s="233"/>
      <c r="S2" s="232" t="s">
        <v>448</v>
      </c>
      <c r="T2" s="233"/>
      <c r="U2" s="232" t="s">
        <v>449</v>
      </c>
      <c r="V2" s="233"/>
      <c r="W2" s="232" t="s">
        <v>450</v>
      </c>
      <c r="X2" s="233"/>
      <c r="Y2" s="232" t="s">
        <v>451</v>
      </c>
      <c r="Z2" s="233"/>
      <c r="AA2" s="232" t="s">
        <v>452</v>
      </c>
      <c r="AB2" s="233"/>
      <c r="AC2" s="232" t="s">
        <v>453</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29.45" customHeight="1" x14ac:dyDescent="0.2">
      <c r="A4" s="7"/>
      <c r="B4" s="228" t="s">
        <v>454</v>
      </c>
      <c r="C4" s="228"/>
      <c r="D4" s="228"/>
      <c r="E4" s="228"/>
      <c r="F4" s="228"/>
      <c r="G4" s="228"/>
      <c r="H4" s="228"/>
      <c r="I4" s="228"/>
      <c r="J4" s="228"/>
      <c r="K4" s="228"/>
      <c r="L4" s="9" t="s">
        <v>155</v>
      </c>
      <c r="M4" s="121">
        <v>82.3</v>
      </c>
      <c r="N4" s="123">
        <v>1.4</v>
      </c>
      <c r="O4" s="121">
        <v>82.7</v>
      </c>
      <c r="P4" s="123">
        <v>3.4</v>
      </c>
      <c r="Q4" s="121">
        <v>74.900000000000006</v>
      </c>
      <c r="R4" s="123">
        <v>2.1</v>
      </c>
      <c r="S4" s="121">
        <v>74.5</v>
      </c>
      <c r="T4" s="123">
        <v>3.9</v>
      </c>
      <c r="U4" s="121">
        <v>77.400000000000006</v>
      </c>
      <c r="V4" s="123">
        <v>6.1</v>
      </c>
      <c r="W4" s="121">
        <v>83.3</v>
      </c>
      <c r="X4" s="123">
        <v>4.7</v>
      </c>
      <c r="Y4" s="121">
        <v>90.9</v>
      </c>
      <c r="Z4" s="123">
        <v>5.9</v>
      </c>
      <c r="AA4" s="121">
        <v>80.7</v>
      </c>
      <c r="AB4" s="123">
        <v>5.5</v>
      </c>
      <c r="AC4" s="121">
        <v>79.400000000000006</v>
      </c>
      <c r="AD4" s="123">
        <v>1</v>
      </c>
    </row>
    <row r="5" spans="1:30" ht="16.5" customHeight="1" x14ac:dyDescent="0.2">
      <c r="A5" s="7"/>
      <c r="B5" s="7"/>
      <c r="C5" s="7" t="s">
        <v>455</v>
      </c>
      <c r="D5" s="7"/>
      <c r="E5" s="7"/>
      <c r="F5" s="7"/>
      <c r="G5" s="7"/>
      <c r="H5" s="7"/>
      <c r="I5" s="7"/>
      <c r="J5" s="7"/>
      <c r="K5" s="7"/>
      <c r="L5" s="9" t="s">
        <v>155</v>
      </c>
      <c r="M5" s="121">
        <v>67.900000000000006</v>
      </c>
      <c r="N5" s="123">
        <v>1.7</v>
      </c>
      <c r="O5" s="121">
        <v>74.099999999999994</v>
      </c>
      <c r="P5" s="123">
        <v>3.9</v>
      </c>
      <c r="Q5" s="121">
        <v>65.2</v>
      </c>
      <c r="R5" s="123">
        <v>2.2999999999999998</v>
      </c>
      <c r="S5" s="121">
        <v>61.6</v>
      </c>
      <c r="T5" s="123">
        <v>4.4000000000000004</v>
      </c>
      <c r="U5" s="121">
        <v>68.3</v>
      </c>
      <c r="V5" s="123">
        <v>6.8</v>
      </c>
      <c r="W5" s="121">
        <v>73.3</v>
      </c>
      <c r="X5" s="123">
        <v>5.6</v>
      </c>
      <c r="Y5" s="121">
        <v>86.5</v>
      </c>
      <c r="Z5" s="123">
        <v>7</v>
      </c>
      <c r="AA5" s="121">
        <v>74</v>
      </c>
      <c r="AB5" s="123">
        <v>6.2</v>
      </c>
      <c r="AC5" s="121">
        <v>67.7</v>
      </c>
      <c r="AD5" s="123">
        <v>1.2</v>
      </c>
    </row>
    <row r="6" spans="1:30" ht="16.5" customHeight="1" x14ac:dyDescent="0.2">
      <c r="A6" s="7"/>
      <c r="B6" s="7"/>
      <c r="C6" s="7" t="s">
        <v>456</v>
      </c>
      <c r="D6" s="7"/>
      <c r="E6" s="7"/>
      <c r="F6" s="7"/>
      <c r="G6" s="7"/>
      <c r="H6" s="7"/>
      <c r="I6" s="7"/>
      <c r="J6" s="7"/>
      <c r="K6" s="7"/>
      <c r="L6" s="9" t="s">
        <v>155</v>
      </c>
      <c r="M6" s="121">
        <v>38.299999999999997</v>
      </c>
      <c r="N6" s="123">
        <v>1.8</v>
      </c>
      <c r="O6" s="121">
        <v>36.4</v>
      </c>
      <c r="P6" s="123">
        <v>4.4000000000000004</v>
      </c>
      <c r="Q6" s="121">
        <v>28.2</v>
      </c>
      <c r="R6" s="123">
        <v>2.1</v>
      </c>
      <c r="S6" s="121">
        <v>34.4</v>
      </c>
      <c r="T6" s="123">
        <v>4.3</v>
      </c>
      <c r="U6" s="121">
        <v>32.200000000000003</v>
      </c>
      <c r="V6" s="123">
        <v>6.9</v>
      </c>
      <c r="W6" s="121">
        <v>33.9</v>
      </c>
      <c r="X6" s="123">
        <v>5.9</v>
      </c>
      <c r="Y6" s="121">
        <v>35.200000000000003</v>
      </c>
      <c r="Z6" s="123">
        <v>9.6999999999999993</v>
      </c>
      <c r="AA6" s="121">
        <v>27.3</v>
      </c>
      <c r="AB6" s="123">
        <v>6.2</v>
      </c>
      <c r="AC6" s="121">
        <v>34.200000000000003</v>
      </c>
      <c r="AD6" s="123">
        <v>1.2</v>
      </c>
    </row>
    <row r="7" spans="1:30" ht="16.5" customHeight="1" x14ac:dyDescent="0.2">
      <c r="A7" s="7"/>
      <c r="B7" s="7" t="s">
        <v>457</v>
      </c>
      <c r="C7" s="7"/>
      <c r="D7" s="7"/>
      <c r="E7" s="7"/>
      <c r="F7" s="7"/>
      <c r="G7" s="7"/>
      <c r="H7" s="7"/>
      <c r="I7" s="7"/>
      <c r="J7" s="7"/>
      <c r="K7" s="7"/>
      <c r="L7" s="9" t="s">
        <v>155</v>
      </c>
      <c r="M7" s="121">
        <v>91.2</v>
      </c>
      <c r="N7" s="123">
        <v>2.9</v>
      </c>
      <c r="O7" s="119" t="s">
        <v>179</v>
      </c>
      <c r="P7" s="7"/>
      <c r="Q7" s="121">
        <v>87.7</v>
      </c>
      <c r="R7" s="123">
        <v>2</v>
      </c>
      <c r="S7" s="121">
        <v>90.8</v>
      </c>
      <c r="T7" s="123">
        <v>2.2000000000000002</v>
      </c>
      <c r="U7" s="121">
        <v>92</v>
      </c>
      <c r="V7" s="123">
        <v>3.6</v>
      </c>
      <c r="W7" s="121">
        <v>89.8</v>
      </c>
      <c r="X7" s="123">
        <v>5.5</v>
      </c>
      <c r="Y7" s="119" t="s">
        <v>179</v>
      </c>
      <c r="Z7" s="7"/>
      <c r="AA7" s="121">
        <v>90.7</v>
      </c>
      <c r="AB7" s="123">
        <v>2.7</v>
      </c>
      <c r="AC7" s="121">
        <v>89.6</v>
      </c>
      <c r="AD7" s="123">
        <v>1.1000000000000001</v>
      </c>
    </row>
    <row r="8" spans="1:30" ht="16.5" customHeight="1" x14ac:dyDescent="0.2">
      <c r="A8" s="7"/>
      <c r="B8" s="7"/>
      <c r="C8" s="7" t="s">
        <v>455</v>
      </c>
      <c r="D8" s="7"/>
      <c r="E8" s="7"/>
      <c r="F8" s="7"/>
      <c r="G8" s="7"/>
      <c r="H8" s="7"/>
      <c r="I8" s="7"/>
      <c r="J8" s="7"/>
      <c r="K8" s="7"/>
      <c r="L8" s="9" t="s">
        <v>155</v>
      </c>
      <c r="M8" s="121">
        <v>86.2</v>
      </c>
      <c r="N8" s="123">
        <v>3.6</v>
      </c>
      <c r="O8" s="119" t="s">
        <v>179</v>
      </c>
      <c r="P8" s="7"/>
      <c r="Q8" s="121">
        <v>83.3</v>
      </c>
      <c r="R8" s="123">
        <v>2.2000000000000002</v>
      </c>
      <c r="S8" s="121">
        <v>86.3</v>
      </c>
      <c r="T8" s="123">
        <v>2.6</v>
      </c>
      <c r="U8" s="121">
        <v>87.7</v>
      </c>
      <c r="V8" s="123">
        <v>4.4000000000000004</v>
      </c>
      <c r="W8" s="121">
        <v>85.3</v>
      </c>
      <c r="X8" s="123">
        <v>6.4</v>
      </c>
      <c r="Y8" s="119" t="s">
        <v>179</v>
      </c>
      <c r="Z8" s="7"/>
      <c r="AA8" s="121">
        <v>87</v>
      </c>
      <c r="AB8" s="123">
        <v>3.1</v>
      </c>
      <c r="AC8" s="121">
        <v>85.3</v>
      </c>
      <c r="AD8" s="123">
        <v>1.3</v>
      </c>
    </row>
    <row r="9" spans="1:30" ht="16.5" customHeight="1" x14ac:dyDescent="0.2">
      <c r="A9" s="7"/>
      <c r="B9" s="7"/>
      <c r="C9" s="7" t="s">
        <v>456</v>
      </c>
      <c r="D9" s="7"/>
      <c r="E9" s="7"/>
      <c r="F9" s="7"/>
      <c r="G9" s="7"/>
      <c r="H9" s="7"/>
      <c r="I9" s="7"/>
      <c r="J9" s="7"/>
      <c r="K9" s="7"/>
      <c r="L9" s="9" t="s">
        <v>155</v>
      </c>
      <c r="M9" s="121">
        <v>28.1</v>
      </c>
      <c r="N9" s="123">
        <v>4.9000000000000004</v>
      </c>
      <c r="O9" s="119" t="s">
        <v>179</v>
      </c>
      <c r="P9" s="7"/>
      <c r="Q9" s="121">
        <v>27.2</v>
      </c>
      <c r="R9" s="123">
        <v>2.6</v>
      </c>
      <c r="S9" s="121">
        <v>29</v>
      </c>
      <c r="T9" s="123">
        <v>3.5</v>
      </c>
      <c r="U9" s="121">
        <v>31.9</v>
      </c>
      <c r="V9" s="123">
        <v>6.5</v>
      </c>
      <c r="W9" s="121">
        <v>24.9</v>
      </c>
      <c r="X9" s="123">
        <v>8</v>
      </c>
      <c r="Y9" s="119" t="s">
        <v>179</v>
      </c>
      <c r="Z9" s="7"/>
      <c r="AA9" s="121">
        <v>32.4</v>
      </c>
      <c r="AB9" s="123">
        <v>4.3</v>
      </c>
      <c r="AC9" s="121">
        <v>28.8</v>
      </c>
      <c r="AD9" s="123">
        <v>1.7</v>
      </c>
    </row>
    <row r="10" spans="1:30" ht="16.5" customHeight="1" x14ac:dyDescent="0.2">
      <c r="A10" s="7"/>
      <c r="B10" s="7" t="s">
        <v>458</v>
      </c>
      <c r="C10" s="7"/>
      <c r="D10" s="7"/>
      <c r="E10" s="7"/>
      <c r="F10" s="7"/>
      <c r="G10" s="7"/>
      <c r="H10" s="7"/>
      <c r="I10" s="7"/>
      <c r="J10" s="7"/>
      <c r="K10" s="7"/>
      <c r="L10" s="9" t="s">
        <v>155</v>
      </c>
      <c r="M10" s="121">
        <v>69.099999999999994</v>
      </c>
      <c r="N10" s="123">
        <v>1.1000000000000001</v>
      </c>
      <c r="O10" s="121">
        <v>68.5</v>
      </c>
      <c r="P10" s="123">
        <v>1.7</v>
      </c>
      <c r="Q10" s="121">
        <v>69.3</v>
      </c>
      <c r="R10" s="123">
        <v>1.7</v>
      </c>
      <c r="S10" s="121">
        <v>72.2</v>
      </c>
      <c r="T10" s="123">
        <v>2.7</v>
      </c>
      <c r="U10" s="121">
        <v>62.6</v>
      </c>
      <c r="V10" s="123">
        <v>3.6</v>
      </c>
      <c r="W10" s="121">
        <v>74.2</v>
      </c>
      <c r="X10" s="123">
        <v>3.7</v>
      </c>
      <c r="Y10" s="121">
        <v>80</v>
      </c>
      <c r="Z10" s="123">
        <v>4.5</v>
      </c>
      <c r="AA10" s="121">
        <v>86.2</v>
      </c>
      <c r="AB10" s="123">
        <v>7.4</v>
      </c>
      <c r="AC10" s="121">
        <v>69.3</v>
      </c>
      <c r="AD10" s="123">
        <v>0.7</v>
      </c>
    </row>
    <row r="11" spans="1:30" ht="16.5" customHeight="1" x14ac:dyDescent="0.2">
      <c r="A11" s="7"/>
      <c r="B11" s="7"/>
      <c r="C11" s="7" t="s">
        <v>455</v>
      </c>
      <c r="D11" s="7"/>
      <c r="E11" s="7"/>
      <c r="F11" s="7"/>
      <c r="G11" s="7"/>
      <c r="H11" s="7"/>
      <c r="I11" s="7"/>
      <c r="J11" s="7"/>
      <c r="K11" s="7"/>
      <c r="L11" s="9" t="s">
        <v>155</v>
      </c>
      <c r="M11" s="121">
        <v>44.1</v>
      </c>
      <c r="N11" s="123">
        <v>1.2</v>
      </c>
      <c r="O11" s="121">
        <v>47.6</v>
      </c>
      <c r="P11" s="123">
        <v>1.8</v>
      </c>
      <c r="Q11" s="121">
        <v>54.1</v>
      </c>
      <c r="R11" s="123">
        <v>1.8</v>
      </c>
      <c r="S11" s="121">
        <v>51.8</v>
      </c>
      <c r="T11" s="123">
        <v>3</v>
      </c>
      <c r="U11" s="121">
        <v>47.4</v>
      </c>
      <c r="V11" s="123">
        <v>3.8</v>
      </c>
      <c r="W11" s="121">
        <v>52</v>
      </c>
      <c r="X11" s="123">
        <v>4.2</v>
      </c>
      <c r="Y11" s="121">
        <v>68.099999999999994</v>
      </c>
      <c r="Z11" s="123">
        <v>5.3</v>
      </c>
      <c r="AA11" s="121">
        <v>72.599999999999994</v>
      </c>
      <c r="AB11" s="123">
        <v>9.5</v>
      </c>
      <c r="AC11" s="121">
        <v>48.4</v>
      </c>
      <c r="AD11" s="123">
        <v>0.8</v>
      </c>
    </row>
    <row r="12" spans="1:30" ht="16.5" customHeight="1" x14ac:dyDescent="0.2">
      <c r="A12" s="7"/>
      <c r="B12" s="7"/>
      <c r="C12" s="7" t="s">
        <v>456</v>
      </c>
      <c r="D12" s="7"/>
      <c r="E12" s="7"/>
      <c r="F12" s="7"/>
      <c r="G12" s="7"/>
      <c r="H12" s="7"/>
      <c r="I12" s="7"/>
      <c r="J12" s="7"/>
      <c r="K12" s="7"/>
      <c r="L12" s="9" t="s">
        <v>155</v>
      </c>
      <c r="M12" s="121">
        <v>41.9</v>
      </c>
      <c r="N12" s="123">
        <v>1.2</v>
      </c>
      <c r="O12" s="121">
        <v>37.4</v>
      </c>
      <c r="P12" s="123">
        <v>1.8</v>
      </c>
      <c r="Q12" s="121">
        <v>32.5</v>
      </c>
      <c r="R12" s="123">
        <v>1.7</v>
      </c>
      <c r="S12" s="121">
        <v>37.700000000000003</v>
      </c>
      <c r="T12" s="123">
        <v>2.9</v>
      </c>
      <c r="U12" s="121">
        <v>26.8</v>
      </c>
      <c r="V12" s="123">
        <v>3.4</v>
      </c>
      <c r="W12" s="121">
        <v>37.6</v>
      </c>
      <c r="X12" s="123">
        <v>4.0999999999999996</v>
      </c>
      <c r="Y12" s="121">
        <v>38.4</v>
      </c>
      <c r="Z12" s="123">
        <v>5.6</v>
      </c>
      <c r="AA12" s="121">
        <v>43.4</v>
      </c>
      <c r="AB12" s="120">
        <v>10.8</v>
      </c>
      <c r="AC12" s="121">
        <v>37.799999999999997</v>
      </c>
      <c r="AD12" s="123">
        <v>0.8</v>
      </c>
    </row>
    <row r="13" spans="1:30" ht="16.5" customHeight="1" x14ac:dyDescent="0.2">
      <c r="A13" s="7"/>
      <c r="B13" s="7" t="s">
        <v>294</v>
      </c>
      <c r="C13" s="7"/>
      <c r="D13" s="7"/>
      <c r="E13" s="7"/>
      <c r="F13" s="7"/>
      <c r="G13" s="7"/>
      <c r="H13" s="7"/>
      <c r="I13" s="7"/>
      <c r="J13" s="7"/>
      <c r="K13" s="7"/>
      <c r="L13" s="9" t="s">
        <v>155</v>
      </c>
      <c r="M13" s="121">
        <v>83.3</v>
      </c>
      <c r="N13" s="123">
        <v>0.3</v>
      </c>
      <c r="O13" s="121">
        <v>82.3</v>
      </c>
      <c r="P13" s="123">
        <v>0.4</v>
      </c>
      <c r="Q13" s="121">
        <v>84.5</v>
      </c>
      <c r="R13" s="123">
        <v>0.4</v>
      </c>
      <c r="S13" s="121">
        <v>82.9</v>
      </c>
      <c r="T13" s="123">
        <v>0.6</v>
      </c>
      <c r="U13" s="121">
        <v>84.3</v>
      </c>
      <c r="V13" s="123">
        <v>0.8</v>
      </c>
      <c r="W13" s="121">
        <v>85.9</v>
      </c>
      <c r="X13" s="123">
        <v>1</v>
      </c>
      <c r="Y13" s="121">
        <v>91.3</v>
      </c>
      <c r="Z13" s="123">
        <v>0.9</v>
      </c>
      <c r="AA13" s="121">
        <v>89.7</v>
      </c>
      <c r="AB13" s="123">
        <v>1.5</v>
      </c>
      <c r="AC13" s="121">
        <v>83.6</v>
      </c>
      <c r="AD13" s="123">
        <v>0.2</v>
      </c>
    </row>
    <row r="14" spans="1:30" ht="16.5" customHeight="1" x14ac:dyDescent="0.2">
      <c r="A14" s="7"/>
      <c r="B14" s="7"/>
      <c r="C14" s="7" t="s">
        <v>455</v>
      </c>
      <c r="D14" s="7"/>
      <c r="E14" s="7"/>
      <c r="F14" s="7"/>
      <c r="G14" s="7"/>
      <c r="H14" s="7"/>
      <c r="I14" s="7"/>
      <c r="J14" s="7"/>
      <c r="K14" s="7"/>
      <c r="L14" s="9" t="s">
        <v>155</v>
      </c>
      <c r="M14" s="121">
        <v>72</v>
      </c>
      <c r="N14" s="123">
        <v>0.4</v>
      </c>
      <c r="O14" s="121">
        <v>72.7</v>
      </c>
      <c r="P14" s="123">
        <v>0.4</v>
      </c>
      <c r="Q14" s="121">
        <v>77</v>
      </c>
      <c r="R14" s="123">
        <v>0.4</v>
      </c>
      <c r="S14" s="121">
        <v>72</v>
      </c>
      <c r="T14" s="123">
        <v>0.7</v>
      </c>
      <c r="U14" s="121">
        <v>76.5</v>
      </c>
      <c r="V14" s="123">
        <v>0.9</v>
      </c>
      <c r="W14" s="121">
        <v>77</v>
      </c>
      <c r="X14" s="123">
        <v>1.2</v>
      </c>
      <c r="Y14" s="121">
        <v>85.5</v>
      </c>
      <c r="Z14" s="123">
        <v>1.1000000000000001</v>
      </c>
      <c r="AA14" s="121">
        <v>82.6</v>
      </c>
      <c r="AB14" s="123">
        <v>1.8</v>
      </c>
      <c r="AC14" s="121">
        <v>74.099999999999994</v>
      </c>
      <c r="AD14" s="123">
        <v>0.2</v>
      </c>
    </row>
    <row r="15" spans="1:30" ht="16.5" customHeight="1" x14ac:dyDescent="0.2">
      <c r="A15" s="7"/>
      <c r="B15" s="7"/>
      <c r="C15" s="7" t="s">
        <v>456</v>
      </c>
      <c r="D15" s="7"/>
      <c r="E15" s="7"/>
      <c r="F15" s="7"/>
      <c r="G15" s="7"/>
      <c r="H15" s="7"/>
      <c r="I15" s="7"/>
      <c r="J15" s="7"/>
      <c r="K15" s="7"/>
      <c r="L15" s="9" t="s">
        <v>155</v>
      </c>
      <c r="M15" s="121">
        <v>32.799999999999997</v>
      </c>
      <c r="N15" s="123">
        <v>0.4</v>
      </c>
      <c r="O15" s="121">
        <v>29.9</v>
      </c>
      <c r="P15" s="123">
        <v>0.5</v>
      </c>
      <c r="Q15" s="121">
        <v>28</v>
      </c>
      <c r="R15" s="123">
        <v>0.5</v>
      </c>
      <c r="S15" s="121">
        <v>32</v>
      </c>
      <c r="T15" s="123">
        <v>0.8</v>
      </c>
      <c r="U15" s="121">
        <v>27.8</v>
      </c>
      <c r="V15" s="123">
        <v>0.9</v>
      </c>
      <c r="W15" s="121">
        <v>30.1</v>
      </c>
      <c r="X15" s="123">
        <v>1.3</v>
      </c>
      <c r="Y15" s="121">
        <v>31.4</v>
      </c>
      <c r="Z15" s="123">
        <v>1.5</v>
      </c>
      <c r="AA15" s="121">
        <v>35.4</v>
      </c>
      <c r="AB15" s="123">
        <v>2.2999999999999998</v>
      </c>
      <c r="AC15" s="121">
        <v>30.5</v>
      </c>
      <c r="AD15" s="123">
        <v>0.2</v>
      </c>
    </row>
    <row r="16" spans="1:30" ht="16.5" customHeight="1" x14ac:dyDescent="0.2">
      <c r="A16" s="7" t="s">
        <v>58</v>
      </c>
      <c r="B16" s="7"/>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29.45" customHeight="1" x14ac:dyDescent="0.2">
      <c r="A17" s="7"/>
      <c r="B17" s="228" t="s">
        <v>454</v>
      </c>
      <c r="C17" s="228"/>
      <c r="D17" s="228"/>
      <c r="E17" s="228"/>
      <c r="F17" s="228"/>
      <c r="G17" s="228"/>
      <c r="H17" s="228"/>
      <c r="I17" s="228"/>
      <c r="J17" s="228"/>
      <c r="K17" s="228"/>
      <c r="L17" s="9" t="s">
        <v>155</v>
      </c>
      <c r="M17" s="121">
        <v>86.7</v>
      </c>
      <c r="N17" s="123">
        <v>1.2</v>
      </c>
      <c r="O17" s="121">
        <v>85.9</v>
      </c>
      <c r="P17" s="123">
        <v>2.9</v>
      </c>
      <c r="Q17" s="121">
        <v>78.3</v>
      </c>
      <c r="R17" s="123">
        <v>1.8</v>
      </c>
      <c r="S17" s="121">
        <v>82.7</v>
      </c>
      <c r="T17" s="123">
        <v>3.3</v>
      </c>
      <c r="U17" s="121">
        <v>88.7</v>
      </c>
      <c r="V17" s="123">
        <v>3.8</v>
      </c>
      <c r="W17" s="121">
        <v>89.7</v>
      </c>
      <c r="X17" s="123">
        <v>3.8</v>
      </c>
      <c r="Y17" s="121">
        <v>95.1</v>
      </c>
      <c r="Z17" s="123">
        <v>3.2</v>
      </c>
      <c r="AA17" s="121">
        <v>87.4</v>
      </c>
      <c r="AB17" s="123">
        <v>4.0999999999999996</v>
      </c>
      <c r="AC17" s="121">
        <v>84.1</v>
      </c>
      <c r="AD17" s="123">
        <v>0.9</v>
      </c>
    </row>
    <row r="18" spans="1:30" ht="16.5" customHeight="1" x14ac:dyDescent="0.2">
      <c r="A18" s="7"/>
      <c r="B18" s="7"/>
      <c r="C18" s="7" t="s">
        <v>455</v>
      </c>
      <c r="D18" s="7"/>
      <c r="E18" s="7"/>
      <c r="F18" s="7"/>
      <c r="G18" s="7"/>
      <c r="H18" s="7"/>
      <c r="I18" s="7"/>
      <c r="J18" s="7"/>
      <c r="K18" s="7"/>
      <c r="L18" s="9" t="s">
        <v>155</v>
      </c>
      <c r="M18" s="121">
        <v>73.3</v>
      </c>
      <c r="N18" s="123">
        <v>1.6</v>
      </c>
      <c r="O18" s="121">
        <v>77.3</v>
      </c>
      <c r="P18" s="123">
        <v>3.6</v>
      </c>
      <c r="Q18" s="121">
        <v>69.2</v>
      </c>
      <c r="R18" s="123">
        <v>2</v>
      </c>
      <c r="S18" s="121">
        <v>72</v>
      </c>
      <c r="T18" s="123">
        <v>3.9</v>
      </c>
      <c r="U18" s="121">
        <v>80.5</v>
      </c>
      <c r="V18" s="123">
        <v>4.9000000000000004</v>
      </c>
      <c r="W18" s="121">
        <v>79.7</v>
      </c>
      <c r="X18" s="123">
        <v>4.9000000000000004</v>
      </c>
      <c r="Y18" s="121">
        <v>91.1</v>
      </c>
      <c r="Z18" s="123">
        <v>4.3</v>
      </c>
      <c r="AA18" s="121">
        <v>80.900000000000006</v>
      </c>
      <c r="AB18" s="123">
        <v>4.8</v>
      </c>
      <c r="AC18" s="121">
        <v>73.400000000000006</v>
      </c>
      <c r="AD18" s="123">
        <v>1</v>
      </c>
    </row>
    <row r="19" spans="1:30" ht="16.5" customHeight="1" x14ac:dyDescent="0.2">
      <c r="A19" s="7"/>
      <c r="B19" s="7"/>
      <c r="C19" s="7" t="s">
        <v>456</v>
      </c>
      <c r="D19" s="7"/>
      <c r="E19" s="7"/>
      <c r="F19" s="7"/>
      <c r="G19" s="7"/>
      <c r="H19" s="7"/>
      <c r="I19" s="7"/>
      <c r="J19" s="7"/>
      <c r="K19" s="7"/>
      <c r="L19" s="9" t="s">
        <v>155</v>
      </c>
      <c r="M19" s="121">
        <v>38.4</v>
      </c>
      <c r="N19" s="123">
        <v>1.7</v>
      </c>
      <c r="O19" s="121">
        <v>29.5</v>
      </c>
      <c r="P19" s="123">
        <v>3.8</v>
      </c>
      <c r="Q19" s="121">
        <v>26.9</v>
      </c>
      <c r="R19" s="123">
        <v>1.9</v>
      </c>
      <c r="S19" s="121">
        <v>32.299999999999997</v>
      </c>
      <c r="T19" s="123">
        <v>4</v>
      </c>
      <c r="U19" s="121">
        <v>27.5</v>
      </c>
      <c r="V19" s="123">
        <v>5.3</v>
      </c>
      <c r="W19" s="121">
        <v>28.8</v>
      </c>
      <c r="X19" s="123">
        <v>5.6</v>
      </c>
      <c r="Y19" s="121">
        <v>29.9</v>
      </c>
      <c r="Z19" s="123">
        <v>7.1</v>
      </c>
      <c r="AA19" s="121">
        <v>34.6</v>
      </c>
      <c r="AB19" s="123">
        <v>5.6</v>
      </c>
      <c r="AC19" s="121">
        <v>32.6</v>
      </c>
      <c r="AD19" s="123">
        <v>1.1000000000000001</v>
      </c>
    </row>
    <row r="20" spans="1:30" ht="16.5" customHeight="1" x14ac:dyDescent="0.2">
      <c r="A20" s="7"/>
      <c r="B20" s="7" t="s">
        <v>457</v>
      </c>
      <c r="C20" s="7"/>
      <c r="D20" s="7"/>
      <c r="E20" s="7"/>
      <c r="F20" s="7"/>
      <c r="G20" s="7"/>
      <c r="H20" s="7"/>
      <c r="I20" s="7"/>
      <c r="J20" s="7"/>
      <c r="K20" s="7"/>
      <c r="L20" s="9" t="s">
        <v>155</v>
      </c>
      <c r="M20" s="121">
        <v>91</v>
      </c>
      <c r="N20" s="123">
        <v>2.8</v>
      </c>
      <c r="O20" s="119" t="s">
        <v>179</v>
      </c>
      <c r="P20" s="7"/>
      <c r="Q20" s="121">
        <v>89.9</v>
      </c>
      <c r="R20" s="123">
        <v>1.7</v>
      </c>
      <c r="S20" s="121">
        <v>93.4</v>
      </c>
      <c r="T20" s="123">
        <v>1.9</v>
      </c>
      <c r="U20" s="121">
        <v>95.5</v>
      </c>
      <c r="V20" s="123">
        <v>2.6</v>
      </c>
      <c r="W20" s="121">
        <v>97.2</v>
      </c>
      <c r="X20" s="123">
        <v>3.4</v>
      </c>
      <c r="Y20" s="119" t="s">
        <v>179</v>
      </c>
      <c r="Z20" s="7"/>
      <c r="AA20" s="121">
        <v>92.4</v>
      </c>
      <c r="AB20" s="123">
        <v>2.2999999999999998</v>
      </c>
      <c r="AC20" s="121">
        <v>91.8</v>
      </c>
      <c r="AD20" s="123">
        <v>1</v>
      </c>
    </row>
    <row r="21" spans="1:30" ht="16.5" customHeight="1" x14ac:dyDescent="0.2">
      <c r="A21" s="7"/>
      <c r="B21" s="7"/>
      <c r="C21" s="7" t="s">
        <v>455</v>
      </c>
      <c r="D21" s="7"/>
      <c r="E21" s="7"/>
      <c r="F21" s="7"/>
      <c r="G21" s="7"/>
      <c r="H21" s="7"/>
      <c r="I21" s="7"/>
      <c r="J21" s="7"/>
      <c r="K21" s="7"/>
      <c r="L21" s="9" t="s">
        <v>155</v>
      </c>
      <c r="M21" s="121">
        <v>84.1</v>
      </c>
      <c r="N21" s="123">
        <v>3.5</v>
      </c>
      <c r="O21" s="119" t="s">
        <v>179</v>
      </c>
      <c r="P21" s="7"/>
      <c r="Q21" s="121">
        <v>87</v>
      </c>
      <c r="R21" s="123">
        <v>1.9</v>
      </c>
      <c r="S21" s="121">
        <v>90.8</v>
      </c>
      <c r="T21" s="123">
        <v>2.2000000000000002</v>
      </c>
      <c r="U21" s="121">
        <v>93.6</v>
      </c>
      <c r="V21" s="123">
        <v>3.1</v>
      </c>
      <c r="W21" s="121">
        <v>92.9</v>
      </c>
      <c r="X21" s="123">
        <v>5.0999999999999996</v>
      </c>
      <c r="Y21" s="119" t="s">
        <v>179</v>
      </c>
      <c r="Z21" s="7"/>
      <c r="AA21" s="121">
        <v>90.6</v>
      </c>
      <c r="AB21" s="123">
        <v>2.5</v>
      </c>
      <c r="AC21" s="121">
        <v>88.7</v>
      </c>
      <c r="AD21" s="123">
        <v>1.1000000000000001</v>
      </c>
    </row>
    <row r="22" spans="1:30" ht="16.5" customHeight="1" x14ac:dyDescent="0.2">
      <c r="A22" s="7"/>
      <c r="B22" s="7"/>
      <c r="C22" s="7" t="s">
        <v>456</v>
      </c>
      <c r="D22" s="7"/>
      <c r="E22" s="7"/>
      <c r="F22" s="7"/>
      <c r="G22" s="7"/>
      <c r="H22" s="7"/>
      <c r="I22" s="7"/>
      <c r="J22" s="7"/>
      <c r="K22" s="7"/>
      <c r="L22" s="9" t="s">
        <v>155</v>
      </c>
      <c r="M22" s="121">
        <v>33.4</v>
      </c>
      <c r="N22" s="123">
        <v>4.5999999999999996</v>
      </c>
      <c r="O22" s="119" t="s">
        <v>179</v>
      </c>
      <c r="P22" s="7"/>
      <c r="Q22" s="121">
        <v>26.4</v>
      </c>
      <c r="R22" s="123">
        <v>2.6</v>
      </c>
      <c r="S22" s="121">
        <v>28.5</v>
      </c>
      <c r="T22" s="123">
        <v>3.5</v>
      </c>
      <c r="U22" s="121">
        <v>26.2</v>
      </c>
      <c r="V22" s="123">
        <v>6.2</v>
      </c>
      <c r="W22" s="121">
        <v>31.4</v>
      </c>
      <c r="X22" s="123">
        <v>9</v>
      </c>
      <c r="Y22" s="119" t="s">
        <v>179</v>
      </c>
      <c r="Z22" s="7"/>
      <c r="AA22" s="121">
        <v>29.8</v>
      </c>
      <c r="AB22" s="123">
        <v>3.9</v>
      </c>
      <c r="AC22" s="121">
        <v>28.5</v>
      </c>
      <c r="AD22" s="123">
        <v>1.6</v>
      </c>
    </row>
    <row r="23" spans="1:30" ht="16.5" customHeight="1" x14ac:dyDescent="0.2">
      <c r="A23" s="7"/>
      <c r="B23" s="7" t="s">
        <v>458</v>
      </c>
      <c r="C23" s="7"/>
      <c r="D23" s="7"/>
      <c r="E23" s="7"/>
      <c r="F23" s="7"/>
      <c r="G23" s="7"/>
      <c r="H23" s="7"/>
      <c r="I23" s="7"/>
      <c r="J23" s="7"/>
      <c r="K23" s="7"/>
      <c r="L23" s="9" t="s">
        <v>155</v>
      </c>
      <c r="M23" s="121">
        <v>74.099999999999994</v>
      </c>
      <c r="N23" s="123">
        <v>1.1000000000000001</v>
      </c>
      <c r="O23" s="121">
        <v>73.400000000000006</v>
      </c>
      <c r="P23" s="123">
        <v>1.8</v>
      </c>
      <c r="Q23" s="121">
        <v>71.3</v>
      </c>
      <c r="R23" s="123">
        <v>1.8</v>
      </c>
      <c r="S23" s="121">
        <v>73.900000000000006</v>
      </c>
      <c r="T23" s="123">
        <v>3</v>
      </c>
      <c r="U23" s="121">
        <v>75.599999999999994</v>
      </c>
      <c r="V23" s="123">
        <v>3.9</v>
      </c>
      <c r="W23" s="121">
        <v>74.599999999999994</v>
      </c>
      <c r="X23" s="123">
        <v>4.2</v>
      </c>
      <c r="Y23" s="121">
        <v>83.5</v>
      </c>
      <c r="Z23" s="123">
        <v>3.9</v>
      </c>
      <c r="AA23" s="121">
        <v>87.8</v>
      </c>
      <c r="AB23" s="123">
        <v>7.3</v>
      </c>
      <c r="AC23" s="121">
        <v>73.7</v>
      </c>
      <c r="AD23" s="123">
        <v>0.8</v>
      </c>
    </row>
    <row r="24" spans="1:30" ht="16.5" customHeight="1" x14ac:dyDescent="0.2">
      <c r="A24" s="7"/>
      <c r="B24" s="7"/>
      <c r="C24" s="7" t="s">
        <v>455</v>
      </c>
      <c r="D24" s="7"/>
      <c r="E24" s="7"/>
      <c r="F24" s="7"/>
      <c r="G24" s="7"/>
      <c r="H24" s="7"/>
      <c r="I24" s="7"/>
      <c r="J24" s="7"/>
      <c r="K24" s="7"/>
      <c r="L24" s="9" t="s">
        <v>155</v>
      </c>
      <c r="M24" s="121">
        <v>49.5</v>
      </c>
      <c r="N24" s="123">
        <v>1.3</v>
      </c>
      <c r="O24" s="121">
        <v>54.4</v>
      </c>
      <c r="P24" s="123">
        <v>2</v>
      </c>
      <c r="Q24" s="121">
        <v>56.7</v>
      </c>
      <c r="R24" s="123">
        <v>1.9</v>
      </c>
      <c r="S24" s="121">
        <v>50.8</v>
      </c>
      <c r="T24" s="123">
        <v>3.5</v>
      </c>
      <c r="U24" s="121">
        <v>60.9</v>
      </c>
      <c r="V24" s="123">
        <v>4.5</v>
      </c>
      <c r="W24" s="121">
        <v>54.7</v>
      </c>
      <c r="X24" s="123">
        <v>4.7</v>
      </c>
      <c r="Y24" s="121">
        <v>67.5</v>
      </c>
      <c r="Z24" s="123">
        <v>5.0999999999999996</v>
      </c>
      <c r="AA24" s="121">
        <v>77.8</v>
      </c>
      <c r="AB24" s="123">
        <v>9.1999999999999993</v>
      </c>
      <c r="AC24" s="121">
        <v>53.2</v>
      </c>
      <c r="AD24" s="123">
        <v>0.9</v>
      </c>
    </row>
    <row r="25" spans="1:30" ht="16.5" customHeight="1" x14ac:dyDescent="0.2">
      <c r="A25" s="7"/>
      <c r="B25" s="7"/>
      <c r="C25" s="7" t="s">
        <v>456</v>
      </c>
      <c r="D25" s="7"/>
      <c r="E25" s="7"/>
      <c r="F25" s="7"/>
      <c r="G25" s="7"/>
      <c r="H25" s="7"/>
      <c r="I25" s="7"/>
      <c r="J25" s="7"/>
      <c r="K25" s="7"/>
      <c r="L25" s="9" t="s">
        <v>155</v>
      </c>
      <c r="M25" s="121">
        <v>42.7</v>
      </c>
      <c r="N25" s="123">
        <v>1.3</v>
      </c>
      <c r="O25" s="121">
        <v>36.1</v>
      </c>
      <c r="P25" s="123">
        <v>2</v>
      </c>
      <c r="Q25" s="121">
        <v>29.7</v>
      </c>
      <c r="R25" s="123">
        <v>1.8</v>
      </c>
      <c r="S25" s="121">
        <v>38.5</v>
      </c>
      <c r="T25" s="123">
        <v>3.4</v>
      </c>
      <c r="U25" s="121">
        <v>29.4</v>
      </c>
      <c r="V25" s="123">
        <v>4.2</v>
      </c>
      <c r="W25" s="121">
        <v>34.700000000000003</v>
      </c>
      <c r="X25" s="123">
        <v>4.5</v>
      </c>
      <c r="Y25" s="121">
        <v>40.5</v>
      </c>
      <c r="Z25" s="123">
        <v>5.4</v>
      </c>
      <c r="AA25" s="121">
        <v>35.700000000000003</v>
      </c>
      <c r="AB25" s="120">
        <v>11.1</v>
      </c>
      <c r="AC25" s="121">
        <v>37.5</v>
      </c>
      <c r="AD25" s="123">
        <v>0.8</v>
      </c>
    </row>
    <row r="26" spans="1:30" ht="16.5" customHeight="1" x14ac:dyDescent="0.2">
      <c r="A26" s="7"/>
      <c r="B26" s="7" t="s">
        <v>294</v>
      </c>
      <c r="C26" s="7"/>
      <c r="D26" s="7"/>
      <c r="E26" s="7"/>
      <c r="F26" s="7"/>
      <c r="G26" s="7"/>
      <c r="H26" s="7"/>
      <c r="I26" s="7"/>
      <c r="J26" s="7"/>
      <c r="K26" s="7"/>
      <c r="L26" s="9" t="s">
        <v>155</v>
      </c>
      <c r="M26" s="121">
        <v>85.5</v>
      </c>
      <c r="N26" s="123">
        <v>0.3</v>
      </c>
      <c r="O26" s="121">
        <v>85.9</v>
      </c>
      <c r="P26" s="123">
        <v>0.4</v>
      </c>
      <c r="Q26" s="121">
        <v>86.1</v>
      </c>
      <c r="R26" s="123">
        <v>0.4</v>
      </c>
      <c r="S26" s="121">
        <v>86</v>
      </c>
      <c r="T26" s="123">
        <v>0.6</v>
      </c>
      <c r="U26" s="121">
        <v>87.8</v>
      </c>
      <c r="V26" s="123">
        <v>0.8</v>
      </c>
      <c r="W26" s="121">
        <v>89.5</v>
      </c>
      <c r="X26" s="123">
        <v>0.9</v>
      </c>
      <c r="Y26" s="121">
        <v>91.2</v>
      </c>
      <c r="Z26" s="123">
        <v>0.9</v>
      </c>
      <c r="AA26" s="121">
        <v>92.3</v>
      </c>
      <c r="AB26" s="123">
        <v>1.2</v>
      </c>
      <c r="AC26" s="121">
        <v>86.2</v>
      </c>
      <c r="AD26" s="123">
        <v>0.2</v>
      </c>
    </row>
    <row r="27" spans="1:30" ht="16.5" customHeight="1" x14ac:dyDescent="0.2">
      <c r="A27" s="7"/>
      <c r="B27" s="7"/>
      <c r="C27" s="7" t="s">
        <v>455</v>
      </c>
      <c r="D27" s="7"/>
      <c r="E27" s="7"/>
      <c r="F27" s="7"/>
      <c r="G27" s="7"/>
      <c r="H27" s="7"/>
      <c r="I27" s="7"/>
      <c r="J27" s="7"/>
      <c r="K27" s="7"/>
      <c r="L27" s="9" t="s">
        <v>155</v>
      </c>
      <c r="M27" s="121">
        <v>74.8</v>
      </c>
      <c r="N27" s="123">
        <v>0.4</v>
      </c>
      <c r="O27" s="121">
        <v>77.599999999999994</v>
      </c>
      <c r="P27" s="123">
        <v>0.4</v>
      </c>
      <c r="Q27" s="121">
        <v>80.5</v>
      </c>
      <c r="R27" s="123">
        <v>0.4</v>
      </c>
      <c r="S27" s="121">
        <v>76.599999999999994</v>
      </c>
      <c r="T27" s="123">
        <v>0.7</v>
      </c>
      <c r="U27" s="121">
        <v>81.599999999999994</v>
      </c>
      <c r="V27" s="123">
        <v>0.9</v>
      </c>
      <c r="W27" s="121">
        <v>82.1</v>
      </c>
      <c r="X27" s="123">
        <v>1.2</v>
      </c>
      <c r="Y27" s="121">
        <v>85.4</v>
      </c>
      <c r="Z27" s="123">
        <v>1.2</v>
      </c>
      <c r="AA27" s="121">
        <v>88.8</v>
      </c>
      <c r="AB27" s="123">
        <v>1.4</v>
      </c>
      <c r="AC27" s="121">
        <v>77.900000000000006</v>
      </c>
      <c r="AD27" s="123">
        <v>0.2</v>
      </c>
    </row>
    <row r="28" spans="1:30" ht="16.5" customHeight="1" x14ac:dyDescent="0.2">
      <c r="A28" s="7"/>
      <c r="B28" s="7"/>
      <c r="C28" s="7" t="s">
        <v>456</v>
      </c>
      <c r="D28" s="7"/>
      <c r="E28" s="7"/>
      <c r="F28" s="7"/>
      <c r="G28" s="7"/>
      <c r="H28" s="7"/>
      <c r="I28" s="7"/>
      <c r="J28" s="7"/>
      <c r="K28" s="7"/>
      <c r="L28" s="9" t="s">
        <v>155</v>
      </c>
      <c r="M28" s="121">
        <v>32.4</v>
      </c>
      <c r="N28" s="123">
        <v>0.4</v>
      </c>
      <c r="O28" s="121">
        <v>28.4</v>
      </c>
      <c r="P28" s="123">
        <v>0.5</v>
      </c>
      <c r="Q28" s="121">
        <v>25.9</v>
      </c>
      <c r="R28" s="123">
        <v>0.5</v>
      </c>
      <c r="S28" s="121">
        <v>29.6</v>
      </c>
      <c r="T28" s="123">
        <v>0.8</v>
      </c>
      <c r="U28" s="121">
        <v>26.1</v>
      </c>
      <c r="V28" s="123">
        <v>1</v>
      </c>
      <c r="W28" s="121">
        <v>27.9</v>
      </c>
      <c r="X28" s="123">
        <v>1.4</v>
      </c>
      <c r="Y28" s="121">
        <v>32.1</v>
      </c>
      <c r="Z28" s="123">
        <v>1.6</v>
      </c>
      <c r="AA28" s="121">
        <v>30.5</v>
      </c>
      <c r="AB28" s="123">
        <v>2.1</v>
      </c>
      <c r="AC28" s="121">
        <v>29.1</v>
      </c>
      <c r="AD28" s="123">
        <v>0.2</v>
      </c>
    </row>
    <row r="29" spans="1:30" ht="16.5" customHeight="1" x14ac:dyDescent="0.2">
      <c r="A29" s="7" t="s">
        <v>60</v>
      </c>
      <c r="B29" s="7"/>
      <c r="C29" s="7"/>
      <c r="D29" s="7"/>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29.45" customHeight="1" x14ac:dyDescent="0.2">
      <c r="A30" s="7"/>
      <c r="B30" s="228" t="s">
        <v>454</v>
      </c>
      <c r="C30" s="228"/>
      <c r="D30" s="228"/>
      <c r="E30" s="228"/>
      <c r="F30" s="228"/>
      <c r="G30" s="228"/>
      <c r="H30" s="228"/>
      <c r="I30" s="228"/>
      <c r="J30" s="228"/>
      <c r="K30" s="228"/>
      <c r="L30" s="9" t="s">
        <v>155</v>
      </c>
      <c r="M30" s="121">
        <v>85.2</v>
      </c>
      <c r="N30" s="123">
        <v>1.3</v>
      </c>
      <c r="O30" s="121">
        <v>85.4</v>
      </c>
      <c r="P30" s="123">
        <v>3.4</v>
      </c>
      <c r="Q30" s="121">
        <v>79.099999999999994</v>
      </c>
      <c r="R30" s="123">
        <v>1.9</v>
      </c>
      <c r="S30" s="121">
        <v>81.2</v>
      </c>
      <c r="T30" s="123">
        <v>3.2</v>
      </c>
      <c r="U30" s="121">
        <v>92</v>
      </c>
      <c r="V30" s="123">
        <v>3.2</v>
      </c>
      <c r="W30" s="121">
        <v>88.8</v>
      </c>
      <c r="X30" s="123">
        <v>3.8</v>
      </c>
      <c r="Y30" s="121">
        <v>97.9</v>
      </c>
      <c r="Z30" s="123">
        <v>1.9</v>
      </c>
      <c r="AA30" s="121">
        <v>85</v>
      </c>
      <c r="AB30" s="123">
        <v>4.5</v>
      </c>
      <c r="AC30" s="121">
        <v>83.7</v>
      </c>
      <c r="AD30" s="123">
        <v>0.9</v>
      </c>
    </row>
    <row r="31" spans="1:30" ht="16.5" customHeight="1" x14ac:dyDescent="0.2">
      <c r="A31" s="7"/>
      <c r="B31" s="7"/>
      <c r="C31" s="7" t="s">
        <v>455</v>
      </c>
      <c r="D31" s="7"/>
      <c r="E31" s="7"/>
      <c r="F31" s="7"/>
      <c r="G31" s="7"/>
      <c r="H31" s="7"/>
      <c r="I31" s="7"/>
      <c r="J31" s="7"/>
      <c r="K31" s="7"/>
      <c r="L31" s="9" t="s">
        <v>155</v>
      </c>
      <c r="M31" s="121">
        <v>73.3</v>
      </c>
      <c r="N31" s="123">
        <v>1.6</v>
      </c>
      <c r="O31" s="121">
        <v>76.3</v>
      </c>
      <c r="P31" s="123">
        <v>4.0999999999999996</v>
      </c>
      <c r="Q31" s="121">
        <v>71.8</v>
      </c>
      <c r="R31" s="123">
        <v>2.2000000000000002</v>
      </c>
      <c r="S31" s="121">
        <v>73.900000000000006</v>
      </c>
      <c r="T31" s="123">
        <v>3.6</v>
      </c>
      <c r="U31" s="121">
        <v>87.7</v>
      </c>
      <c r="V31" s="123">
        <v>3.9</v>
      </c>
      <c r="W31" s="121">
        <v>79.3</v>
      </c>
      <c r="X31" s="123">
        <v>4.8</v>
      </c>
      <c r="Y31" s="121">
        <v>93.8</v>
      </c>
      <c r="Z31" s="123">
        <v>3.5</v>
      </c>
      <c r="AA31" s="121">
        <v>79.2</v>
      </c>
      <c r="AB31" s="123">
        <v>5.2</v>
      </c>
      <c r="AC31" s="121">
        <v>74.7</v>
      </c>
      <c r="AD31" s="123">
        <v>1.1000000000000001</v>
      </c>
    </row>
    <row r="32" spans="1:30" ht="16.5" customHeight="1" x14ac:dyDescent="0.2">
      <c r="A32" s="7"/>
      <c r="B32" s="7"/>
      <c r="C32" s="7" t="s">
        <v>456</v>
      </c>
      <c r="D32" s="7"/>
      <c r="E32" s="7"/>
      <c r="F32" s="7"/>
      <c r="G32" s="7"/>
      <c r="H32" s="7"/>
      <c r="I32" s="7"/>
      <c r="J32" s="7"/>
      <c r="K32" s="7"/>
      <c r="L32" s="9" t="s">
        <v>155</v>
      </c>
      <c r="M32" s="121">
        <v>36.799999999999997</v>
      </c>
      <c r="N32" s="123">
        <v>1.7</v>
      </c>
      <c r="O32" s="121">
        <v>29.2</v>
      </c>
      <c r="P32" s="123">
        <v>4.3</v>
      </c>
      <c r="Q32" s="121">
        <v>25</v>
      </c>
      <c r="R32" s="123">
        <v>2.1</v>
      </c>
      <c r="S32" s="121">
        <v>27.1</v>
      </c>
      <c r="T32" s="123">
        <v>3.7</v>
      </c>
      <c r="U32" s="121">
        <v>26.1</v>
      </c>
      <c r="V32" s="123">
        <v>5</v>
      </c>
      <c r="W32" s="121">
        <v>29.7</v>
      </c>
      <c r="X32" s="123">
        <v>5.4</v>
      </c>
      <c r="Y32" s="121">
        <v>32.799999999999997</v>
      </c>
      <c r="Z32" s="123">
        <v>7.7</v>
      </c>
      <c r="AA32" s="121">
        <v>28.6</v>
      </c>
      <c r="AB32" s="123">
        <v>5.7</v>
      </c>
      <c r="AC32" s="121">
        <v>30.5</v>
      </c>
      <c r="AD32" s="123">
        <v>1.1000000000000001</v>
      </c>
    </row>
    <row r="33" spans="1:30" ht="16.5" customHeight="1" x14ac:dyDescent="0.2">
      <c r="A33" s="7"/>
      <c r="B33" s="7" t="s">
        <v>457</v>
      </c>
      <c r="C33" s="7"/>
      <c r="D33" s="7"/>
      <c r="E33" s="7"/>
      <c r="F33" s="7"/>
      <c r="G33" s="7"/>
      <c r="H33" s="7"/>
      <c r="I33" s="7"/>
      <c r="J33" s="7"/>
      <c r="K33" s="7"/>
      <c r="L33" s="9" t="s">
        <v>155</v>
      </c>
      <c r="M33" s="121">
        <v>94.5</v>
      </c>
      <c r="N33" s="123">
        <v>2.2999999999999998</v>
      </c>
      <c r="O33" s="119" t="s">
        <v>179</v>
      </c>
      <c r="P33" s="7"/>
      <c r="Q33" s="121">
        <v>91.5</v>
      </c>
      <c r="R33" s="123">
        <v>1.7</v>
      </c>
      <c r="S33" s="121">
        <v>97.6</v>
      </c>
      <c r="T33" s="123">
        <v>4</v>
      </c>
      <c r="U33" s="121">
        <v>94.4</v>
      </c>
      <c r="V33" s="123">
        <v>2.6</v>
      </c>
      <c r="W33" s="121">
        <v>92.8</v>
      </c>
      <c r="X33" s="123">
        <v>4.5</v>
      </c>
      <c r="Y33" s="119" t="s">
        <v>179</v>
      </c>
      <c r="Z33" s="7"/>
      <c r="AA33" s="121">
        <v>92.2</v>
      </c>
      <c r="AB33" s="123">
        <v>2.4</v>
      </c>
      <c r="AC33" s="121">
        <v>92.5</v>
      </c>
      <c r="AD33" s="123">
        <v>1.1000000000000001</v>
      </c>
    </row>
    <row r="34" spans="1:30" ht="16.5" customHeight="1" x14ac:dyDescent="0.2">
      <c r="A34" s="7"/>
      <c r="B34" s="7"/>
      <c r="C34" s="7" t="s">
        <v>455</v>
      </c>
      <c r="D34" s="7"/>
      <c r="E34" s="7"/>
      <c r="F34" s="7"/>
      <c r="G34" s="7"/>
      <c r="H34" s="7"/>
      <c r="I34" s="7"/>
      <c r="J34" s="7"/>
      <c r="K34" s="7"/>
      <c r="L34" s="9" t="s">
        <v>155</v>
      </c>
      <c r="M34" s="121">
        <v>91.1</v>
      </c>
      <c r="N34" s="123">
        <v>2.8</v>
      </c>
      <c r="O34" s="119" t="s">
        <v>179</v>
      </c>
      <c r="P34" s="7"/>
      <c r="Q34" s="121">
        <v>88.9</v>
      </c>
      <c r="R34" s="123">
        <v>1.9</v>
      </c>
      <c r="S34" s="121">
        <v>94.5</v>
      </c>
      <c r="T34" s="123">
        <v>6.2</v>
      </c>
      <c r="U34" s="121">
        <v>90.6</v>
      </c>
      <c r="V34" s="123">
        <v>3.4</v>
      </c>
      <c r="W34" s="121">
        <v>86.2</v>
      </c>
      <c r="X34" s="123">
        <v>6.2</v>
      </c>
      <c r="Y34" s="119" t="s">
        <v>179</v>
      </c>
      <c r="Z34" s="7"/>
      <c r="AA34" s="121">
        <v>88.3</v>
      </c>
      <c r="AB34" s="123">
        <v>2.9</v>
      </c>
      <c r="AC34" s="121">
        <v>89.2</v>
      </c>
      <c r="AD34" s="123">
        <v>1.3</v>
      </c>
    </row>
    <row r="35" spans="1:30" ht="16.5" customHeight="1" x14ac:dyDescent="0.2">
      <c r="A35" s="7"/>
      <c r="B35" s="7"/>
      <c r="C35" s="7" t="s">
        <v>456</v>
      </c>
      <c r="D35" s="7"/>
      <c r="E35" s="7"/>
      <c r="F35" s="7"/>
      <c r="G35" s="7"/>
      <c r="H35" s="7"/>
      <c r="I35" s="7"/>
      <c r="J35" s="7"/>
      <c r="K35" s="7"/>
      <c r="L35" s="9" t="s">
        <v>155</v>
      </c>
      <c r="M35" s="121">
        <v>33.700000000000003</v>
      </c>
      <c r="N35" s="123">
        <v>4.8</v>
      </c>
      <c r="O35" s="119" t="s">
        <v>179</v>
      </c>
      <c r="P35" s="7"/>
      <c r="Q35" s="121">
        <v>22.2</v>
      </c>
      <c r="R35" s="123">
        <v>2.4</v>
      </c>
      <c r="S35" s="121">
        <v>27</v>
      </c>
      <c r="T35" s="120">
        <v>10.4</v>
      </c>
      <c r="U35" s="121">
        <v>32.700000000000003</v>
      </c>
      <c r="V35" s="123">
        <v>5.5</v>
      </c>
      <c r="W35" s="121">
        <v>33.200000000000003</v>
      </c>
      <c r="X35" s="123">
        <v>8.6999999999999993</v>
      </c>
      <c r="Y35" s="119" t="s">
        <v>179</v>
      </c>
      <c r="Z35" s="7"/>
      <c r="AA35" s="121">
        <v>31.7</v>
      </c>
      <c r="AB35" s="123">
        <v>4</v>
      </c>
      <c r="AC35" s="121">
        <v>27.6</v>
      </c>
      <c r="AD35" s="123">
        <v>1.8</v>
      </c>
    </row>
    <row r="36" spans="1:30" ht="16.5" customHeight="1" x14ac:dyDescent="0.2">
      <c r="A36" s="7"/>
      <c r="B36" s="7" t="s">
        <v>458</v>
      </c>
      <c r="C36" s="7"/>
      <c r="D36" s="7"/>
      <c r="E36" s="7"/>
      <c r="F36" s="7"/>
      <c r="G36" s="7"/>
      <c r="H36" s="7"/>
      <c r="I36" s="7"/>
      <c r="J36" s="7"/>
      <c r="K36" s="7"/>
      <c r="L36" s="9" t="s">
        <v>155</v>
      </c>
      <c r="M36" s="121">
        <v>74.099999999999994</v>
      </c>
      <c r="N36" s="123">
        <v>1.1000000000000001</v>
      </c>
      <c r="O36" s="121">
        <v>72.099999999999994</v>
      </c>
      <c r="P36" s="123">
        <v>1.7</v>
      </c>
      <c r="Q36" s="121">
        <v>68.7</v>
      </c>
      <c r="R36" s="123">
        <v>1.8</v>
      </c>
      <c r="S36" s="121">
        <v>68.7</v>
      </c>
      <c r="T36" s="123">
        <v>3.1</v>
      </c>
      <c r="U36" s="121">
        <v>76.099999999999994</v>
      </c>
      <c r="V36" s="123">
        <v>3.6</v>
      </c>
      <c r="W36" s="121">
        <v>75.599999999999994</v>
      </c>
      <c r="X36" s="123">
        <v>3.8</v>
      </c>
      <c r="Y36" s="121">
        <v>85.7</v>
      </c>
      <c r="Z36" s="123">
        <v>4</v>
      </c>
      <c r="AA36" s="121">
        <v>90.4</v>
      </c>
      <c r="AB36" s="123">
        <v>7.1</v>
      </c>
      <c r="AC36" s="121">
        <v>72.400000000000006</v>
      </c>
      <c r="AD36" s="123">
        <v>0.8</v>
      </c>
    </row>
    <row r="37" spans="1:30" ht="16.5" customHeight="1" x14ac:dyDescent="0.2">
      <c r="A37" s="7"/>
      <c r="B37" s="7"/>
      <c r="C37" s="7" t="s">
        <v>455</v>
      </c>
      <c r="D37" s="7"/>
      <c r="E37" s="7"/>
      <c r="F37" s="7"/>
      <c r="G37" s="7"/>
      <c r="H37" s="7"/>
      <c r="I37" s="7"/>
      <c r="J37" s="7"/>
      <c r="K37" s="7"/>
      <c r="L37" s="9" t="s">
        <v>155</v>
      </c>
      <c r="M37" s="121">
        <v>50.7</v>
      </c>
      <c r="N37" s="123">
        <v>1.2</v>
      </c>
      <c r="O37" s="121">
        <v>55.5</v>
      </c>
      <c r="P37" s="123">
        <v>1.9</v>
      </c>
      <c r="Q37" s="121">
        <v>55.7</v>
      </c>
      <c r="R37" s="123">
        <v>1.9</v>
      </c>
      <c r="S37" s="121">
        <v>52.5</v>
      </c>
      <c r="T37" s="123">
        <v>3.3</v>
      </c>
      <c r="U37" s="121">
        <v>60.3</v>
      </c>
      <c r="V37" s="123">
        <v>4.0999999999999996</v>
      </c>
      <c r="W37" s="121">
        <v>53.9</v>
      </c>
      <c r="X37" s="123">
        <v>4.4000000000000004</v>
      </c>
      <c r="Y37" s="121">
        <v>71.7</v>
      </c>
      <c r="Z37" s="123">
        <v>5.0999999999999996</v>
      </c>
      <c r="AA37" s="121">
        <v>76.3</v>
      </c>
      <c r="AB37" s="120">
        <v>10.1</v>
      </c>
      <c r="AC37" s="121">
        <v>54.1</v>
      </c>
      <c r="AD37" s="123">
        <v>0.8</v>
      </c>
    </row>
    <row r="38" spans="1:30" ht="16.5" customHeight="1" x14ac:dyDescent="0.2">
      <c r="A38" s="7"/>
      <c r="B38" s="7"/>
      <c r="C38" s="7" t="s">
        <v>456</v>
      </c>
      <c r="D38" s="7"/>
      <c r="E38" s="7"/>
      <c r="F38" s="7"/>
      <c r="G38" s="7"/>
      <c r="H38" s="7"/>
      <c r="I38" s="7"/>
      <c r="J38" s="7"/>
      <c r="K38" s="7"/>
      <c r="L38" s="9" t="s">
        <v>155</v>
      </c>
      <c r="M38" s="121">
        <v>41</v>
      </c>
      <c r="N38" s="123">
        <v>1.2</v>
      </c>
      <c r="O38" s="121">
        <v>33</v>
      </c>
      <c r="P38" s="123">
        <v>1.8</v>
      </c>
      <c r="Q38" s="121">
        <v>29.3</v>
      </c>
      <c r="R38" s="123">
        <v>1.8</v>
      </c>
      <c r="S38" s="121">
        <v>31.6</v>
      </c>
      <c r="T38" s="123">
        <v>3.1</v>
      </c>
      <c r="U38" s="121">
        <v>32.799999999999997</v>
      </c>
      <c r="V38" s="123">
        <v>3.9</v>
      </c>
      <c r="W38" s="121">
        <v>37.299999999999997</v>
      </c>
      <c r="X38" s="123">
        <v>4.3</v>
      </c>
      <c r="Y38" s="121">
        <v>41.7</v>
      </c>
      <c r="Z38" s="123">
        <v>5.8</v>
      </c>
      <c r="AA38" s="121">
        <v>39.700000000000003</v>
      </c>
      <c r="AB38" s="120">
        <v>11.6</v>
      </c>
      <c r="AC38" s="121">
        <v>35.299999999999997</v>
      </c>
      <c r="AD38" s="123">
        <v>0.8</v>
      </c>
    </row>
    <row r="39" spans="1:30" ht="16.5" customHeight="1" x14ac:dyDescent="0.2">
      <c r="A39" s="7"/>
      <c r="B39" s="7" t="s">
        <v>294</v>
      </c>
      <c r="C39" s="7"/>
      <c r="D39" s="7"/>
      <c r="E39" s="7"/>
      <c r="F39" s="7"/>
      <c r="G39" s="7"/>
      <c r="H39" s="7"/>
      <c r="I39" s="7"/>
      <c r="J39" s="7"/>
      <c r="K39" s="7"/>
      <c r="L39" s="9" t="s">
        <v>155</v>
      </c>
      <c r="M39" s="121">
        <v>85.7</v>
      </c>
      <c r="N39" s="123">
        <v>0.3</v>
      </c>
      <c r="O39" s="121">
        <v>84.5</v>
      </c>
      <c r="P39" s="123">
        <v>0.3</v>
      </c>
      <c r="Q39" s="121">
        <v>85.8</v>
      </c>
      <c r="R39" s="123">
        <v>0.3</v>
      </c>
      <c r="S39" s="121">
        <v>86.3</v>
      </c>
      <c r="T39" s="123">
        <v>0.5</v>
      </c>
      <c r="U39" s="121">
        <v>86.3</v>
      </c>
      <c r="V39" s="123">
        <v>0.7</v>
      </c>
      <c r="W39" s="121">
        <v>89.3</v>
      </c>
      <c r="X39" s="123">
        <v>0.8</v>
      </c>
      <c r="Y39" s="121">
        <v>90.5</v>
      </c>
      <c r="Z39" s="123">
        <v>1</v>
      </c>
      <c r="AA39" s="121">
        <v>91.2</v>
      </c>
      <c r="AB39" s="123">
        <v>1.2</v>
      </c>
      <c r="AC39" s="121">
        <v>85.7</v>
      </c>
      <c r="AD39" s="123">
        <v>0.2</v>
      </c>
    </row>
    <row r="40" spans="1:30" ht="16.5" customHeight="1" x14ac:dyDescent="0.2">
      <c r="A40" s="7"/>
      <c r="B40" s="7"/>
      <c r="C40" s="7" t="s">
        <v>455</v>
      </c>
      <c r="D40" s="7"/>
      <c r="E40" s="7"/>
      <c r="F40" s="7"/>
      <c r="G40" s="7"/>
      <c r="H40" s="7"/>
      <c r="I40" s="7"/>
      <c r="J40" s="7"/>
      <c r="K40" s="7"/>
      <c r="L40" s="9" t="s">
        <v>155</v>
      </c>
      <c r="M40" s="121">
        <v>76.7</v>
      </c>
      <c r="N40" s="123">
        <v>0.3</v>
      </c>
      <c r="O40" s="121">
        <v>77.099999999999994</v>
      </c>
      <c r="P40" s="123">
        <v>0.4</v>
      </c>
      <c r="Q40" s="121">
        <v>79.900000000000006</v>
      </c>
      <c r="R40" s="123">
        <v>0.4</v>
      </c>
      <c r="S40" s="121">
        <v>78.8</v>
      </c>
      <c r="T40" s="123">
        <v>0.6</v>
      </c>
      <c r="U40" s="121">
        <v>79.099999999999994</v>
      </c>
      <c r="V40" s="123">
        <v>0.9</v>
      </c>
      <c r="W40" s="121">
        <v>81</v>
      </c>
      <c r="X40" s="123">
        <v>1.1000000000000001</v>
      </c>
      <c r="Y40" s="121">
        <v>85.3</v>
      </c>
      <c r="Z40" s="123">
        <v>1.2</v>
      </c>
      <c r="AA40" s="121">
        <v>87.5</v>
      </c>
      <c r="AB40" s="123">
        <v>1.4</v>
      </c>
      <c r="AC40" s="121">
        <v>78.3</v>
      </c>
      <c r="AD40" s="123">
        <v>0.2</v>
      </c>
    </row>
    <row r="41" spans="1:30" ht="16.5" customHeight="1" x14ac:dyDescent="0.2">
      <c r="A41" s="7"/>
      <c r="B41" s="7"/>
      <c r="C41" s="7" t="s">
        <v>456</v>
      </c>
      <c r="D41" s="7"/>
      <c r="E41" s="7"/>
      <c r="F41" s="7"/>
      <c r="G41" s="7"/>
      <c r="H41" s="7"/>
      <c r="I41" s="7"/>
      <c r="J41" s="7"/>
      <c r="K41" s="7"/>
      <c r="L41" s="9" t="s">
        <v>155</v>
      </c>
      <c r="M41" s="121">
        <v>30.3</v>
      </c>
      <c r="N41" s="123">
        <v>0.4</v>
      </c>
      <c r="O41" s="121">
        <v>26</v>
      </c>
      <c r="P41" s="123">
        <v>0.4</v>
      </c>
      <c r="Q41" s="121">
        <v>25</v>
      </c>
      <c r="R41" s="123">
        <v>0.4</v>
      </c>
      <c r="S41" s="121">
        <v>27.9</v>
      </c>
      <c r="T41" s="123">
        <v>0.7</v>
      </c>
      <c r="U41" s="121">
        <v>27.5</v>
      </c>
      <c r="V41" s="123">
        <v>0.9</v>
      </c>
      <c r="W41" s="121">
        <v>29.2</v>
      </c>
      <c r="X41" s="123">
        <v>1.2</v>
      </c>
      <c r="Y41" s="121">
        <v>31.4</v>
      </c>
      <c r="Z41" s="123">
        <v>1.5</v>
      </c>
      <c r="AA41" s="121">
        <v>29.6</v>
      </c>
      <c r="AB41" s="123">
        <v>2</v>
      </c>
      <c r="AC41" s="121">
        <v>27.5</v>
      </c>
      <c r="AD41" s="123">
        <v>0.2</v>
      </c>
    </row>
    <row r="42" spans="1:30" ht="16.5" customHeight="1" x14ac:dyDescent="0.2">
      <c r="A42" s="7" t="s">
        <v>61</v>
      </c>
      <c r="B42" s="7"/>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29.45" customHeight="1" x14ac:dyDescent="0.2">
      <c r="A43" s="7"/>
      <c r="B43" s="228" t="s">
        <v>454</v>
      </c>
      <c r="C43" s="228"/>
      <c r="D43" s="228"/>
      <c r="E43" s="228"/>
      <c r="F43" s="228"/>
      <c r="G43" s="228"/>
      <c r="H43" s="228"/>
      <c r="I43" s="228"/>
      <c r="J43" s="228"/>
      <c r="K43" s="228"/>
      <c r="L43" s="9" t="s">
        <v>155</v>
      </c>
      <c r="M43" s="121">
        <v>84.8</v>
      </c>
      <c r="N43" s="123">
        <v>1.5</v>
      </c>
      <c r="O43" s="121">
        <v>85.3</v>
      </c>
      <c r="P43" s="123">
        <v>3.3</v>
      </c>
      <c r="Q43" s="121">
        <v>76.400000000000006</v>
      </c>
      <c r="R43" s="123">
        <v>1.9</v>
      </c>
      <c r="S43" s="121">
        <v>77.900000000000006</v>
      </c>
      <c r="T43" s="123">
        <v>3.6</v>
      </c>
      <c r="U43" s="121">
        <v>91</v>
      </c>
      <c r="V43" s="123">
        <v>2.7</v>
      </c>
      <c r="W43" s="121">
        <v>83.9</v>
      </c>
      <c r="X43" s="123">
        <v>4.3</v>
      </c>
      <c r="Y43" s="121">
        <v>99.4</v>
      </c>
      <c r="Z43" s="123">
        <v>0.9</v>
      </c>
      <c r="AA43" s="121">
        <v>86.5</v>
      </c>
      <c r="AB43" s="123">
        <v>4.0999999999999996</v>
      </c>
      <c r="AC43" s="121">
        <v>82.1</v>
      </c>
      <c r="AD43" s="123">
        <v>1</v>
      </c>
    </row>
    <row r="44" spans="1:30" ht="16.5" customHeight="1" x14ac:dyDescent="0.2">
      <c r="A44" s="7"/>
      <c r="B44" s="7"/>
      <c r="C44" s="7" t="s">
        <v>455</v>
      </c>
      <c r="D44" s="7"/>
      <c r="E44" s="7"/>
      <c r="F44" s="7"/>
      <c r="G44" s="7"/>
      <c r="H44" s="7"/>
      <c r="I44" s="7"/>
      <c r="J44" s="7"/>
      <c r="K44" s="7"/>
      <c r="L44" s="9" t="s">
        <v>155</v>
      </c>
      <c r="M44" s="121">
        <v>72.599999999999994</v>
      </c>
      <c r="N44" s="123">
        <v>1.8</v>
      </c>
      <c r="O44" s="121">
        <v>76.900000000000006</v>
      </c>
      <c r="P44" s="123">
        <v>4</v>
      </c>
      <c r="Q44" s="121">
        <v>68.5</v>
      </c>
      <c r="R44" s="123">
        <v>2</v>
      </c>
      <c r="S44" s="121">
        <v>69.2</v>
      </c>
      <c r="T44" s="123">
        <v>4</v>
      </c>
      <c r="U44" s="121">
        <v>86.2</v>
      </c>
      <c r="V44" s="123">
        <v>3.1</v>
      </c>
      <c r="W44" s="121">
        <v>71.400000000000006</v>
      </c>
      <c r="X44" s="123">
        <v>5.3</v>
      </c>
      <c r="Y44" s="121">
        <v>92.3</v>
      </c>
      <c r="Z44" s="123">
        <v>3.7</v>
      </c>
      <c r="AA44" s="121">
        <v>80.400000000000006</v>
      </c>
      <c r="AB44" s="123">
        <v>4.9000000000000004</v>
      </c>
      <c r="AC44" s="121">
        <v>72.900000000000006</v>
      </c>
      <c r="AD44" s="123">
        <v>1.1000000000000001</v>
      </c>
    </row>
    <row r="45" spans="1:30" ht="16.5" customHeight="1" x14ac:dyDescent="0.2">
      <c r="A45" s="7"/>
      <c r="B45" s="7"/>
      <c r="C45" s="7" t="s">
        <v>456</v>
      </c>
      <c r="D45" s="7"/>
      <c r="E45" s="7"/>
      <c r="F45" s="7"/>
      <c r="G45" s="7"/>
      <c r="H45" s="7"/>
      <c r="I45" s="7"/>
      <c r="J45" s="7"/>
      <c r="K45" s="7"/>
      <c r="L45" s="9" t="s">
        <v>155</v>
      </c>
      <c r="M45" s="121">
        <v>36.299999999999997</v>
      </c>
      <c r="N45" s="123">
        <v>1.9</v>
      </c>
      <c r="O45" s="121">
        <v>30.6</v>
      </c>
      <c r="P45" s="123">
        <v>4.3</v>
      </c>
      <c r="Q45" s="121">
        <v>23.8</v>
      </c>
      <c r="R45" s="123">
        <v>1.9</v>
      </c>
      <c r="S45" s="121">
        <v>31.9</v>
      </c>
      <c r="T45" s="123">
        <v>4</v>
      </c>
      <c r="U45" s="121">
        <v>25.2</v>
      </c>
      <c r="V45" s="123">
        <v>3.9</v>
      </c>
      <c r="W45" s="121">
        <v>29.3</v>
      </c>
      <c r="X45" s="123">
        <v>5.4</v>
      </c>
      <c r="Y45" s="121">
        <v>49</v>
      </c>
      <c r="Z45" s="123">
        <v>7.5</v>
      </c>
      <c r="AA45" s="121">
        <v>31.9</v>
      </c>
      <c r="AB45" s="123">
        <v>5.7</v>
      </c>
      <c r="AC45" s="121">
        <v>30.3</v>
      </c>
      <c r="AD45" s="123">
        <v>1.1000000000000001</v>
      </c>
    </row>
    <row r="46" spans="1:30" ht="16.5" customHeight="1" x14ac:dyDescent="0.2">
      <c r="A46" s="7"/>
      <c r="B46" s="7" t="s">
        <v>457</v>
      </c>
      <c r="C46" s="7"/>
      <c r="D46" s="7"/>
      <c r="E46" s="7"/>
      <c r="F46" s="7"/>
      <c r="G46" s="7"/>
      <c r="H46" s="7"/>
      <c r="I46" s="7"/>
      <c r="J46" s="7"/>
      <c r="K46" s="7"/>
      <c r="L46" s="9" t="s">
        <v>155</v>
      </c>
      <c r="M46" s="121">
        <v>89.9</v>
      </c>
      <c r="N46" s="123">
        <v>4.5999999999999996</v>
      </c>
      <c r="O46" s="119" t="s">
        <v>179</v>
      </c>
      <c r="P46" s="7"/>
      <c r="Q46" s="121">
        <v>90.5</v>
      </c>
      <c r="R46" s="123">
        <v>1.7</v>
      </c>
      <c r="S46" s="121">
        <v>96.4</v>
      </c>
      <c r="T46" s="123">
        <v>3</v>
      </c>
      <c r="U46" s="121">
        <v>95.1</v>
      </c>
      <c r="V46" s="123">
        <v>2.1</v>
      </c>
      <c r="W46" s="121">
        <v>89.9</v>
      </c>
      <c r="X46" s="123">
        <v>6.5</v>
      </c>
      <c r="Y46" s="119" t="s">
        <v>179</v>
      </c>
      <c r="Z46" s="7"/>
      <c r="AA46" s="121">
        <v>93.1</v>
      </c>
      <c r="AB46" s="123">
        <v>1.9</v>
      </c>
      <c r="AC46" s="121">
        <v>91.6</v>
      </c>
      <c r="AD46" s="123">
        <v>1.1000000000000001</v>
      </c>
    </row>
    <row r="47" spans="1:30" ht="16.5" customHeight="1" x14ac:dyDescent="0.2">
      <c r="A47" s="7"/>
      <c r="B47" s="7"/>
      <c r="C47" s="7" t="s">
        <v>455</v>
      </c>
      <c r="D47" s="7"/>
      <c r="E47" s="7"/>
      <c r="F47" s="7"/>
      <c r="G47" s="7"/>
      <c r="H47" s="7"/>
      <c r="I47" s="7"/>
      <c r="J47" s="7"/>
      <c r="K47" s="7"/>
      <c r="L47" s="9" t="s">
        <v>155</v>
      </c>
      <c r="M47" s="121">
        <v>85.5</v>
      </c>
      <c r="N47" s="123">
        <v>4.9000000000000004</v>
      </c>
      <c r="O47" s="119" t="s">
        <v>179</v>
      </c>
      <c r="P47" s="7"/>
      <c r="Q47" s="121">
        <v>87.5</v>
      </c>
      <c r="R47" s="123">
        <v>2</v>
      </c>
      <c r="S47" s="121">
        <v>96.4</v>
      </c>
      <c r="T47" s="123">
        <v>3</v>
      </c>
      <c r="U47" s="121">
        <v>91.3</v>
      </c>
      <c r="V47" s="123">
        <v>2.8</v>
      </c>
      <c r="W47" s="121">
        <v>86.9</v>
      </c>
      <c r="X47" s="123">
        <v>6.8</v>
      </c>
      <c r="Y47" s="119" t="s">
        <v>179</v>
      </c>
      <c r="Z47" s="7"/>
      <c r="AA47" s="121">
        <v>89.6</v>
      </c>
      <c r="AB47" s="123">
        <v>2.4</v>
      </c>
      <c r="AC47" s="121">
        <v>88.4</v>
      </c>
      <c r="AD47" s="123">
        <v>1.3</v>
      </c>
    </row>
    <row r="48" spans="1:30" ht="16.5" customHeight="1" x14ac:dyDescent="0.2">
      <c r="A48" s="7"/>
      <c r="B48" s="7"/>
      <c r="C48" s="7" t="s">
        <v>456</v>
      </c>
      <c r="D48" s="7"/>
      <c r="E48" s="7"/>
      <c r="F48" s="7"/>
      <c r="G48" s="7"/>
      <c r="H48" s="7"/>
      <c r="I48" s="7"/>
      <c r="J48" s="7"/>
      <c r="K48" s="7"/>
      <c r="L48" s="9" t="s">
        <v>155</v>
      </c>
      <c r="M48" s="121">
        <v>30.2</v>
      </c>
      <c r="N48" s="123">
        <v>6.6</v>
      </c>
      <c r="O48" s="119" t="s">
        <v>179</v>
      </c>
      <c r="P48" s="7"/>
      <c r="Q48" s="121">
        <v>23.9</v>
      </c>
      <c r="R48" s="123">
        <v>3</v>
      </c>
      <c r="S48" s="121">
        <v>22.2</v>
      </c>
      <c r="T48" s="123">
        <v>8.9</v>
      </c>
      <c r="U48" s="121">
        <v>33.6</v>
      </c>
      <c r="V48" s="123">
        <v>5.5</v>
      </c>
      <c r="W48" s="121">
        <v>28.9</v>
      </c>
      <c r="X48" s="123">
        <v>7.7</v>
      </c>
      <c r="Y48" s="119" t="s">
        <v>179</v>
      </c>
      <c r="Z48" s="7"/>
      <c r="AA48" s="121">
        <v>34.4</v>
      </c>
      <c r="AB48" s="123">
        <v>3.9</v>
      </c>
      <c r="AC48" s="121">
        <v>28</v>
      </c>
      <c r="AD48" s="123">
        <v>2</v>
      </c>
    </row>
    <row r="49" spans="1:30" ht="16.5" customHeight="1" x14ac:dyDescent="0.2">
      <c r="A49" s="7"/>
      <c r="B49" s="7" t="s">
        <v>458</v>
      </c>
      <c r="C49" s="7"/>
      <c r="D49" s="7"/>
      <c r="E49" s="7"/>
      <c r="F49" s="7"/>
      <c r="G49" s="7"/>
      <c r="H49" s="7"/>
      <c r="I49" s="7"/>
      <c r="J49" s="7"/>
      <c r="K49" s="7"/>
      <c r="L49" s="9" t="s">
        <v>155</v>
      </c>
      <c r="M49" s="121">
        <v>74.2</v>
      </c>
      <c r="N49" s="123">
        <v>1.6</v>
      </c>
      <c r="O49" s="121">
        <v>71.7</v>
      </c>
      <c r="P49" s="123">
        <v>1.9</v>
      </c>
      <c r="Q49" s="121">
        <v>70.8</v>
      </c>
      <c r="R49" s="123">
        <v>2.1</v>
      </c>
      <c r="S49" s="121">
        <v>75</v>
      </c>
      <c r="T49" s="123">
        <v>3.6</v>
      </c>
      <c r="U49" s="121">
        <v>74.599999999999994</v>
      </c>
      <c r="V49" s="123">
        <v>3.2</v>
      </c>
      <c r="W49" s="121">
        <v>75.7</v>
      </c>
      <c r="X49" s="123">
        <v>3.6</v>
      </c>
      <c r="Y49" s="121">
        <v>88.5</v>
      </c>
      <c r="Z49" s="123">
        <v>3.2</v>
      </c>
      <c r="AA49" s="121">
        <v>92.7</v>
      </c>
      <c r="AB49" s="123">
        <v>4.5999999999999996</v>
      </c>
      <c r="AC49" s="121">
        <v>73.3</v>
      </c>
      <c r="AD49" s="123">
        <v>0.9</v>
      </c>
    </row>
    <row r="50" spans="1:30" ht="16.5" customHeight="1" x14ac:dyDescent="0.2">
      <c r="A50" s="7"/>
      <c r="B50" s="7"/>
      <c r="C50" s="7" t="s">
        <v>455</v>
      </c>
      <c r="D50" s="7"/>
      <c r="E50" s="7"/>
      <c r="F50" s="7"/>
      <c r="G50" s="7"/>
      <c r="H50" s="7"/>
      <c r="I50" s="7"/>
      <c r="J50" s="7"/>
      <c r="K50" s="7"/>
      <c r="L50" s="9" t="s">
        <v>155</v>
      </c>
      <c r="M50" s="121">
        <v>50.7</v>
      </c>
      <c r="N50" s="123">
        <v>1.8</v>
      </c>
      <c r="O50" s="121">
        <v>54.5</v>
      </c>
      <c r="P50" s="123">
        <v>2.2000000000000002</v>
      </c>
      <c r="Q50" s="121">
        <v>57.2</v>
      </c>
      <c r="R50" s="123">
        <v>2.2000000000000002</v>
      </c>
      <c r="S50" s="121">
        <v>55.7</v>
      </c>
      <c r="T50" s="123">
        <v>4.3</v>
      </c>
      <c r="U50" s="121">
        <v>56.8</v>
      </c>
      <c r="V50" s="123">
        <v>3.6</v>
      </c>
      <c r="W50" s="121">
        <v>54.7</v>
      </c>
      <c r="X50" s="123">
        <v>4.0999999999999996</v>
      </c>
      <c r="Y50" s="121">
        <v>78.400000000000006</v>
      </c>
      <c r="Z50" s="123">
        <v>4.0999999999999996</v>
      </c>
      <c r="AA50" s="121">
        <v>83.8</v>
      </c>
      <c r="AB50" s="123">
        <v>8.4</v>
      </c>
      <c r="AC50" s="121">
        <v>54.6</v>
      </c>
      <c r="AD50" s="123">
        <v>1</v>
      </c>
    </row>
    <row r="51" spans="1:30" ht="16.5" customHeight="1" x14ac:dyDescent="0.2">
      <c r="A51" s="7"/>
      <c r="B51" s="7"/>
      <c r="C51" s="7" t="s">
        <v>456</v>
      </c>
      <c r="D51" s="7"/>
      <c r="E51" s="7"/>
      <c r="F51" s="7"/>
      <c r="G51" s="7"/>
      <c r="H51" s="7"/>
      <c r="I51" s="7"/>
      <c r="J51" s="7"/>
      <c r="K51" s="7"/>
      <c r="L51" s="9" t="s">
        <v>155</v>
      </c>
      <c r="M51" s="121">
        <v>41.3</v>
      </c>
      <c r="N51" s="123">
        <v>1.7</v>
      </c>
      <c r="O51" s="121">
        <v>34.200000000000003</v>
      </c>
      <c r="P51" s="123">
        <v>2.1</v>
      </c>
      <c r="Q51" s="121">
        <v>27.7</v>
      </c>
      <c r="R51" s="123">
        <v>2</v>
      </c>
      <c r="S51" s="121">
        <v>35.799999999999997</v>
      </c>
      <c r="T51" s="123">
        <v>4.0999999999999996</v>
      </c>
      <c r="U51" s="121">
        <v>30.7</v>
      </c>
      <c r="V51" s="123">
        <v>3.3</v>
      </c>
      <c r="W51" s="121">
        <v>37.6</v>
      </c>
      <c r="X51" s="123">
        <v>4.0999999999999996</v>
      </c>
      <c r="Y51" s="121">
        <v>41</v>
      </c>
      <c r="Z51" s="123">
        <v>4.9000000000000004</v>
      </c>
      <c r="AA51" s="121">
        <v>45.5</v>
      </c>
      <c r="AB51" s="120">
        <v>10.5</v>
      </c>
      <c r="AC51" s="121">
        <v>35.5</v>
      </c>
      <c r="AD51" s="123">
        <v>1</v>
      </c>
    </row>
    <row r="52" spans="1:30" ht="16.5" customHeight="1" x14ac:dyDescent="0.2">
      <c r="A52" s="7"/>
      <c r="B52" s="7" t="s">
        <v>294</v>
      </c>
      <c r="C52" s="7"/>
      <c r="D52" s="7"/>
      <c r="E52" s="7"/>
      <c r="F52" s="7"/>
      <c r="G52" s="7"/>
      <c r="H52" s="7"/>
      <c r="I52" s="7"/>
      <c r="J52" s="7"/>
      <c r="K52" s="7"/>
      <c r="L52" s="9" t="s">
        <v>155</v>
      </c>
      <c r="M52" s="121">
        <v>86.3</v>
      </c>
      <c r="N52" s="123">
        <v>0.4</v>
      </c>
      <c r="O52" s="121">
        <v>85.2</v>
      </c>
      <c r="P52" s="123">
        <v>0.4</v>
      </c>
      <c r="Q52" s="121">
        <v>86.3</v>
      </c>
      <c r="R52" s="123">
        <v>0.4</v>
      </c>
      <c r="S52" s="121">
        <v>87.3</v>
      </c>
      <c r="T52" s="123">
        <v>0.6</v>
      </c>
      <c r="U52" s="121">
        <v>88.7</v>
      </c>
      <c r="V52" s="123">
        <v>0.6</v>
      </c>
      <c r="W52" s="121">
        <v>89.5</v>
      </c>
      <c r="X52" s="123">
        <v>0.8</v>
      </c>
      <c r="Y52" s="121">
        <v>92.4</v>
      </c>
      <c r="Z52" s="123">
        <v>0.8</v>
      </c>
      <c r="AA52" s="121">
        <v>91.9</v>
      </c>
      <c r="AB52" s="123">
        <v>1.1000000000000001</v>
      </c>
      <c r="AC52" s="121">
        <v>86.5</v>
      </c>
      <c r="AD52" s="123">
        <v>0.2</v>
      </c>
    </row>
    <row r="53" spans="1:30" ht="16.5" customHeight="1" x14ac:dyDescent="0.2">
      <c r="A53" s="7"/>
      <c r="B53" s="7"/>
      <c r="C53" s="7" t="s">
        <v>455</v>
      </c>
      <c r="D53" s="7"/>
      <c r="E53" s="7"/>
      <c r="F53" s="7"/>
      <c r="G53" s="7"/>
      <c r="H53" s="7"/>
      <c r="I53" s="7"/>
      <c r="J53" s="7"/>
      <c r="K53" s="7"/>
      <c r="L53" s="9" t="s">
        <v>155</v>
      </c>
      <c r="M53" s="121">
        <v>76.900000000000006</v>
      </c>
      <c r="N53" s="123">
        <v>0.5</v>
      </c>
      <c r="O53" s="121">
        <v>77.400000000000006</v>
      </c>
      <c r="P53" s="123">
        <v>0.5</v>
      </c>
      <c r="Q53" s="121">
        <v>80.400000000000006</v>
      </c>
      <c r="R53" s="123">
        <v>0.5</v>
      </c>
      <c r="S53" s="121">
        <v>79.7</v>
      </c>
      <c r="T53" s="123">
        <v>0.7</v>
      </c>
      <c r="U53" s="121">
        <v>81.7</v>
      </c>
      <c r="V53" s="123">
        <v>0.8</v>
      </c>
      <c r="W53" s="121">
        <v>81.8</v>
      </c>
      <c r="X53" s="123">
        <v>1</v>
      </c>
      <c r="Y53" s="121">
        <v>86.4</v>
      </c>
      <c r="Z53" s="123">
        <v>1</v>
      </c>
      <c r="AA53" s="121">
        <v>87.3</v>
      </c>
      <c r="AB53" s="123">
        <v>1.4</v>
      </c>
      <c r="AC53" s="121">
        <v>78.900000000000006</v>
      </c>
      <c r="AD53" s="123">
        <v>0.2</v>
      </c>
    </row>
    <row r="54" spans="1:30" ht="16.5" customHeight="1" x14ac:dyDescent="0.2">
      <c r="A54" s="7"/>
      <c r="B54" s="7"/>
      <c r="C54" s="7" t="s">
        <v>456</v>
      </c>
      <c r="D54" s="7"/>
      <c r="E54" s="7"/>
      <c r="F54" s="7"/>
      <c r="G54" s="7"/>
      <c r="H54" s="7"/>
      <c r="I54" s="7"/>
      <c r="J54" s="7"/>
      <c r="K54" s="7"/>
      <c r="L54" s="9" t="s">
        <v>155</v>
      </c>
      <c r="M54" s="121">
        <v>31.9</v>
      </c>
      <c r="N54" s="123">
        <v>0.5</v>
      </c>
      <c r="O54" s="121">
        <v>28</v>
      </c>
      <c r="P54" s="123">
        <v>0.5</v>
      </c>
      <c r="Q54" s="121">
        <v>25.8</v>
      </c>
      <c r="R54" s="123">
        <v>0.5</v>
      </c>
      <c r="S54" s="121">
        <v>30.9</v>
      </c>
      <c r="T54" s="123">
        <v>0.9</v>
      </c>
      <c r="U54" s="121">
        <v>28</v>
      </c>
      <c r="V54" s="123">
        <v>0.9</v>
      </c>
      <c r="W54" s="121">
        <v>30.1</v>
      </c>
      <c r="X54" s="123">
        <v>1.1000000000000001</v>
      </c>
      <c r="Y54" s="121">
        <v>35.299999999999997</v>
      </c>
      <c r="Z54" s="123">
        <v>1.4</v>
      </c>
      <c r="AA54" s="121">
        <v>32.9</v>
      </c>
      <c r="AB54" s="123">
        <v>2</v>
      </c>
      <c r="AC54" s="121">
        <v>29.1</v>
      </c>
      <c r="AD54" s="123">
        <v>0.3</v>
      </c>
    </row>
    <row r="55" spans="1:30" ht="16.5" customHeight="1" x14ac:dyDescent="0.2">
      <c r="A55" s="7" t="s">
        <v>62</v>
      </c>
      <c r="B55" s="7"/>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29.45" customHeight="1" x14ac:dyDescent="0.2">
      <c r="A56" s="7"/>
      <c r="B56" s="228" t="s">
        <v>454</v>
      </c>
      <c r="C56" s="228"/>
      <c r="D56" s="228"/>
      <c r="E56" s="228"/>
      <c r="F56" s="228"/>
      <c r="G56" s="228"/>
      <c r="H56" s="228"/>
      <c r="I56" s="228"/>
      <c r="J56" s="228"/>
      <c r="K56" s="228"/>
      <c r="L56" s="9" t="s">
        <v>155</v>
      </c>
      <c r="M56" s="121">
        <v>80.099999999999994</v>
      </c>
      <c r="N56" s="123">
        <v>6.8</v>
      </c>
      <c r="O56" s="121">
        <v>83.5</v>
      </c>
      <c r="P56" s="120">
        <v>15.1</v>
      </c>
      <c r="Q56" s="121">
        <v>77.2</v>
      </c>
      <c r="R56" s="123">
        <v>7.6</v>
      </c>
      <c r="S56" s="121">
        <v>80.3</v>
      </c>
      <c r="T56" s="123">
        <v>9.1999999999999993</v>
      </c>
      <c r="U56" s="121">
        <v>92</v>
      </c>
      <c r="V56" s="123">
        <v>5.3</v>
      </c>
      <c r="W56" s="121">
        <v>89.2</v>
      </c>
      <c r="X56" s="123">
        <v>6</v>
      </c>
      <c r="Y56" s="121">
        <v>93.8</v>
      </c>
      <c r="Z56" s="123">
        <v>6.4</v>
      </c>
      <c r="AA56" s="121">
        <v>88</v>
      </c>
      <c r="AB56" s="123">
        <v>6.1</v>
      </c>
      <c r="AC56" s="121">
        <v>80.900000000000006</v>
      </c>
      <c r="AD56" s="123">
        <v>3.8</v>
      </c>
    </row>
    <row r="57" spans="1:30" ht="16.5" customHeight="1" x14ac:dyDescent="0.2">
      <c r="A57" s="7"/>
      <c r="B57" s="7"/>
      <c r="C57" s="7" t="s">
        <v>455</v>
      </c>
      <c r="D57" s="7"/>
      <c r="E57" s="7"/>
      <c r="F57" s="7"/>
      <c r="G57" s="7"/>
      <c r="H57" s="7"/>
      <c r="I57" s="7"/>
      <c r="J57" s="7"/>
      <c r="K57" s="7"/>
      <c r="L57" s="9" t="s">
        <v>155</v>
      </c>
      <c r="M57" s="121">
        <v>62.9</v>
      </c>
      <c r="N57" s="123">
        <v>8.3000000000000007</v>
      </c>
      <c r="O57" s="121">
        <v>67.400000000000006</v>
      </c>
      <c r="P57" s="120">
        <v>16.3</v>
      </c>
      <c r="Q57" s="121">
        <v>69.5</v>
      </c>
      <c r="R57" s="123">
        <v>8.1</v>
      </c>
      <c r="S57" s="121">
        <v>72</v>
      </c>
      <c r="T57" s="120">
        <v>11</v>
      </c>
      <c r="U57" s="121">
        <v>88.1</v>
      </c>
      <c r="V57" s="123">
        <v>6.1</v>
      </c>
      <c r="W57" s="121">
        <v>77.7</v>
      </c>
      <c r="X57" s="123">
        <v>8.8000000000000007</v>
      </c>
      <c r="Y57" s="121">
        <v>85</v>
      </c>
      <c r="Z57" s="120">
        <v>12.9</v>
      </c>
      <c r="AA57" s="121">
        <v>82.4</v>
      </c>
      <c r="AB57" s="123">
        <v>6.6</v>
      </c>
      <c r="AC57" s="121">
        <v>69.7</v>
      </c>
      <c r="AD57" s="123">
        <v>4.4000000000000004</v>
      </c>
    </row>
    <row r="58" spans="1:30" ht="16.5" customHeight="1" x14ac:dyDescent="0.2">
      <c r="A58" s="7"/>
      <c r="B58" s="7"/>
      <c r="C58" s="7" t="s">
        <v>456</v>
      </c>
      <c r="D58" s="7"/>
      <c r="E58" s="7"/>
      <c r="F58" s="7"/>
      <c r="G58" s="7"/>
      <c r="H58" s="7"/>
      <c r="I58" s="7"/>
      <c r="J58" s="7"/>
      <c r="K58" s="7"/>
      <c r="L58" s="9" t="s">
        <v>155</v>
      </c>
      <c r="M58" s="121">
        <v>39</v>
      </c>
      <c r="N58" s="123">
        <v>8.1999999999999993</v>
      </c>
      <c r="O58" s="121">
        <v>37.299999999999997</v>
      </c>
      <c r="P58" s="120">
        <v>14.7</v>
      </c>
      <c r="Q58" s="121">
        <v>24.2</v>
      </c>
      <c r="R58" s="123">
        <v>7</v>
      </c>
      <c r="S58" s="121">
        <v>36</v>
      </c>
      <c r="T58" s="120">
        <v>12.6</v>
      </c>
      <c r="U58" s="121">
        <v>24.7</v>
      </c>
      <c r="V58" s="123">
        <v>6.1</v>
      </c>
      <c r="W58" s="121">
        <v>31.3</v>
      </c>
      <c r="X58" s="120">
        <v>11</v>
      </c>
      <c r="Y58" s="121">
        <v>47.6</v>
      </c>
      <c r="Z58" s="120">
        <v>14.9</v>
      </c>
      <c r="AA58" s="121">
        <v>29.5</v>
      </c>
      <c r="AB58" s="123">
        <v>6.3</v>
      </c>
      <c r="AC58" s="121">
        <v>31.8</v>
      </c>
      <c r="AD58" s="123">
        <v>4.0999999999999996</v>
      </c>
    </row>
    <row r="59" spans="1:30" ht="16.5" customHeight="1" x14ac:dyDescent="0.2">
      <c r="A59" s="7"/>
      <c r="B59" s="7" t="s">
        <v>457</v>
      </c>
      <c r="C59" s="7"/>
      <c r="D59" s="7"/>
      <c r="E59" s="7"/>
      <c r="F59" s="7"/>
      <c r="G59" s="7"/>
      <c r="H59" s="7"/>
      <c r="I59" s="7"/>
      <c r="J59" s="7"/>
      <c r="K59" s="7"/>
      <c r="L59" s="9" t="s">
        <v>155</v>
      </c>
      <c r="M59" s="121">
        <v>88.7</v>
      </c>
      <c r="N59" s="120">
        <v>14.6</v>
      </c>
      <c r="O59" s="119" t="s">
        <v>459</v>
      </c>
      <c r="P59" s="7"/>
      <c r="Q59" s="121">
        <v>90.9</v>
      </c>
      <c r="R59" s="123">
        <v>5</v>
      </c>
      <c r="S59" s="121">
        <v>88.9</v>
      </c>
      <c r="T59" s="123">
        <v>5.5</v>
      </c>
      <c r="U59" s="121">
        <v>92.9</v>
      </c>
      <c r="V59" s="123">
        <v>4.7</v>
      </c>
      <c r="W59" s="121">
        <v>95.2</v>
      </c>
      <c r="X59" s="123">
        <v>4.2</v>
      </c>
      <c r="Y59" s="119" t="s">
        <v>179</v>
      </c>
      <c r="Z59" s="7"/>
      <c r="AA59" s="121">
        <v>92.2</v>
      </c>
      <c r="AB59" s="123">
        <v>2.9</v>
      </c>
      <c r="AC59" s="121">
        <v>91</v>
      </c>
      <c r="AD59" s="123">
        <v>2.7</v>
      </c>
    </row>
    <row r="60" spans="1:30" ht="16.5" customHeight="1" x14ac:dyDescent="0.2">
      <c r="A60" s="7"/>
      <c r="B60" s="7"/>
      <c r="C60" s="7" t="s">
        <v>455</v>
      </c>
      <c r="D60" s="7"/>
      <c r="E60" s="7"/>
      <c r="F60" s="7"/>
      <c r="G60" s="7"/>
      <c r="H60" s="7"/>
      <c r="I60" s="7"/>
      <c r="J60" s="7"/>
      <c r="K60" s="7"/>
      <c r="L60" s="9" t="s">
        <v>155</v>
      </c>
      <c r="M60" s="121">
        <v>86.4</v>
      </c>
      <c r="N60" s="120">
        <v>14.8</v>
      </c>
      <c r="O60" s="119" t="s">
        <v>459</v>
      </c>
      <c r="P60" s="7"/>
      <c r="Q60" s="121">
        <v>84.8</v>
      </c>
      <c r="R60" s="123">
        <v>6.6</v>
      </c>
      <c r="S60" s="121">
        <v>86.9</v>
      </c>
      <c r="T60" s="123">
        <v>5.8</v>
      </c>
      <c r="U60" s="121">
        <v>85.4</v>
      </c>
      <c r="V60" s="123">
        <v>6.5</v>
      </c>
      <c r="W60" s="121">
        <v>88</v>
      </c>
      <c r="X60" s="123">
        <v>7</v>
      </c>
      <c r="Y60" s="119" t="s">
        <v>179</v>
      </c>
      <c r="Z60" s="7"/>
      <c r="AA60" s="121">
        <v>87.6</v>
      </c>
      <c r="AB60" s="123">
        <v>3.4</v>
      </c>
      <c r="AC60" s="121">
        <v>86.1</v>
      </c>
      <c r="AD60" s="123">
        <v>3.2</v>
      </c>
    </row>
    <row r="61" spans="1:30" ht="16.5" customHeight="1" x14ac:dyDescent="0.2">
      <c r="A61" s="7"/>
      <c r="B61" s="7"/>
      <c r="C61" s="7" t="s">
        <v>456</v>
      </c>
      <c r="D61" s="7"/>
      <c r="E61" s="7"/>
      <c r="F61" s="7"/>
      <c r="G61" s="7"/>
      <c r="H61" s="7"/>
      <c r="I61" s="7"/>
      <c r="J61" s="7"/>
      <c r="K61" s="7"/>
      <c r="L61" s="9" t="s">
        <v>155</v>
      </c>
      <c r="M61" s="118">
        <v>18.8</v>
      </c>
      <c r="N61" s="120">
        <v>16.100000000000001</v>
      </c>
      <c r="O61" s="119" t="s">
        <v>459</v>
      </c>
      <c r="P61" s="7"/>
      <c r="Q61" s="121">
        <v>26</v>
      </c>
      <c r="R61" s="123">
        <v>8</v>
      </c>
      <c r="S61" s="121">
        <v>24.1</v>
      </c>
      <c r="T61" s="123">
        <v>7.1</v>
      </c>
      <c r="U61" s="121">
        <v>30.1</v>
      </c>
      <c r="V61" s="123">
        <v>8.3000000000000007</v>
      </c>
      <c r="W61" s="121">
        <v>36.6</v>
      </c>
      <c r="X61" s="120">
        <v>11.7</v>
      </c>
      <c r="Y61" s="119" t="s">
        <v>179</v>
      </c>
      <c r="Z61" s="7"/>
      <c r="AA61" s="121">
        <v>32.6</v>
      </c>
      <c r="AB61" s="123">
        <v>5</v>
      </c>
      <c r="AC61" s="121">
        <v>26.7</v>
      </c>
      <c r="AD61" s="123">
        <v>4</v>
      </c>
    </row>
    <row r="62" spans="1:30" ht="16.5" customHeight="1" x14ac:dyDescent="0.2">
      <c r="A62" s="7"/>
      <c r="B62" s="7" t="s">
        <v>458</v>
      </c>
      <c r="C62" s="7"/>
      <c r="D62" s="7"/>
      <c r="E62" s="7"/>
      <c r="F62" s="7"/>
      <c r="G62" s="7"/>
      <c r="H62" s="7"/>
      <c r="I62" s="7"/>
      <c r="J62" s="7"/>
      <c r="K62" s="7"/>
      <c r="L62" s="9" t="s">
        <v>155</v>
      </c>
      <c r="M62" s="121">
        <v>73</v>
      </c>
      <c r="N62" s="123">
        <v>4.8</v>
      </c>
      <c r="O62" s="121">
        <v>71.8</v>
      </c>
      <c r="P62" s="123">
        <v>5.6</v>
      </c>
      <c r="Q62" s="121">
        <v>72</v>
      </c>
      <c r="R62" s="123">
        <v>6.7</v>
      </c>
      <c r="S62" s="121">
        <v>71.099999999999994</v>
      </c>
      <c r="T62" s="123">
        <v>8.6</v>
      </c>
      <c r="U62" s="121">
        <v>78.8</v>
      </c>
      <c r="V62" s="123">
        <v>4.9000000000000004</v>
      </c>
      <c r="W62" s="121">
        <v>77.7</v>
      </c>
      <c r="X62" s="123">
        <v>6.2</v>
      </c>
      <c r="Y62" s="121">
        <v>83.7</v>
      </c>
      <c r="Z62" s="123">
        <v>6.4</v>
      </c>
      <c r="AA62" s="121">
        <v>88.6</v>
      </c>
      <c r="AB62" s="123">
        <v>6.5</v>
      </c>
      <c r="AC62" s="121">
        <v>73.3</v>
      </c>
      <c r="AD62" s="123">
        <v>2.7</v>
      </c>
    </row>
    <row r="63" spans="1:30" ht="16.5" customHeight="1" x14ac:dyDescent="0.2">
      <c r="A63" s="7"/>
      <c r="B63" s="7"/>
      <c r="C63" s="7" t="s">
        <v>455</v>
      </c>
      <c r="D63" s="7"/>
      <c r="E63" s="7"/>
      <c r="F63" s="7"/>
      <c r="G63" s="7"/>
      <c r="H63" s="7"/>
      <c r="I63" s="7"/>
      <c r="J63" s="7"/>
      <c r="K63" s="7"/>
      <c r="L63" s="9" t="s">
        <v>155</v>
      </c>
      <c r="M63" s="121">
        <v>50.8</v>
      </c>
      <c r="N63" s="123">
        <v>5.5</v>
      </c>
      <c r="O63" s="121">
        <v>58.2</v>
      </c>
      <c r="P63" s="123">
        <v>5.8</v>
      </c>
      <c r="Q63" s="121">
        <v>55.9</v>
      </c>
      <c r="R63" s="123">
        <v>7.5</v>
      </c>
      <c r="S63" s="121">
        <v>57.9</v>
      </c>
      <c r="T63" s="123">
        <v>9.4</v>
      </c>
      <c r="U63" s="121">
        <v>63.3</v>
      </c>
      <c r="V63" s="123">
        <v>5.8</v>
      </c>
      <c r="W63" s="121">
        <v>62.3</v>
      </c>
      <c r="X63" s="123">
        <v>7.5</v>
      </c>
      <c r="Y63" s="121">
        <v>62.7</v>
      </c>
      <c r="Z63" s="120">
        <v>12.2</v>
      </c>
      <c r="AA63" s="121">
        <v>83.1</v>
      </c>
      <c r="AB63" s="123">
        <v>7.7</v>
      </c>
      <c r="AC63" s="121">
        <v>56.3</v>
      </c>
      <c r="AD63" s="123">
        <v>2.9</v>
      </c>
    </row>
    <row r="64" spans="1:30" ht="16.5" customHeight="1" x14ac:dyDescent="0.2">
      <c r="A64" s="7"/>
      <c r="B64" s="7"/>
      <c r="C64" s="7" t="s">
        <v>456</v>
      </c>
      <c r="D64" s="7"/>
      <c r="E64" s="7"/>
      <c r="F64" s="7"/>
      <c r="G64" s="7"/>
      <c r="H64" s="7"/>
      <c r="I64" s="7"/>
      <c r="J64" s="7"/>
      <c r="K64" s="7"/>
      <c r="L64" s="9" t="s">
        <v>155</v>
      </c>
      <c r="M64" s="121">
        <v>43.8</v>
      </c>
      <c r="N64" s="123">
        <v>5.5</v>
      </c>
      <c r="O64" s="121">
        <v>28.8</v>
      </c>
      <c r="P64" s="123">
        <v>5.0999999999999996</v>
      </c>
      <c r="Q64" s="121">
        <v>26</v>
      </c>
      <c r="R64" s="123">
        <v>6.1</v>
      </c>
      <c r="S64" s="121">
        <v>30.7</v>
      </c>
      <c r="T64" s="123">
        <v>8.8000000000000007</v>
      </c>
      <c r="U64" s="121">
        <v>31.1</v>
      </c>
      <c r="V64" s="123">
        <v>5.5</v>
      </c>
      <c r="W64" s="121">
        <v>36.799999999999997</v>
      </c>
      <c r="X64" s="123">
        <v>8.6</v>
      </c>
      <c r="Y64" s="121">
        <v>49.9</v>
      </c>
      <c r="Z64" s="120">
        <v>11.2</v>
      </c>
      <c r="AA64" s="121">
        <v>33.6</v>
      </c>
      <c r="AB64" s="120">
        <v>11.5</v>
      </c>
      <c r="AC64" s="121">
        <v>33.700000000000003</v>
      </c>
      <c r="AD64" s="123">
        <v>2.8</v>
      </c>
    </row>
    <row r="65" spans="1:30" ht="16.5" customHeight="1" x14ac:dyDescent="0.2">
      <c r="A65" s="7"/>
      <c r="B65" s="7" t="s">
        <v>294</v>
      </c>
      <c r="C65" s="7"/>
      <c r="D65" s="7"/>
      <c r="E65" s="7"/>
      <c r="F65" s="7"/>
      <c r="G65" s="7"/>
      <c r="H65" s="7"/>
      <c r="I65" s="7"/>
      <c r="J65" s="7"/>
      <c r="K65" s="7"/>
      <c r="L65" s="9" t="s">
        <v>155</v>
      </c>
      <c r="M65" s="121">
        <v>88.2</v>
      </c>
      <c r="N65" s="123">
        <v>0.9</v>
      </c>
      <c r="O65" s="121">
        <v>86.1</v>
      </c>
      <c r="P65" s="123">
        <v>1.1000000000000001</v>
      </c>
      <c r="Q65" s="121">
        <v>85.9</v>
      </c>
      <c r="R65" s="123">
        <v>1.2</v>
      </c>
      <c r="S65" s="121">
        <v>86.8</v>
      </c>
      <c r="T65" s="123">
        <v>1.3</v>
      </c>
      <c r="U65" s="121">
        <v>89.2</v>
      </c>
      <c r="V65" s="123">
        <v>1.1000000000000001</v>
      </c>
      <c r="W65" s="121">
        <v>90.5</v>
      </c>
      <c r="X65" s="123">
        <v>1.3</v>
      </c>
      <c r="Y65" s="121">
        <v>91.9</v>
      </c>
      <c r="Z65" s="123">
        <v>1.7</v>
      </c>
      <c r="AA65" s="121">
        <v>92.7</v>
      </c>
      <c r="AB65" s="123">
        <v>1.4</v>
      </c>
      <c r="AC65" s="121">
        <v>87.1</v>
      </c>
      <c r="AD65" s="123">
        <v>0.5</v>
      </c>
    </row>
    <row r="66" spans="1:30" ht="16.5" customHeight="1" x14ac:dyDescent="0.2">
      <c r="A66" s="7"/>
      <c r="B66" s="7"/>
      <c r="C66" s="7" t="s">
        <v>455</v>
      </c>
      <c r="D66" s="7"/>
      <c r="E66" s="7"/>
      <c r="F66" s="7"/>
      <c r="G66" s="7"/>
      <c r="H66" s="7"/>
      <c r="I66" s="7"/>
      <c r="J66" s="7"/>
      <c r="K66" s="7"/>
      <c r="L66" s="9" t="s">
        <v>155</v>
      </c>
      <c r="M66" s="121">
        <v>78.5</v>
      </c>
      <c r="N66" s="123">
        <v>1.2</v>
      </c>
      <c r="O66" s="121">
        <v>79.2</v>
      </c>
      <c r="P66" s="123">
        <v>1.2</v>
      </c>
      <c r="Q66" s="121">
        <v>79.400000000000006</v>
      </c>
      <c r="R66" s="123">
        <v>1.4</v>
      </c>
      <c r="S66" s="121">
        <v>79.7</v>
      </c>
      <c r="T66" s="123">
        <v>1.5</v>
      </c>
      <c r="U66" s="121">
        <v>81.099999999999994</v>
      </c>
      <c r="V66" s="123">
        <v>1.4</v>
      </c>
      <c r="W66" s="121">
        <v>81.599999999999994</v>
      </c>
      <c r="X66" s="123">
        <v>2</v>
      </c>
      <c r="Y66" s="121">
        <v>85.2</v>
      </c>
      <c r="Z66" s="123">
        <v>2.2999999999999998</v>
      </c>
      <c r="AA66" s="121">
        <v>88.4</v>
      </c>
      <c r="AB66" s="123">
        <v>1.6</v>
      </c>
      <c r="AC66" s="121">
        <v>79.5</v>
      </c>
      <c r="AD66" s="123">
        <v>0.6</v>
      </c>
    </row>
    <row r="67" spans="1:30" ht="16.5" customHeight="1" x14ac:dyDescent="0.2">
      <c r="A67" s="14"/>
      <c r="B67" s="14"/>
      <c r="C67" s="14" t="s">
        <v>456</v>
      </c>
      <c r="D67" s="14"/>
      <c r="E67" s="14"/>
      <c r="F67" s="14"/>
      <c r="G67" s="14"/>
      <c r="H67" s="14"/>
      <c r="I67" s="14"/>
      <c r="J67" s="14"/>
      <c r="K67" s="14"/>
      <c r="L67" s="15" t="s">
        <v>155</v>
      </c>
      <c r="M67" s="122">
        <v>34.5</v>
      </c>
      <c r="N67" s="124">
        <v>1.4</v>
      </c>
      <c r="O67" s="122">
        <v>27.4</v>
      </c>
      <c r="P67" s="124">
        <v>1.3</v>
      </c>
      <c r="Q67" s="122">
        <v>25.8</v>
      </c>
      <c r="R67" s="124">
        <v>1.4</v>
      </c>
      <c r="S67" s="122">
        <v>31.2</v>
      </c>
      <c r="T67" s="124">
        <v>1.7</v>
      </c>
      <c r="U67" s="122">
        <v>29.4</v>
      </c>
      <c r="V67" s="124">
        <v>1.5</v>
      </c>
      <c r="W67" s="122">
        <v>32.700000000000003</v>
      </c>
      <c r="X67" s="124">
        <v>2.4</v>
      </c>
      <c r="Y67" s="122">
        <v>36.9</v>
      </c>
      <c r="Z67" s="124">
        <v>2.6</v>
      </c>
      <c r="AA67" s="122">
        <v>34</v>
      </c>
      <c r="AB67" s="124">
        <v>2.5</v>
      </c>
      <c r="AC67" s="122">
        <v>29.6</v>
      </c>
      <c r="AD67" s="124">
        <v>0.7</v>
      </c>
    </row>
    <row r="68" spans="1:30" ht="4.5" customHeight="1" x14ac:dyDescent="0.2">
      <c r="A68" s="23"/>
      <c r="B68" s="2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6.5" customHeight="1" x14ac:dyDescent="0.2">
      <c r="A69" s="23"/>
      <c r="B69" s="23"/>
      <c r="C69" s="223" t="s">
        <v>460</v>
      </c>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row>
    <row r="70" spans="1:30" ht="4.5" customHeight="1" x14ac:dyDescent="0.2">
      <c r="A70" s="23"/>
      <c r="B70" s="2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ht="16.5" customHeight="1" x14ac:dyDescent="0.2">
      <c r="A71" s="32"/>
      <c r="B71" s="32"/>
      <c r="C71" s="223" t="s">
        <v>117</v>
      </c>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row>
    <row r="72" spans="1:30" ht="16.5" customHeight="1" x14ac:dyDescent="0.2">
      <c r="A72" s="32"/>
      <c r="B72" s="32"/>
      <c r="C72" s="223" t="s">
        <v>118</v>
      </c>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row>
    <row r="73" spans="1:30" ht="4.5" customHeight="1" x14ac:dyDescent="0.2">
      <c r="A73" s="23"/>
      <c r="B73" s="2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ht="16.5" customHeight="1" x14ac:dyDescent="0.2">
      <c r="A74" s="23" t="s">
        <v>76</v>
      </c>
      <c r="B74" s="23"/>
      <c r="C74" s="223" t="s">
        <v>461</v>
      </c>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row>
    <row r="75" spans="1:30" ht="29.45" customHeight="1" x14ac:dyDescent="0.2">
      <c r="A75" s="23" t="s">
        <v>77</v>
      </c>
      <c r="B75" s="23"/>
      <c r="C75" s="223" t="s">
        <v>462</v>
      </c>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row>
    <row r="76" spans="1:30" ht="42.4" customHeight="1" x14ac:dyDescent="0.2">
      <c r="A76" s="23" t="s">
        <v>78</v>
      </c>
      <c r="B76" s="23"/>
      <c r="C76" s="223" t="s">
        <v>373</v>
      </c>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row>
    <row r="77" spans="1:30" ht="29.45" customHeight="1" x14ac:dyDescent="0.2">
      <c r="A77" s="23" t="s">
        <v>79</v>
      </c>
      <c r="B77" s="23"/>
      <c r="C77" s="223" t="s">
        <v>375</v>
      </c>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row>
    <row r="78" spans="1:30" ht="29.45" customHeight="1" x14ac:dyDescent="0.2">
      <c r="A78" s="23" t="s">
        <v>80</v>
      </c>
      <c r="B78" s="23"/>
      <c r="C78" s="223" t="s">
        <v>376</v>
      </c>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row>
    <row r="79" spans="1:30" ht="16.5" customHeight="1" x14ac:dyDescent="0.2">
      <c r="A79" s="23" t="s">
        <v>81</v>
      </c>
      <c r="B79" s="23"/>
      <c r="C79" s="223" t="s">
        <v>463</v>
      </c>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row>
    <row r="80" spans="1:30" ht="16.5" customHeight="1" x14ac:dyDescent="0.2">
      <c r="A80" s="23" t="s">
        <v>82</v>
      </c>
      <c r="B80" s="23"/>
      <c r="C80" s="223" t="s">
        <v>464</v>
      </c>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row>
    <row r="81" spans="1:30" ht="16.5" customHeight="1" x14ac:dyDescent="0.2">
      <c r="A81" s="23" t="s">
        <v>434</v>
      </c>
      <c r="B81" s="23"/>
      <c r="C81" s="223" t="s">
        <v>440</v>
      </c>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row>
    <row r="82" spans="1:30" ht="4.5" customHeight="1" x14ac:dyDescent="0.2"/>
    <row r="83" spans="1:30" ht="16.5" customHeight="1" x14ac:dyDescent="0.2">
      <c r="A83" s="24" t="s">
        <v>99</v>
      </c>
      <c r="B83" s="23"/>
      <c r="C83" s="23"/>
      <c r="D83" s="23"/>
      <c r="E83" s="223" t="s">
        <v>465</v>
      </c>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row>
  </sheetData>
  <mergeCells count="27">
    <mergeCell ref="B17:K17"/>
    <mergeCell ref="B30:K30"/>
    <mergeCell ref="B43:K43"/>
    <mergeCell ref="B56:K56"/>
    <mergeCell ref="K1:AD1"/>
    <mergeCell ref="W2:X2"/>
    <mergeCell ref="Y2:Z2"/>
    <mergeCell ref="AA2:AB2"/>
    <mergeCell ref="AC2:AD2"/>
    <mergeCell ref="B4:K4"/>
    <mergeCell ref="M2:N2"/>
    <mergeCell ref="O2:P2"/>
    <mergeCell ref="Q2:R2"/>
    <mergeCell ref="S2:T2"/>
    <mergeCell ref="U2:V2"/>
    <mergeCell ref="C69:AD69"/>
    <mergeCell ref="C71:AD71"/>
    <mergeCell ref="C72:AD72"/>
    <mergeCell ref="C74:AD74"/>
    <mergeCell ref="C75:AD75"/>
    <mergeCell ref="C81:AD81"/>
    <mergeCell ref="E83:AD83"/>
    <mergeCell ref="C76:AD76"/>
    <mergeCell ref="C77:AD77"/>
    <mergeCell ref="C78:AD78"/>
    <mergeCell ref="C79:AD79"/>
    <mergeCell ref="C80:AD80"/>
  </mergeCells>
  <pageMargins left="0.7" right="0.7" top="0.75" bottom="0.75" header="0.3" footer="0.3"/>
  <pageSetup paperSize="9" fitToHeight="0" orientation="landscape" horizontalDpi="300" verticalDpi="300"/>
  <headerFooter scaleWithDoc="0" alignWithMargins="0">
    <oddHeader>&amp;C&amp;"Arial"&amp;8TABLE 5A.17</oddHeader>
    <oddFooter>&amp;L&amp;"Arial"&amp;8REPORT ON
GOVERNMENT
SERVICES 202106&amp;R&amp;"Arial"&amp;8VOCATIONAL EDUCATION
AND TRAINING
PAGE &amp;B&amp;P&amp;B</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D86"/>
  <sheetViews>
    <sheetView showGridLines="0" workbookViewId="0"/>
  </sheetViews>
  <sheetFormatPr defaultColWidth="11.42578125" defaultRowHeight="12.75" x14ac:dyDescent="0.2"/>
  <cols>
    <col min="1" max="10" width="1.85546875" customWidth="1"/>
    <col min="11" max="11" width="10.85546875" customWidth="1"/>
    <col min="12" max="12" width="5.42578125" customWidth="1"/>
    <col min="13" max="13" width="6.5703125" customWidth="1"/>
    <col min="14" max="14" width="6" customWidth="1"/>
    <col min="15" max="15" width="6.5703125" customWidth="1"/>
    <col min="16" max="16" width="6" customWidth="1"/>
    <col min="17" max="17" width="6.5703125" customWidth="1"/>
    <col min="18" max="18" width="6" customWidth="1"/>
    <col min="19" max="19" width="6.5703125" customWidth="1"/>
    <col min="20" max="20" width="6" customWidth="1"/>
    <col min="21" max="21" width="6.5703125" customWidth="1"/>
    <col min="22" max="22" width="6" customWidth="1"/>
    <col min="23" max="23" width="6.5703125" customWidth="1"/>
    <col min="24" max="24" width="6" customWidth="1"/>
    <col min="25" max="25" width="6.5703125" customWidth="1"/>
    <col min="26" max="26" width="6" customWidth="1"/>
    <col min="27" max="27" width="6.5703125" customWidth="1"/>
    <col min="28" max="28" width="6" customWidth="1"/>
    <col min="29" max="29" width="6.5703125" customWidth="1"/>
    <col min="30" max="30" width="6" customWidth="1"/>
  </cols>
  <sheetData>
    <row r="1" spans="1:30" ht="33.950000000000003" customHeight="1" x14ac:dyDescent="0.2">
      <c r="A1" s="8" t="s">
        <v>466</v>
      </c>
      <c r="B1" s="8"/>
      <c r="C1" s="8"/>
      <c r="D1" s="8"/>
      <c r="E1" s="8"/>
      <c r="F1" s="8"/>
      <c r="G1" s="8"/>
      <c r="H1" s="8"/>
      <c r="I1" s="8"/>
      <c r="J1" s="8"/>
      <c r="K1" s="229" t="s">
        <v>467</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468</v>
      </c>
      <c r="N2" s="233"/>
      <c r="O2" s="232" t="s">
        <v>469</v>
      </c>
      <c r="P2" s="233"/>
      <c r="Q2" s="232" t="s">
        <v>470</v>
      </c>
      <c r="R2" s="233"/>
      <c r="S2" s="232" t="s">
        <v>471</v>
      </c>
      <c r="T2" s="233"/>
      <c r="U2" s="232" t="s">
        <v>472</v>
      </c>
      <c r="V2" s="233"/>
      <c r="W2" s="232" t="s">
        <v>473</v>
      </c>
      <c r="X2" s="233"/>
      <c r="Y2" s="232" t="s">
        <v>474</v>
      </c>
      <c r="Z2" s="233"/>
      <c r="AA2" s="232" t="s">
        <v>475</v>
      </c>
      <c r="AB2" s="233"/>
      <c r="AC2" s="232" t="s">
        <v>476</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29.45" customHeight="1" x14ac:dyDescent="0.2">
      <c r="A4" s="7"/>
      <c r="B4" s="228" t="s">
        <v>369</v>
      </c>
      <c r="C4" s="228"/>
      <c r="D4" s="228"/>
      <c r="E4" s="228"/>
      <c r="F4" s="228"/>
      <c r="G4" s="228"/>
      <c r="H4" s="228"/>
      <c r="I4" s="228"/>
      <c r="J4" s="228"/>
      <c r="K4" s="228"/>
      <c r="L4" s="9" t="s">
        <v>155</v>
      </c>
      <c r="M4" s="130">
        <v>81.3</v>
      </c>
      <c r="N4" s="132">
        <v>1.6</v>
      </c>
      <c r="O4" s="130">
        <v>82.5</v>
      </c>
      <c r="P4" s="132">
        <v>4.2</v>
      </c>
      <c r="Q4" s="130">
        <v>69.400000000000006</v>
      </c>
      <c r="R4" s="132">
        <v>2.6</v>
      </c>
      <c r="S4" s="130">
        <v>72.400000000000006</v>
      </c>
      <c r="T4" s="132">
        <v>4.7</v>
      </c>
      <c r="U4" s="130">
        <v>80.400000000000006</v>
      </c>
      <c r="V4" s="132">
        <v>7.9</v>
      </c>
      <c r="W4" s="130">
        <v>81.900000000000006</v>
      </c>
      <c r="X4" s="132">
        <v>5.9</v>
      </c>
      <c r="Y4" s="130">
        <v>90.9</v>
      </c>
      <c r="Z4" s="132">
        <v>6</v>
      </c>
      <c r="AA4" s="130">
        <v>79.599999999999994</v>
      </c>
      <c r="AB4" s="132">
        <v>6.6</v>
      </c>
      <c r="AC4" s="130">
        <v>77.400000000000006</v>
      </c>
      <c r="AD4" s="132">
        <v>1.2</v>
      </c>
    </row>
    <row r="5" spans="1:30" ht="16.5" customHeight="1" x14ac:dyDescent="0.2">
      <c r="A5" s="7"/>
      <c r="B5" s="7"/>
      <c r="C5" s="7" t="s">
        <v>455</v>
      </c>
      <c r="D5" s="7"/>
      <c r="E5" s="7"/>
      <c r="F5" s="7"/>
      <c r="G5" s="7"/>
      <c r="H5" s="7"/>
      <c r="I5" s="7"/>
      <c r="J5" s="7"/>
      <c r="K5" s="7"/>
      <c r="L5" s="9" t="s">
        <v>155</v>
      </c>
      <c r="M5" s="130">
        <v>65.099999999999994</v>
      </c>
      <c r="N5" s="132">
        <v>1.9</v>
      </c>
      <c r="O5" s="130">
        <v>72</v>
      </c>
      <c r="P5" s="132">
        <v>5</v>
      </c>
      <c r="Q5" s="130">
        <v>59.3</v>
      </c>
      <c r="R5" s="132">
        <v>2.8</v>
      </c>
      <c r="S5" s="130">
        <v>58.2</v>
      </c>
      <c r="T5" s="132">
        <v>5.2</v>
      </c>
      <c r="U5" s="130">
        <v>72.900000000000006</v>
      </c>
      <c r="V5" s="132">
        <v>8.9</v>
      </c>
      <c r="W5" s="130">
        <v>71.5</v>
      </c>
      <c r="X5" s="132">
        <v>6.8</v>
      </c>
      <c r="Y5" s="130">
        <v>88.3</v>
      </c>
      <c r="Z5" s="132">
        <v>6.6</v>
      </c>
      <c r="AA5" s="130">
        <v>71.900000000000006</v>
      </c>
      <c r="AB5" s="132">
        <v>7.5</v>
      </c>
      <c r="AC5" s="130">
        <v>64.3</v>
      </c>
      <c r="AD5" s="132">
        <v>1.4</v>
      </c>
    </row>
    <row r="6" spans="1:30" ht="16.5" customHeight="1" x14ac:dyDescent="0.2">
      <c r="A6" s="7"/>
      <c r="B6" s="7"/>
      <c r="C6" s="7" t="s">
        <v>456</v>
      </c>
      <c r="D6" s="7"/>
      <c r="E6" s="7"/>
      <c r="F6" s="7"/>
      <c r="G6" s="7"/>
      <c r="H6" s="7"/>
      <c r="I6" s="7"/>
      <c r="J6" s="7"/>
      <c r="K6" s="7"/>
      <c r="L6" s="9" t="s">
        <v>155</v>
      </c>
      <c r="M6" s="130">
        <v>40.5</v>
      </c>
      <c r="N6" s="132">
        <v>1.9</v>
      </c>
      <c r="O6" s="130">
        <v>40.700000000000003</v>
      </c>
      <c r="P6" s="132">
        <v>5.5</v>
      </c>
      <c r="Q6" s="130">
        <v>26.7</v>
      </c>
      <c r="R6" s="132">
        <v>2.5</v>
      </c>
      <c r="S6" s="130">
        <v>34.700000000000003</v>
      </c>
      <c r="T6" s="132">
        <v>5</v>
      </c>
      <c r="U6" s="130">
        <v>37.4</v>
      </c>
      <c r="V6" s="132">
        <v>9.8000000000000007</v>
      </c>
      <c r="W6" s="130">
        <v>36.4</v>
      </c>
      <c r="X6" s="132">
        <v>7.3</v>
      </c>
      <c r="Y6" s="130">
        <v>32.9</v>
      </c>
      <c r="Z6" s="132">
        <v>9.6</v>
      </c>
      <c r="AA6" s="130">
        <v>31.3</v>
      </c>
      <c r="AB6" s="132">
        <v>7.6</v>
      </c>
      <c r="AC6" s="130">
        <v>35.5</v>
      </c>
      <c r="AD6" s="132">
        <v>1.4</v>
      </c>
    </row>
    <row r="7" spans="1:30" ht="16.5" customHeight="1" x14ac:dyDescent="0.2">
      <c r="A7" s="7"/>
      <c r="B7" s="7" t="s">
        <v>477</v>
      </c>
      <c r="C7" s="7"/>
      <c r="D7" s="7"/>
      <c r="E7" s="7"/>
      <c r="F7" s="7"/>
      <c r="G7" s="7"/>
      <c r="H7" s="7"/>
      <c r="I7" s="7"/>
      <c r="J7" s="7"/>
      <c r="K7" s="7"/>
      <c r="L7" s="9" t="s">
        <v>155</v>
      </c>
      <c r="M7" s="130">
        <v>88.8</v>
      </c>
      <c r="N7" s="132">
        <v>3.6</v>
      </c>
      <c r="O7" s="130">
        <v>81.900000000000006</v>
      </c>
      <c r="P7" s="129">
        <v>26.1</v>
      </c>
      <c r="Q7" s="130">
        <v>85</v>
      </c>
      <c r="R7" s="132">
        <v>2.8</v>
      </c>
      <c r="S7" s="130">
        <v>87.5</v>
      </c>
      <c r="T7" s="132">
        <v>3.8</v>
      </c>
      <c r="U7" s="130">
        <v>91</v>
      </c>
      <c r="V7" s="132">
        <v>5.7</v>
      </c>
      <c r="W7" s="130">
        <v>90</v>
      </c>
      <c r="X7" s="132">
        <v>7.2</v>
      </c>
      <c r="Y7" s="128" t="s">
        <v>179</v>
      </c>
      <c r="Z7" s="7"/>
      <c r="AA7" s="130">
        <v>86.8</v>
      </c>
      <c r="AB7" s="132">
        <v>4.2</v>
      </c>
      <c r="AC7" s="130">
        <v>86.9</v>
      </c>
      <c r="AD7" s="132">
        <v>1.7</v>
      </c>
    </row>
    <row r="8" spans="1:30" ht="16.5" customHeight="1" x14ac:dyDescent="0.2">
      <c r="A8" s="7"/>
      <c r="B8" s="7"/>
      <c r="C8" s="7" t="s">
        <v>455</v>
      </c>
      <c r="D8" s="7"/>
      <c r="E8" s="7"/>
      <c r="F8" s="7"/>
      <c r="G8" s="7"/>
      <c r="H8" s="7"/>
      <c r="I8" s="7"/>
      <c r="J8" s="7"/>
      <c r="K8" s="7"/>
      <c r="L8" s="9" t="s">
        <v>155</v>
      </c>
      <c r="M8" s="130">
        <v>81.2</v>
      </c>
      <c r="N8" s="132">
        <v>4.7</v>
      </c>
      <c r="O8" s="130">
        <v>81.900000000000006</v>
      </c>
      <c r="P8" s="129">
        <v>26.1</v>
      </c>
      <c r="Q8" s="130">
        <v>80</v>
      </c>
      <c r="R8" s="132">
        <v>3.1</v>
      </c>
      <c r="S8" s="130">
        <v>81.3</v>
      </c>
      <c r="T8" s="132">
        <v>4.4000000000000004</v>
      </c>
      <c r="U8" s="130">
        <v>88</v>
      </c>
      <c r="V8" s="132">
        <v>6.6</v>
      </c>
      <c r="W8" s="130">
        <v>84</v>
      </c>
      <c r="X8" s="132">
        <v>8.9</v>
      </c>
      <c r="Y8" s="128" t="s">
        <v>179</v>
      </c>
      <c r="Z8" s="7"/>
      <c r="AA8" s="130">
        <v>82</v>
      </c>
      <c r="AB8" s="132">
        <v>4.8</v>
      </c>
      <c r="AC8" s="130">
        <v>81.3</v>
      </c>
      <c r="AD8" s="132">
        <v>1.9</v>
      </c>
    </row>
    <row r="9" spans="1:30" ht="16.5" customHeight="1" x14ac:dyDescent="0.2">
      <c r="A9" s="7"/>
      <c r="B9" s="7"/>
      <c r="C9" s="7" t="s">
        <v>456</v>
      </c>
      <c r="D9" s="7"/>
      <c r="E9" s="7"/>
      <c r="F9" s="7"/>
      <c r="G9" s="7"/>
      <c r="H9" s="7"/>
      <c r="I9" s="7"/>
      <c r="J9" s="7"/>
      <c r="K9" s="7"/>
      <c r="L9" s="9" t="s">
        <v>155</v>
      </c>
      <c r="M9" s="130">
        <v>28.1</v>
      </c>
      <c r="N9" s="132">
        <v>5.5</v>
      </c>
      <c r="O9" s="125">
        <v>19.7</v>
      </c>
      <c r="P9" s="129">
        <v>27.9</v>
      </c>
      <c r="Q9" s="130">
        <v>25.8</v>
      </c>
      <c r="R9" s="132">
        <v>3.3</v>
      </c>
      <c r="S9" s="130">
        <v>31.4</v>
      </c>
      <c r="T9" s="132">
        <v>5.0999999999999996</v>
      </c>
      <c r="U9" s="130">
        <v>23.8</v>
      </c>
      <c r="V9" s="132">
        <v>8.5</v>
      </c>
      <c r="W9" s="130">
        <v>28.3</v>
      </c>
      <c r="X9" s="129">
        <v>10.8</v>
      </c>
      <c r="Y9" s="128" t="s">
        <v>179</v>
      </c>
      <c r="Z9" s="7"/>
      <c r="AA9" s="130">
        <v>27.7</v>
      </c>
      <c r="AB9" s="132">
        <v>5.5</v>
      </c>
      <c r="AC9" s="130">
        <v>27.4</v>
      </c>
      <c r="AD9" s="132">
        <v>2.1</v>
      </c>
    </row>
    <row r="10" spans="1:30" ht="16.5" customHeight="1" x14ac:dyDescent="0.2">
      <c r="A10" s="7"/>
      <c r="B10" s="7" t="s">
        <v>478</v>
      </c>
      <c r="C10" s="7"/>
      <c r="D10" s="7"/>
      <c r="E10" s="7"/>
      <c r="F10" s="7"/>
      <c r="G10" s="7"/>
      <c r="H10" s="7"/>
      <c r="I10" s="7"/>
      <c r="J10" s="7"/>
      <c r="K10" s="7"/>
      <c r="L10" s="9" t="s">
        <v>155</v>
      </c>
      <c r="M10" s="130">
        <v>69.400000000000006</v>
      </c>
      <c r="N10" s="132">
        <v>1.2</v>
      </c>
      <c r="O10" s="130">
        <v>69.099999999999994</v>
      </c>
      <c r="P10" s="132">
        <v>1.9</v>
      </c>
      <c r="Q10" s="130">
        <v>67.3</v>
      </c>
      <c r="R10" s="132">
        <v>2</v>
      </c>
      <c r="S10" s="130">
        <v>72.099999999999994</v>
      </c>
      <c r="T10" s="132">
        <v>3.2</v>
      </c>
      <c r="U10" s="130">
        <v>68.7</v>
      </c>
      <c r="V10" s="132">
        <v>5.3</v>
      </c>
      <c r="W10" s="130">
        <v>78.7</v>
      </c>
      <c r="X10" s="132">
        <v>3.9</v>
      </c>
      <c r="Y10" s="130">
        <v>78.2</v>
      </c>
      <c r="Z10" s="132">
        <v>5.2</v>
      </c>
      <c r="AA10" s="130">
        <v>83</v>
      </c>
      <c r="AB10" s="129">
        <v>11.3</v>
      </c>
      <c r="AC10" s="130">
        <v>69.5</v>
      </c>
      <c r="AD10" s="132">
        <v>0.8</v>
      </c>
    </row>
    <row r="11" spans="1:30" ht="16.5" customHeight="1" x14ac:dyDescent="0.2">
      <c r="A11" s="7"/>
      <c r="B11" s="7"/>
      <c r="C11" s="7" t="s">
        <v>455</v>
      </c>
      <c r="D11" s="7"/>
      <c r="E11" s="7"/>
      <c r="F11" s="7"/>
      <c r="G11" s="7"/>
      <c r="H11" s="7"/>
      <c r="I11" s="7"/>
      <c r="J11" s="7"/>
      <c r="K11" s="7"/>
      <c r="L11" s="9" t="s">
        <v>155</v>
      </c>
      <c r="M11" s="130">
        <v>41.7</v>
      </c>
      <c r="N11" s="132">
        <v>1.3</v>
      </c>
      <c r="O11" s="130">
        <v>45.7</v>
      </c>
      <c r="P11" s="132">
        <v>2.1</v>
      </c>
      <c r="Q11" s="130">
        <v>51.7</v>
      </c>
      <c r="R11" s="132">
        <v>2.2000000000000002</v>
      </c>
      <c r="S11" s="130">
        <v>48.8</v>
      </c>
      <c r="T11" s="132">
        <v>3.6</v>
      </c>
      <c r="U11" s="130">
        <v>49.9</v>
      </c>
      <c r="V11" s="132">
        <v>5.7</v>
      </c>
      <c r="W11" s="130">
        <v>53.5</v>
      </c>
      <c r="X11" s="132">
        <v>4.8</v>
      </c>
      <c r="Y11" s="130">
        <v>64.8</v>
      </c>
      <c r="Z11" s="132">
        <v>6</v>
      </c>
      <c r="AA11" s="130">
        <v>62.8</v>
      </c>
      <c r="AB11" s="129">
        <v>14.4</v>
      </c>
      <c r="AC11" s="130">
        <v>46</v>
      </c>
      <c r="AD11" s="132">
        <v>0.9</v>
      </c>
    </row>
    <row r="12" spans="1:30" ht="16.5" customHeight="1" x14ac:dyDescent="0.2">
      <c r="A12" s="7"/>
      <c r="B12" s="7"/>
      <c r="C12" s="7" t="s">
        <v>456</v>
      </c>
      <c r="D12" s="7"/>
      <c r="E12" s="7"/>
      <c r="F12" s="7"/>
      <c r="G12" s="7"/>
      <c r="H12" s="7"/>
      <c r="I12" s="7"/>
      <c r="J12" s="7"/>
      <c r="K12" s="7"/>
      <c r="L12" s="9" t="s">
        <v>155</v>
      </c>
      <c r="M12" s="130">
        <v>44.1</v>
      </c>
      <c r="N12" s="132">
        <v>1.3</v>
      </c>
      <c r="O12" s="130">
        <v>39.9</v>
      </c>
      <c r="P12" s="132">
        <v>2</v>
      </c>
      <c r="Q12" s="130">
        <v>31.6</v>
      </c>
      <c r="R12" s="132">
        <v>2</v>
      </c>
      <c r="S12" s="130">
        <v>40.299999999999997</v>
      </c>
      <c r="T12" s="132">
        <v>3.5</v>
      </c>
      <c r="U12" s="130">
        <v>27.9</v>
      </c>
      <c r="V12" s="132">
        <v>5.0999999999999996</v>
      </c>
      <c r="W12" s="130">
        <v>42.6</v>
      </c>
      <c r="X12" s="132">
        <v>4.7</v>
      </c>
      <c r="Y12" s="130">
        <v>36.700000000000003</v>
      </c>
      <c r="Z12" s="132">
        <v>6.1</v>
      </c>
      <c r="AA12" s="130">
        <v>46.3</v>
      </c>
      <c r="AB12" s="129">
        <v>15.1</v>
      </c>
      <c r="AC12" s="130">
        <v>39.799999999999997</v>
      </c>
      <c r="AD12" s="132">
        <v>0.9</v>
      </c>
    </row>
    <row r="13" spans="1:30" ht="16.5" customHeight="1" x14ac:dyDescent="0.2">
      <c r="A13" s="7"/>
      <c r="B13" s="7" t="s">
        <v>294</v>
      </c>
      <c r="C13" s="7"/>
      <c r="D13" s="7"/>
      <c r="E13" s="7"/>
      <c r="F13" s="7"/>
      <c r="G13" s="7"/>
      <c r="H13" s="7"/>
      <c r="I13" s="7"/>
      <c r="J13" s="7"/>
      <c r="K13" s="7"/>
      <c r="L13" s="9" t="s">
        <v>155</v>
      </c>
      <c r="M13" s="130">
        <v>81.099999999999994</v>
      </c>
      <c r="N13" s="132">
        <v>0.4</v>
      </c>
      <c r="O13" s="130">
        <v>79.3</v>
      </c>
      <c r="P13" s="132">
        <v>0.5</v>
      </c>
      <c r="Q13" s="130">
        <v>80.599999999999994</v>
      </c>
      <c r="R13" s="132">
        <v>0.5</v>
      </c>
      <c r="S13" s="130">
        <v>79.099999999999994</v>
      </c>
      <c r="T13" s="132">
        <v>0.9</v>
      </c>
      <c r="U13" s="130">
        <v>84.7</v>
      </c>
      <c r="V13" s="132">
        <v>1.1000000000000001</v>
      </c>
      <c r="W13" s="130">
        <v>86.9</v>
      </c>
      <c r="X13" s="132">
        <v>1.1000000000000001</v>
      </c>
      <c r="Y13" s="130">
        <v>90.5</v>
      </c>
      <c r="Z13" s="132">
        <v>1.1000000000000001</v>
      </c>
      <c r="AA13" s="130">
        <v>88.8</v>
      </c>
      <c r="AB13" s="132">
        <v>2.1</v>
      </c>
      <c r="AC13" s="130">
        <v>80.900000000000006</v>
      </c>
      <c r="AD13" s="132">
        <v>0.2</v>
      </c>
    </row>
    <row r="14" spans="1:30" ht="16.5" customHeight="1" x14ac:dyDescent="0.2">
      <c r="A14" s="7"/>
      <c r="B14" s="7"/>
      <c r="C14" s="7" t="s">
        <v>455</v>
      </c>
      <c r="D14" s="7"/>
      <c r="E14" s="7"/>
      <c r="F14" s="7"/>
      <c r="G14" s="7"/>
      <c r="H14" s="7"/>
      <c r="I14" s="7"/>
      <c r="J14" s="7"/>
      <c r="K14" s="7"/>
      <c r="L14" s="9" t="s">
        <v>155</v>
      </c>
      <c r="M14" s="130">
        <v>66.5</v>
      </c>
      <c r="N14" s="132">
        <v>0.5</v>
      </c>
      <c r="O14" s="130">
        <v>67.2</v>
      </c>
      <c r="P14" s="132">
        <v>0.6</v>
      </c>
      <c r="Q14" s="130">
        <v>72</v>
      </c>
      <c r="R14" s="132">
        <v>0.6</v>
      </c>
      <c r="S14" s="130">
        <v>64</v>
      </c>
      <c r="T14" s="132">
        <v>1.1000000000000001</v>
      </c>
      <c r="U14" s="130">
        <v>76.3</v>
      </c>
      <c r="V14" s="132">
        <v>1.3</v>
      </c>
      <c r="W14" s="130">
        <v>77</v>
      </c>
      <c r="X14" s="132">
        <v>1.4</v>
      </c>
      <c r="Y14" s="130">
        <v>84</v>
      </c>
      <c r="Z14" s="132">
        <v>1.4</v>
      </c>
      <c r="AA14" s="130">
        <v>80</v>
      </c>
      <c r="AB14" s="132">
        <v>2.7</v>
      </c>
      <c r="AC14" s="130">
        <v>68.8</v>
      </c>
      <c r="AD14" s="132">
        <v>0.3</v>
      </c>
    </row>
    <row r="15" spans="1:30" ht="16.5" customHeight="1" x14ac:dyDescent="0.2">
      <c r="A15" s="7"/>
      <c r="B15" s="7"/>
      <c r="C15" s="7" t="s">
        <v>456</v>
      </c>
      <c r="D15" s="7"/>
      <c r="E15" s="7"/>
      <c r="F15" s="7"/>
      <c r="G15" s="7"/>
      <c r="H15" s="7"/>
      <c r="I15" s="7"/>
      <c r="J15" s="7"/>
      <c r="K15" s="7"/>
      <c r="L15" s="9" t="s">
        <v>155</v>
      </c>
      <c r="M15" s="130">
        <v>35.6</v>
      </c>
      <c r="N15" s="132">
        <v>0.5</v>
      </c>
      <c r="O15" s="130">
        <v>31.4</v>
      </c>
      <c r="P15" s="132">
        <v>0.6</v>
      </c>
      <c r="Q15" s="130">
        <v>26.2</v>
      </c>
      <c r="R15" s="132">
        <v>0.6</v>
      </c>
      <c r="S15" s="130">
        <v>35.200000000000003</v>
      </c>
      <c r="T15" s="132">
        <v>1</v>
      </c>
      <c r="U15" s="130">
        <v>27</v>
      </c>
      <c r="V15" s="132">
        <v>1.3</v>
      </c>
      <c r="W15" s="130">
        <v>31</v>
      </c>
      <c r="X15" s="132">
        <v>1.6</v>
      </c>
      <c r="Y15" s="130">
        <v>33.1</v>
      </c>
      <c r="Z15" s="132">
        <v>1.8</v>
      </c>
      <c r="AA15" s="130">
        <v>36</v>
      </c>
      <c r="AB15" s="132">
        <v>3.2</v>
      </c>
      <c r="AC15" s="130">
        <v>31.8</v>
      </c>
      <c r="AD15" s="132">
        <v>0.3</v>
      </c>
    </row>
    <row r="16" spans="1:30" ht="16.5" customHeight="1" x14ac:dyDescent="0.2">
      <c r="A16" s="7" t="s">
        <v>58</v>
      </c>
      <c r="B16" s="7"/>
      <c r="C16" s="7"/>
      <c r="D16" s="7"/>
      <c r="E16" s="7"/>
      <c r="F16" s="7"/>
      <c r="G16" s="7"/>
      <c r="H16" s="7"/>
      <c r="I16" s="7"/>
      <c r="J16" s="7"/>
      <c r="K16" s="7"/>
      <c r="L16" s="9"/>
      <c r="M16" s="10"/>
      <c r="N16" s="7"/>
      <c r="O16" s="10"/>
      <c r="P16" s="7"/>
      <c r="Q16" s="10"/>
      <c r="R16" s="7"/>
      <c r="S16" s="10"/>
      <c r="T16" s="7"/>
      <c r="U16" s="10"/>
      <c r="V16" s="7"/>
      <c r="W16" s="10"/>
      <c r="X16" s="7"/>
      <c r="Y16" s="10"/>
      <c r="Z16" s="7"/>
      <c r="AA16" s="10"/>
      <c r="AB16" s="7"/>
      <c r="AC16" s="10"/>
      <c r="AD16" s="7"/>
    </row>
    <row r="17" spans="1:30" ht="29.45" customHeight="1" x14ac:dyDescent="0.2">
      <c r="A17" s="7"/>
      <c r="B17" s="228" t="s">
        <v>369</v>
      </c>
      <c r="C17" s="228"/>
      <c r="D17" s="228"/>
      <c r="E17" s="228"/>
      <c r="F17" s="228"/>
      <c r="G17" s="228"/>
      <c r="H17" s="228"/>
      <c r="I17" s="228"/>
      <c r="J17" s="228"/>
      <c r="K17" s="228"/>
      <c r="L17" s="9" t="s">
        <v>155</v>
      </c>
      <c r="M17" s="130">
        <v>85.2</v>
      </c>
      <c r="N17" s="132">
        <v>1.4</v>
      </c>
      <c r="O17" s="130">
        <v>83.4</v>
      </c>
      <c r="P17" s="132">
        <v>4.0999999999999996</v>
      </c>
      <c r="Q17" s="130">
        <v>74.2</v>
      </c>
      <c r="R17" s="132">
        <v>2.4</v>
      </c>
      <c r="S17" s="130">
        <v>77.900000000000006</v>
      </c>
      <c r="T17" s="132">
        <v>4.4000000000000004</v>
      </c>
      <c r="U17" s="130">
        <v>76.7</v>
      </c>
      <c r="V17" s="129">
        <v>11.2</v>
      </c>
      <c r="W17" s="130">
        <v>88.2</v>
      </c>
      <c r="X17" s="132">
        <v>4.4000000000000004</v>
      </c>
      <c r="Y17" s="130">
        <v>91</v>
      </c>
      <c r="Z17" s="132">
        <v>5.9</v>
      </c>
      <c r="AA17" s="130">
        <v>83.8</v>
      </c>
      <c r="AB17" s="132">
        <v>5.6</v>
      </c>
      <c r="AC17" s="130">
        <v>81.7</v>
      </c>
      <c r="AD17" s="132">
        <v>1.1000000000000001</v>
      </c>
    </row>
    <row r="18" spans="1:30" ht="16.5" customHeight="1" x14ac:dyDescent="0.2">
      <c r="A18" s="7"/>
      <c r="B18" s="7"/>
      <c r="C18" s="7" t="s">
        <v>455</v>
      </c>
      <c r="D18" s="7"/>
      <c r="E18" s="7"/>
      <c r="F18" s="7"/>
      <c r="G18" s="7"/>
      <c r="H18" s="7"/>
      <c r="I18" s="7"/>
      <c r="J18" s="7"/>
      <c r="K18" s="7"/>
      <c r="L18" s="9" t="s">
        <v>155</v>
      </c>
      <c r="M18" s="130">
        <v>70.099999999999994</v>
      </c>
      <c r="N18" s="132">
        <v>1.8</v>
      </c>
      <c r="O18" s="130">
        <v>73.599999999999994</v>
      </c>
      <c r="P18" s="132">
        <v>4.8</v>
      </c>
      <c r="Q18" s="130">
        <v>63.8</v>
      </c>
      <c r="R18" s="132">
        <v>2.7</v>
      </c>
      <c r="S18" s="130">
        <v>65.400000000000006</v>
      </c>
      <c r="T18" s="132">
        <v>5.0999999999999996</v>
      </c>
      <c r="U18" s="130">
        <v>58.3</v>
      </c>
      <c r="V18" s="129">
        <v>13.4</v>
      </c>
      <c r="W18" s="130">
        <v>77</v>
      </c>
      <c r="X18" s="132">
        <v>5.7</v>
      </c>
      <c r="Y18" s="130">
        <v>84.2</v>
      </c>
      <c r="Z18" s="132">
        <v>7.6</v>
      </c>
      <c r="AA18" s="130">
        <v>76</v>
      </c>
      <c r="AB18" s="132">
        <v>6.4</v>
      </c>
      <c r="AC18" s="130">
        <v>69</v>
      </c>
      <c r="AD18" s="132">
        <v>1.3</v>
      </c>
    </row>
    <row r="19" spans="1:30" ht="16.5" customHeight="1" x14ac:dyDescent="0.2">
      <c r="A19" s="7"/>
      <c r="B19" s="7"/>
      <c r="C19" s="7" t="s">
        <v>456</v>
      </c>
      <c r="D19" s="7"/>
      <c r="E19" s="7"/>
      <c r="F19" s="7"/>
      <c r="G19" s="7"/>
      <c r="H19" s="7"/>
      <c r="I19" s="7"/>
      <c r="J19" s="7"/>
      <c r="K19" s="7"/>
      <c r="L19" s="9" t="s">
        <v>155</v>
      </c>
      <c r="M19" s="130">
        <v>40.1</v>
      </c>
      <c r="N19" s="132">
        <v>1.9</v>
      </c>
      <c r="O19" s="130">
        <v>33.9</v>
      </c>
      <c r="P19" s="132">
        <v>5.0999999999999996</v>
      </c>
      <c r="Q19" s="130">
        <v>25.7</v>
      </c>
      <c r="R19" s="132">
        <v>2.4</v>
      </c>
      <c r="S19" s="130">
        <v>34.200000000000003</v>
      </c>
      <c r="T19" s="132">
        <v>5</v>
      </c>
      <c r="U19" s="130">
        <v>39.9</v>
      </c>
      <c r="V19" s="129">
        <v>13.3</v>
      </c>
      <c r="W19" s="130">
        <v>29.9</v>
      </c>
      <c r="X19" s="132">
        <v>6.2</v>
      </c>
      <c r="Y19" s="130">
        <v>32.200000000000003</v>
      </c>
      <c r="Z19" s="132">
        <v>9.6</v>
      </c>
      <c r="AA19" s="130">
        <v>41.6</v>
      </c>
      <c r="AB19" s="132">
        <v>7.1</v>
      </c>
      <c r="AC19" s="130">
        <v>34.9</v>
      </c>
      <c r="AD19" s="132">
        <v>1.3</v>
      </c>
    </row>
    <row r="20" spans="1:30" ht="16.5" customHeight="1" x14ac:dyDescent="0.2">
      <c r="A20" s="7"/>
      <c r="B20" s="7" t="s">
        <v>477</v>
      </c>
      <c r="C20" s="7"/>
      <c r="D20" s="7"/>
      <c r="E20" s="7"/>
      <c r="F20" s="7"/>
      <c r="G20" s="7"/>
      <c r="H20" s="7"/>
      <c r="I20" s="7"/>
      <c r="J20" s="7"/>
      <c r="K20" s="7"/>
      <c r="L20" s="9" t="s">
        <v>155</v>
      </c>
      <c r="M20" s="130">
        <v>90.4</v>
      </c>
      <c r="N20" s="132">
        <v>3.2</v>
      </c>
      <c r="O20" s="130">
        <v>93.8</v>
      </c>
      <c r="P20" s="132">
        <v>9.8000000000000007</v>
      </c>
      <c r="Q20" s="130">
        <v>87.3</v>
      </c>
      <c r="R20" s="132">
        <v>2.6</v>
      </c>
      <c r="S20" s="130">
        <v>91.5</v>
      </c>
      <c r="T20" s="132">
        <v>2.8</v>
      </c>
      <c r="U20" s="130">
        <v>94.3</v>
      </c>
      <c r="V20" s="132">
        <v>4.7</v>
      </c>
      <c r="W20" s="130">
        <v>98.9</v>
      </c>
      <c r="X20" s="132">
        <v>1.7</v>
      </c>
      <c r="Y20" s="128" t="s">
        <v>179</v>
      </c>
      <c r="Z20" s="7"/>
      <c r="AA20" s="130">
        <v>93.1</v>
      </c>
      <c r="AB20" s="132">
        <v>2.9</v>
      </c>
      <c r="AC20" s="130">
        <v>90.5</v>
      </c>
      <c r="AD20" s="132">
        <v>1.3</v>
      </c>
    </row>
    <row r="21" spans="1:30" ht="16.5" customHeight="1" x14ac:dyDescent="0.2">
      <c r="A21" s="7"/>
      <c r="B21" s="7"/>
      <c r="C21" s="7" t="s">
        <v>455</v>
      </c>
      <c r="D21" s="7"/>
      <c r="E21" s="7"/>
      <c r="F21" s="7"/>
      <c r="G21" s="7"/>
      <c r="H21" s="7"/>
      <c r="I21" s="7"/>
      <c r="J21" s="7"/>
      <c r="K21" s="7"/>
      <c r="L21" s="9" t="s">
        <v>155</v>
      </c>
      <c r="M21" s="130">
        <v>83.7</v>
      </c>
      <c r="N21" s="132">
        <v>3.9</v>
      </c>
      <c r="O21" s="130">
        <v>82.1</v>
      </c>
      <c r="P21" s="129">
        <v>19.3</v>
      </c>
      <c r="Q21" s="130">
        <v>84.1</v>
      </c>
      <c r="R21" s="132">
        <v>2.9</v>
      </c>
      <c r="S21" s="130">
        <v>88.6</v>
      </c>
      <c r="T21" s="132">
        <v>3.2</v>
      </c>
      <c r="U21" s="130">
        <v>92.3</v>
      </c>
      <c r="V21" s="132">
        <v>5.6</v>
      </c>
      <c r="W21" s="130">
        <v>93.8</v>
      </c>
      <c r="X21" s="132">
        <v>5</v>
      </c>
      <c r="Y21" s="128" t="s">
        <v>179</v>
      </c>
      <c r="Z21" s="7"/>
      <c r="AA21" s="130">
        <v>91</v>
      </c>
      <c r="AB21" s="132">
        <v>3.3</v>
      </c>
      <c r="AC21" s="130">
        <v>86.8</v>
      </c>
      <c r="AD21" s="132">
        <v>1.5</v>
      </c>
    </row>
    <row r="22" spans="1:30" ht="16.5" customHeight="1" x14ac:dyDescent="0.2">
      <c r="A22" s="7"/>
      <c r="B22" s="7"/>
      <c r="C22" s="7" t="s">
        <v>456</v>
      </c>
      <c r="D22" s="7"/>
      <c r="E22" s="7"/>
      <c r="F22" s="7"/>
      <c r="G22" s="7"/>
      <c r="H22" s="7"/>
      <c r="I22" s="7"/>
      <c r="J22" s="7"/>
      <c r="K22" s="7"/>
      <c r="L22" s="9" t="s">
        <v>155</v>
      </c>
      <c r="M22" s="130">
        <v>30.1</v>
      </c>
      <c r="N22" s="132">
        <v>5</v>
      </c>
      <c r="O22" s="127">
        <v>38.200000000000003</v>
      </c>
      <c r="P22" s="129">
        <v>23.9</v>
      </c>
      <c r="Q22" s="130">
        <v>24.2</v>
      </c>
      <c r="R22" s="132">
        <v>3.4</v>
      </c>
      <c r="S22" s="130">
        <v>27.1</v>
      </c>
      <c r="T22" s="132">
        <v>4.5</v>
      </c>
      <c r="U22" s="130">
        <v>20.6</v>
      </c>
      <c r="V22" s="132">
        <v>9.5</v>
      </c>
      <c r="W22" s="130">
        <v>31.8</v>
      </c>
      <c r="X22" s="129">
        <v>10</v>
      </c>
      <c r="Y22" s="128" t="s">
        <v>179</v>
      </c>
      <c r="Z22" s="7"/>
      <c r="AA22" s="130">
        <v>32.4</v>
      </c>
      <c r="AB22" s="132">
        <v>5.2</v>
      </c>
      <c r="AC22" s="130">
        <v>27.5</v>
      </c>
      <c r="AD22" s="132">
        <v>2</v>
      </c>
    </row>
    <row r="23" spans="1:30" ht="16.5" customHeight="1" x14ac:dyDescent="0.2">
      <c r="A23" s="7"/>
      <c r="B23" s="7" t="s">
        <v>478</v>
      </c>
      <c r="C23" s="7"/>
      <c r="D23" s="7"/>
      <c r="E23" s="7"/>
      <c r="F23" s="7"/>
      <c r="G23" s="7"/>
      <c r="H23" s="7"/>
      <c r="I23" s="7"/>
      <c r="J23" s="7"/>
      <c r="K23" s="7"/>
      <c r="L23" s="9" t="s">
        <v>155</v>
      </c>
      <c r="M23" s="130">
        <v>73.400000000000006</v>
      </c>
      <c r="N23" s="132">
        <v>1.2</v>
      </c>
      <c r="O23" s="130">
        <v>72.7</v>
      </c>
      <c r="P23" s="132">
        <v>2.1</v>
      </c>
      <c r="Q23" s="130">
        <v>70.599999999999994</v>
      </c>
      <c r="R23" s="132">
        <v>2.1</v>
      </c>
      <c r="S23" s="130">
        <v>73.400000000000006</v>
      </c>
      <c r="T23" s="132">
        <v>3.6</v>
      </c>
      <c r="U23" s="130">
        <v>86.2</v>
      </c>
      <c r="V23" s="132">
        <v>5</v>
      </c>
      <c r="W23" s="130">
        <v>75.5</v>
      </c>
      <c r="X23" s="132">
        <v>4.5</v>
      </c>
      <c r="Y23" s="130">
        <v>85.7</v>
      </c>
      <c r="Z23" s="132">
        <v>3.9</v>
      </c>
      <c r="AA23" s="130">
        <v>89.2</v>
      </c>
      <c r="AB23" s="132">
        <v>8.8000000000000007</v>
      </c>
      <c r="AC23" s="130">
        <v>73.400000000000006</v>
      </c>
      <c r="AD23" s="132">
        <v>0.9</v>
      </c>
    </row>
    <row r="24" spans="1:30" ht="16.5" customHeight="1" x14ac:dyDescent="0.2">
      <c r="A24" s="7"/>
      <c r="B24" s="7"/>
      <c r="C24" s="7" t="s">
        <v>455</v>
      </c>
      <c r="D24" s="7"/>
      <c r="E24" s="7"/>
      <c r="F24" s="7"/>
      <c r="G24" s="7"/>
      <c r="H24" s="7"/>
      <c r="I24" s="7"/>
      <c r="J24" s="7"/>
      <c r="K24" s="7"/>
      <c r="L24" s="9" t="s">
        <v>155</v>
      </c>
      <c r="M24" s="130">
        <v>47.2</v>
      </c>
      <c r="N24" s="132">
        <v>1.4</v>
      </c>
      <c r="O24" s="130">
        <v>52</v>
      </c>
      <c r="P24" s="132">
        <v>2.4</v>
      </c>
      <c r="Q24" s="130">
        <v>55.6</v>
      </c>
      <c r="R24" s="132">
        <v>2.2999999999999998</v>
      </c>
      <c r="S24" s="130">
        <v>45.4</v>
      </c>
      <c r="T24" s="132">
        <v>4.2</v>
      </c>
      <c r="U24" s="130">
        <v>64.599999999999994</v>
      </c>
      <c r="V24" s="132">
        <v>7.3</v>
      </c>
      <c r="W24" s="130">
        <v>52.8</v>
      </c>
      <c r="X24" s="132">
        <v>5.0999999999999996</v>
      </c>
      <c r="Y24" s="130">
        <v>68</v>
      </c>
      <c r="Z24" s="132">
        <v>5.6</v>
      </c>
      <c r="AA24" s="130">
        <v>77.8</v>
      </c>
      <c r="AB24" s="129">
        <v>11.9</v>
      </c>
      <c r="AC24" s="130">
        <v>50.8</v>
      </c>
      <c r="AD24" s="132">
        <v>1</v>
      </c>
    </row>
    <row r="25" spans="1:30" ht="16.5" customHeight="1" x14ac:dyDescent="0.2">
      <c r="A25" s="7"/>
      <c r="B25" s="7"/>
      <c r="C25" s="7" t="s">
        <v>456</v>
      </c>
      <c r="D25" s="7"/>
      <c r="E25" s="7"/>
      <c r="F25" s="7"/>
      <c r="G25" s="7"/>
      <c r="H25" s="7"/>
      <c r="I25" s="7"/>
      <c r="J25" s="7"/>
      <c r="K25" s="7"/>
      <c r="L25" s="9" t="s">
        <v>155</v>
      </c>
      <c r="M25" s="130">
        <v>44.1</v>
      </c>
      <c r="N25" s="132">
        <v>1.4</v>
      </c>
      <c r="O25" s="130">
        <v>37.6</v>
      </c>
      <c r="P25" s="132">
        <v>2.2999999999999998</v>
      </c>
      <c r="Q25" s="130">
        <v>29.5</v>
      </c>
      <c r="R25" s="132">
        <v>2.1</v>
      </c>
      <c r="S25" s="130">
        <v>40.5</v>
      </c>
      <c r="T25" s="132">
        <v>4.0999999999999996</v>
      </c>
      <c r="U25" s="130">
        <v>39.299999999999997</v>
      </c>
      <c r="V25" s="132">
        <v>7.5</v>
      </c>
      <c r="W25" s="130">
        <v>36.6</v>
      </c>
      <c r="X25" s="132">
        <v>4.9000000000000004</v>
      </c>
      <c r="Y25" s="130">
        <v>44.2</v>
      </c>
      <c r="Z25" s="132">
        <v>6</v>
      </c>
      <c r="AA25" s="130">
        <v>35.799999999999997</v>
      </c>
      <c r="AB25" s="129">
        <v>14.3</v>
      </c>
      <c r="AC25" s="130">
        <v>39.5</v>
      </c>
      <c r="AD25" s="132">
        <v>1</v>
      </c>
    </row>
    <row r="26" spans="1:30" ht="16.5" customHeight="1" x14ac:dyDescent="0.2">
      <c r="A26" s="7"/>
      <c r="B26" s="7" t="s">
        <v>294</v>
      </c>
      <c r="C26" s="7"/>
      <c r="D26" s="7"/>
      <c r="E26" s="7"/>
      <c r="F26" s="7"/>
      <c r="G26" s="7"/>
      <c r="H26" s="7"/>
      <c r="I26" s="7"/>
      <c r="J26" s="7"/>
      <c r="K26" s="7"/>
      <c r="L26" s="9" t="s">
        <v>155</v>
      </c>
      <c r="M26" s="130">
        <v>84.2</v>
      </c>
      <c r="N26" s="132">
        <v>0.4</v>
      </c>
      <c r="O26" s="130">
        <v>84.6</v>
      </c>
      <c r="P26" s="132">
        <v>0.5</v>
      </c>
      <c r="Q26" s="130">
        <v>83.1</v>
      </c>
      <c r="R26" s="132">
        <v>0.5</v>
      </c>
      <c r="S26" s="130">
        <v>83.2</v>
      </c>
      <c r="T26" s="132">
        <v>0.9</v>
      </c>
      <c r="U26" s="130">
        <v>87.5</v>
      </c>
      <c r="V26" s="132">
        <v>1.3</v>
      </c>
      <c r="W26" s="130">
        <v>89.1</v>
      </c>
      <c r="X26" s="132">
        <v>1.1000000000000001</v>
      </c>
      <c r="Y26" s="130">
        <v>91.1</v>
      </c>
      <c r="Z26" s="132">
        <v>1.1000000000000001</v>
      </c>
      <c r="AA26" s="130">
        <v>91.8</v>
      </c>
      <c r="AB26" s="132">
        <v>1.6</v>
      </c>
      <c r="AC26" s="130">
        <v>84.4</v>
      </c>
      <c r="AD26" s="132">
        <v>0.2</v>
      </c>
    </row>
    <row r="27" spans="1:30" ht="16.5" customHeight="1" x14ac:dyDescent="0.2">
      <c r="A27" s="7"/>
      <c r="B27" s="7"/>
      <c r="C27" s="7" t="s">
        <v>455</v>
      </c>
      <c r="D27" s="7"/>
      <c r="E27" s="7"/>
      <c r="F27" s="7"/>
      <c r="G27" s="7"/>
      <c r="H27" s="7"/>
      <c r="I27" s="7"/>
      <c r="J27" s="7"/>
      <c r="K27" s="7"/>
      <c r="L27" s="9" t="s">
        <v>155</v>
      </c>
      <c r="M27" s="130">
        <v>70.8</v>
      </c>
      <c r="N27" s="132">
        <v>0.5</v>
      </c>
      <c r="O27" s="130">
        <v>74.2</v>
      </c>
      <c r="P27" s="132">
        <v>0.6</v>
      </c>
      <c r="Q27" s="130">
        <v>76.900000000000006</v>
      </c>
      <c r="R27" s="132">
        <v>0.6</v>
      </c>
      <c r="S27" s="130">
        <v>69.7</v>
      </c>
      <c r="T27" s="132">
        <v>1.1000000000000001</v>
      </c>
      <c r="U27" s="130">
        <v>81.400000000000006</v>
      </c>
      <c r="V27" s="132">
        <v>1.5</v>
      </c>
      <c r="W27" s="130">
        <v>80.8</v>
      </c>
      <c r="X27" s="132">
        <v>1.4</v>
      </c>
      <c r="Y27" s="130">
        <v>84.3</v>
      </c>
      <c r="Z27" s="132">
        <v>1.4</v>
      </c>
      <c r="AA27" s="130">
        <v>87.6</v>
      </c>
      <c r="AB27" s="132">
        <v>1.9</v>
      </c>
      <c r="AC27" s="130">
        <v>74</v>
      </c>
      <c r="AD27" s="132">
        <v>0.3</v>
      </c>
    </row>
    <row r="28" spans="1:30" ht="16.5" customHeight="1" x14ac:dyDescent="0.2">
      <c r="A28" s="7"/>
      <c r="B28" s="7"/>
      <c r="C28" s="7" t="s">
        <v>456</v>
      </c>
      <c r="D28" s="7"/>
      <c r="E28" s="7"/>
      <c r="F28" s="7"/>
      <c r="G28" s="7"/>
      <c r="H28" s="7"/>
      <c r="I28" s="7"/>
      <c r="J28" s="7"/>
      <c r="K28" s="7"/>
      <c r="L28" s="9" t="s">
        <v>155</v>
      </c>
      <c r="M28" s="130">
        <v>34.700000000000003</v>
      </c>
      <c r="N28" s="132">
        <v>0.5</v>
      </c>
      <c r="O28" s="130">
        <v>31.2</v>
      </c>
      <c r="P28" s="132">
        <v>0.6</v>
      </c>
      <c r="Q28" s="130">
        <v>24</v>
      </c>
      <c r="R28" s="132">
        <v>0.6</v>
      </c>
      <c r="S28" s="130">
        <v>33.299999999999997</v>
      </c>
      <c r="T28" s="132">
        <v>1.1000000000000001</v>
      </c>
      <c r="U28" s="130">
        <v>25.2</v>
      </c>
      <c r="V28" s="132">
        <v>1.8</v>
      </c>
      <c r="W28" s="130">
        <v>27.9</v>
      </c>
      <c r="X28" s="132">
        <v>1.6</v>
      </c>
      <c r="Y28" s="130">
        <v>33.299999999999997</v>
      </c>
      <c r="Z28" s="132">
        <v>1.9</v>
      </c>
      <c r="AA28" s="130">
        <v>34</v>
      </c>
      <c r="AB28" s="132">
        <v>2.7</v>
      </c>
      <c r="AC28" s="130">
        <v>30.7</v>
      </c>
      <c r="AD28" s="132">
        <v>0.3</v>
      </c>
    </row>
    <row r="29" spans="1:30" ht="16.5" customHeight="1" x14ac:dyDescent="0.2">
      <c r="A29" s="7" t="s">
        <v>60</v>
      </c>
      <c r="B29" s="7"/>
      <c r="C29" s="7"/>
      <c r="D29" s="7"/>
      <c r="E29" s="7"/>
      <c r="F29" s="7"/>
      <c r="G29" s="7"/>
      <c r="H29" s="7"/>
      <c r="I29" s="7"/>
      <c r="J29" s="7"/>
      <c r="K29" s="7"/>
      <c r="L29" s="9"/>
      <c r="M29" s="10"/>
      <c r="N29" s="7"/>
      <c r="O29" s="10"/>
      <c r="P29" s="7"/>
      <c r="Q29" s="10"/>
      <c r="R29" s="7"/>
      <c r="S29" s="10"/>
      <c r="T29" s="7"/>
      <c r="U29" s="10"/>
      <c r="V29" s="7"/>
      <c r="W29" s="10"/>
      <c r="X29" s="7"/>
      <c r="Y29" s="10"/>
      <c r="Z29" s="7"/>
      <c r="AA29" s="10"/>
      <c r="AB29" s="7"/>
      <c r="AC29" s="10"/>
      <c r="AD29" s="7"/>
    </row>
    <row r="30" spans="1:30" ht="29.45" customHeight="1" x14ac:dyDescent="0.2">
      <c r="A30" s="7"/>
      <c r="B30" s="228" t="s">
        <v>369</v>
      </c>
      <c r="C30" s="228"/>
      <c r="D30" s="228"/>
      <c r="E30" s="228"/>
      <c r="F30" s="228"/>
      <c r="G30" s="228"/>
      <c r="H30" s="228"/>
      <c r="I30" s="228"/>
      <c r="J30" s="228"/>
      <c r="K30" s="228"/>
      <c r="L30" s="9" t="s">
        <v>155</v>
      </c>
      <c r="M30" s="130">
        <v>84.5</v>
      </c>
      <c r="N30" s="132">
        <v>1.4</v>
      </c>
      <c r="O30" s="130">
        <v>83</v>
      </c>
      <c r="P30" s="132">
        <v>4.8</v>
      </c>
      <c r="Q30" s="130">
        <v>74</v>
      </c>
      <c r="R30" s="132">
        <v>2.7</v>
      </c>
      <c r="S30" s="130">
        <v>79.7</v>
      </c>
      <c r="T30" s="132">
        <v>3.9</v>
      </c>
      <c r="U30" s="130">
        <v>85.6</v>
      </c>
      <c r="V30" s="132">
        <v>7.6</v>
      </c>
      <c r="W30" s="130">
        <v>88.8</v>
      </c>
      <c r="X30" s="132">
        <v>4.0999999999999996</v>
      </c>
      <c r="Y30" s="130">
        <v>94.4</v>
      </c>
      <c r="Z30" s="132">
        <v>4.5999999999999996</v>
      </c>
      <c r="AA30" s="130">
        <v>86.3</v>
      </c>
      <c r="AB30" s="132">
        <v>5.2</v>
      </c>
      <c r="AC30" s="130">
        <v>81.3</v>
      </c>
      <c r="AD30" s="132">
        <v>1.2</v>
      </c>
    </row>
    <row r="31" spans="1:30" ht="16.5" customHeight="1" x14ac:dyDescent="0.2">
      <c r="A31" s="7"/>
      <c r="B31" s="7"/>
      <c r="C31" s="7" t="s">
        <v>455</v>
      </c>
      <c r="D31" s="7"/>
      <c r="E31" s="7"/>
      <c r="F31" s="7"/>
      <c r="G31" s="7"/>
      <c r="H31" s="7"/>
      <c r="I31" s="7"/>
      <c r="J31" s="7"/>
      <c r="K31" s="7"/>
      <c r="L31" s="9" t="s">
        <v>155</v>
      </c>
      <c r="M31" s="130">
        <v>70.7</v>
      </c>
      <c r="N31" s="132">
        <v>1.8</v>
      </c>
      <c r="O31" s="130">
        <v>72.3</v>
      </c>
      <c r="P31" s="132">
        <v>5.6</v>
      </c>
      <c r="Q31" s="130">
        <v>66.099999999999994</v>
      </c>
      <c r="R31" s="132">
        <v>2.9</v>
      </c>
      <c r="S31" s="130">
        <v>70.900000000000006</v>
      </c>
      <c r="T31" s="132">
        <v>4.4000000000000004</v>
      </c>
      <c r="U31" s="130">
        <v>74.8</v>
      </c>
      <c r="V31" s="132">
        <v>9.4</v>
      </c>
      <c r="W31" s="130">
        <v>78.5</v>
      </c>
      <c r="X31" s="132">
        <v>5.4</v>
      </c>
      <c r="Y31" s="130">
        <v>88.5</v>
      </c>
      <c r="Z31" s="132">
        <v>6.3</v>
      </c>
      <c r="AA31" s="130">
        <v>81.400000000000006</v>
      </c>
      <c r="AB31" s="132">
        <v>5.9</v>
      </c>
      <c r="AC31" s="130">
        <v>70.7</v>
      </c>
      <c r="AD31" s="132">
        <v>1.3</v>
      </c>
    </row>
    <row r="32" spans="1:30" ht="16.5" customHeight="1" x14ac:dyDescent="0.2">
      <c r="A32" s="7"/>
      <c r="B32" s="7"/>
      <c r="C32" s="7" t="s">
        <v>456</v>
      </c>
      <c r="D32" s="7"/>
      <c r="E32" s="7"/>
      <c r="F32" s="7"/>
      <c r="G32" s="7"/>
      <c r="H32" s="7"/>
      <c r="I32" s="7"/>
      <c r="J32" s="7"/>
      <c r="K32" s="7"/>
      <c r="L32" s="9" t="s">
        <v>155</v>
      </c>
      <c r="M32" s="130">
        <v>38.4</v>
      </c>
      <c r="N32" s="132">
        <v>1.9</v>
      </c>
      <c r="O32" s="130">
        <v>29.5</v>
      </c>
      <c r="P32" s="132">
        <v>5.7</v>
      </c>
      <c r="Q32" s="130">
        <v>23.6</v>
      </c>
      <c r="R32" s="132">
        <v>2.6</v>
      </c>
      <c r="S32" s="130">
        <v>27</v>
      </c>
      <c r="T32" s="132">
        <v>4.3</v>
      </c>
      <c r="U32" s="130">
        <v>27.7</v>
      </c>
      <c r="V32" s="129">
        <v>10</v>
      </c>
      <c r="W32" s="130">
        <v>32.4</v>
      </c>
      <c r="X32" s="132">
        <v>6.3</v>
      </c>
      <c r="Y32" s="130">
        <v>40.9</v>
      </c>
      <c r="Z32" s="132">
        <v>9.9</v>
      </c>
      <c r="AA32" s="130">
        <v>25.6</v>
      </c>
      <c r="AB32" s="132">
        <v>6.4</v>
      </c>
      <c r="AC32" s="130">
        <v>31.4</v>
      </c>
      <c r="AD32" s="132">
        <v>1.3</v>
      </c>
    </row>
    <row r="33" spans="1:30" ht="16.5" customHeight="1" x14ac:dyDescent="0.2">
      <c r="A33" s="7"/>
      <c r="B33" s="7" t="s">
        <v>477</v>
      </c>
      <c r="C33" s="7"/>
      <c r="D33" s="7"/>
      <c r="E33" s="7"/>
      <c r="F33" s="7"/>
      <c r="G33" s="7"/>
      <c r="H33" s="7"/>
      <c r="I33" s="7"/>
      <c r="J33" s="7"/>
      <c r="K33" s="7"/>
      <c r="L33" s="9" t="s">
        <v>155</v>
      </c>
      <c r="M33" s="130">
        <v>93.4</v>
      </c>
      <c r="N33" s="132">
        <v>2.9</v>
      </c>
      <c r="O33" s="130">
        <v>85.8</v>
      </c>
      <c r="P33" s="129">
        <v>21.7</v>
      </c>
      <c r="Q33" s="130">
        <v>89.8</v>
      </c>
      <c r="R33" s="132">
        <v>2.4</v>
      </c>
      <c r="S33" s="126">
        <v>100</v>
      </c>
      <c r="T33" s="132">
        <v>9.9</v>
      </c>
      <c r="U33" s="130">
        <v>95.9</v>
      </c>
      <c r="V33" s="132">
        <v>3.1</v>
      </c>
      <c r="W33" s="130">
        <v>93.1</v>
      </c>
      <c r="X33" s="132">
        <v>5.3</v>
      </c>
      <c r="Y33" s="128" t="s">
        <v>179</v>
      </c>
      <c r="Z33" s="7"/>
      <c r="AA33" s="130">
        <v>91.3</v>
      </c>
      <c r="AB33" s="132">
        <v>3.4</v>
      </c>
      <c r="AC33" s="130">
        <v>91.6</v>
      </c>
      <c r="AD33" s="132">
        <v>1.5</v>
      </c>
    </row>
    <row r="34" spans="1:30" ht="16.5" customHeight="1" x14ac:dyDescent="0.2">
      <c r="A34" s="7"/>
      <c r="B34" s="7"/>
      <c r="C34" s="7" t="s">
        <v>455</v>
      </c>
      <c r="D34" s="7"/>
      <c r="E34" s="7"/>
      <c r="F34" s="7"/>
      <c r="G34" s="7"/>
      <c r="H34" s="7"/>
      <c r="I34" s="7"/>
      <c r="J34" s="7"/>
      <c r="K34" s="7"/>
      <c r="L34" s="9" t="s">
        <v>155</v>
      </c>
      <c r="M34" s="130">
        <v>89.1</v>
      </c>
      <c r="N34" s="132">
        <v>3.6</v>
      </c>
      <c r="O34" s="130">
        <v>85.8</v>
      </c>
      <c r="P34" s="129">
        <v>21.7</v>
      </c>
      <c r="Q34" s="130">
        <v>87.5</v>
      </c>
      <c r="R34" s="132">
        <v>2.6</v>
      </c>
      <c r="S34" s="130">
        <v>93.8</v>
      </c>
      <c r="T34" s="132">
        <v>9.8000000000000007</v>
      </c>
      <c r="U34" s="130">
        <v>91.8</v>
      </c>
      <c r="V34" s="132">
        <v>4.5</v>
      </c>
      <c r="W34" s="130">
        <v>83.8</v>
      </c>
      <c r="X34" s="132">
        <v>7.9</v>
      </c>
      <c r="Y34" s="128" t="s">
        <v>179</v>
      </c>
      <c r="Z34" s="7"/>
      <c r="AA34" s="130">
        <v>89.2</v>
      </c>
      <c r="AB34" s="132">
        <v>3.7</v>
      </c>
      <c r="AC34" s="130">
        <v>88.5</v>
      </c>
      <c r="AD34" s="132">
        <v>1.7</v>
      </c>
    </row>
    <row r="35" spans="1:30" ht="16.5" customHeight="1" x14ac:dyDescent="0.2">
      <c r="A35" s="7"/>
      <c r="B35" s="7"/>
      <c r="C35" s="7" t="s">
        <v>456</v>
      </c>
      <c r="D35" s="7"/>
      <c r="E35" s="7"/>
      <c r="F35" s="7"/>
      <c r="G35" s="7"/>
      <c r="H35" s="7"/>
      <c r="I35" s="7"/>
      <c r="J35" s="7"/>
      <c r="K35" s="7"/>
      <c r="L35" s="9" t="s">
        <v>155</v>
      </c>
      <c r="M35" s="130">
        <v>30.6</v>
      </c>
      <c r="N35" s="132">
        <v>5.4</v>
      </c>
      <c r="O35" s="125">
        <v>19</v>
      </c>
      <c r="P35" s="129">
        <v>26.2</v>
      </c>
      <c r="Q35" s="130">
        <v>18.100000000000001</v>
      </c>
      <c r="R35" s="132">
        <v>3</v>
      </c>
      <c r="S35" s="127">
        <v>32.5</v>
      </c>
      <c r="T35" s="129">
        <v>16.7</v>
      </c>
      <c r="U35" s="130">
        <v>31.2</v>
      </c>
      <c r="V35" s="132">
        <v>7.8</v>
      </c>
      <c r="W35" s="130">
        <v>37.200000000000003</v>
      </c>
      <c r="X35" s="129">
        <v>10.4</v>
      </c>
      <c r="Y35" s="128" t="s">
        <v>179</v>
      </c>
      <c r="Z35" s="7"/>
      <c r="AA35" s="130">
        <v>28.7</v>
      </c>
      <c r="AB35" s="132">
        <v>5.2</v>
      </c>
      <c r="AC35" s="130">
        <v>24.6</v>
      </c>
      <c r="AD35" s="132">
        <v>2.2999999999999998</v>
      </c>
    </row>
    <row r="36" spans="1:30" ht="16.5" customHeight="1" x14ac:dyDescent="0.2">
      <c r="A36" s="7"/>
      <c r="B36" s="7" t="s">
        <v>478</v>
      </c>
      <c r="C36" s="7"/>
      <c r="D36" s="7"/>
      <c r="E36" s="7"/>
      <c r="F36" s="7"/>
      <c r="G36" s="7"/>
      <c r="H36" s="7"/>
      <c r="I36" s="7"/>
      <c r="J36" s="7"/>
      <c r="K36" s="7"/>
      <c r="L36" s="9" t="s">
        <v>155</v>
      </c>
      <c r="M36" s="130">
        <v>72.900000000000006</v>
      </c>
      <c r="N36" s="132">
        <v>1.2</v>
      </c>
      <c r="O36" s="130">
        <v>70.599999999999994</v>
      </c>
      <c r="P36" s="132">
        <v>2.1</v>
      </c>
      <c r="Q36" s="130">
        <v>66.8</v>
      </c>
      <c r="R36" s="132">
        <v>2.2999999999999998</v>
      </c>
      <c r="S36" s="130">
        <v>69.3</v>
      </c>
      <c r="T36" s="132">
        <v>3.7</v>
      </c>
      <c r="U36" s="130">
        <v>79.900000000000006</v>
      </c>
      <c r="V36" s="132">
        <v>5.0999999999999996</v>
      </c>
      <c r="W36" s="130">
        <v>77.400000000000006</v>
      </c>
      <c r="X36" s="132">
        <v>4</v>
      </c>
      <c r="Y36" s="130">
        <v>88.1</v>
      </c>
      <c r="Z36" s="132">
        <v>4</v>
      </c>
      <c r="AA36" s="130">
        <v>85.5</v>
      </c>
      <c r="AB36" s="129">
        <v>10.5</v>
      </c>
      <c r="AC36" s="130">
        <v>71.5</v>
      </c>
      <c r="AD36" s="132">
        <v>0.9</v>
      </c>
    </row>
    <row r="37" spans="1:30" ht="16.5" customHeight="1" x14ac:dyDescent="0.2">
      <c r="A37" s="7"/>
      <c r="B37" s="7"/>
      <c r="C37" s="7" t="s">
        <v>455</v>
      </c>
      <c r="D37" s="7"/>
      <c r="E37" s="7"/>
      <c r="F37" s="7"/>
      <c r="G37" s="7"/>
      <c r="H37" s="7"/>
      <c r="I37" s="7"/>
      <c r="J37" s="7"/>
      <c r="K37" s="7"/>
      <c r="L37" s="9" t="s">
        <v>155</v>
      </c>
      <c r="M37" s="130">
        <v>46.8</v>
      </c>
      <c r="N37" s="132">
        <v>1.4</v>
      </c>
      <c r="O37" s="130">
        <v>51.7</v>
      </c>
      <c r="P37" s="132">
        <v>2.2999999999999998</v>
      </c>
      <c r="Q37" s="130">
        <v>53.9</v>
      </c>
      <c r="R37" s="132">
        <v>2.4</v>
      </c>
      <c r="S37" s="130">
        <v>49.3</v>
      </c>
      <c r="T37" s="132">
        <v>4</v>
      </c>
      <c r="U37" s="130">
        <v>63.6</v>
      </c>
      <c r="V37" s="132">
        <v>6.2</v>
      </c>
      <c r="W37" s="130">
        <v>53.7</v>
      </c>
      <c r="X37" s="132">
        <v>4.8</v>
      </c>
      <c r="Y37" s="130">
        <v>70.900000000000006</v>
      </c>
      <c r="Z37" s="132">
        <v>5.9</v>
      </c>
      <c r="AA37" s="130">
        <v>69</v>
      </c>
      <c r="AB37" s="129">
        <v>13</v>
      </c>
      <c r="AC37" s="130">
        <v>50.7</v>
      </c>
      <c r="AD37" s="132">
        <v>1</v>
      </c>
    </row>
    <row r="38" spans="1:30" ht="16.5" customHeight="1" x14ac:dyDescent="0.2">
      <c r="A38" s="7"/>
      <c r="B38" s="7"/>
      <c r="C38" s="7" t="s">
        <v>456</v>
      </c>
      <c r="D38" s="7"/>
      <c r="E38" s="7"/>
      <c r="F38" s="7"/>
      <c r="G38" s="7"/>
      <c r="H38" s="7"/>
      <c r="I38" s="7"/>
      <c r="J38" s="7"/>
      <c r="K38" s="7"/>
      <c r="L38" s="9" t="s">
        <v>155</v>
      </c>
      <c r="M38" s="130">
        <v>42.4</v>
      </c>
      <c r="N38" s="132">
        <v>1.3</v>
      </c>
      <c r="O38" s="130">
        <v>34.799999999999997</v>
      </c>
      <c r="P38" s="132">
        <v>2.2000000000000002</v>
      </c>
      <c r="Q38" s="130">
        <v>26.8</v>
      </c>
      <c r="R38" s="132">
        <v>2.2000000000000002</v>
      </c>
      <c r="S38" s="130">
        <v>34</v>
      </c>
      <c r="T38" s="132">
        <v>3.8</v>
      </c>
      <c r="U38" s="130">
        <v>33.299999999999997</v>
      </c>
      <c r="V38" s="132">
        <v>6.1</v>
      </c>
      <c r="W38" s="130">
        <v>39.299999999999997</v>
      </c>
      <c r="X38" s="132">
        <v>4.7</v>
      </c>
      <c r="Y38" s="130">
        <v>48.8</v>
      </c>
      <c r="Z38" s="132">
        <v>6.7</v>
      </c>
      <c r="AA38" s="130">
        <v>43.9</v>
      </c>
      <c r="AB38" s="129">
        <v>13.6</v>
      </c>
      <c r="AC38" s="130">
        <v>36.6</v>
      </c>
      <c r="AD38" s="132">
        <v>0.9</v>
      </c>
    </row>
    <row r="39" spans="1:30" ht="16.5" customHeight="1" x14ac:dyDescent="0.2">
      <c r="A39" s="7"/>
      <c r="B39" s="7" t="s">
        <v>294</v>
      </c>
      <c r="C39" s="7"/>
      <c r="D39" s="7"/>
      <c r="E39" s="7"/>
      <c r="F39" s="7"/>
      <c r="G39" s="7"/>
      <c r="H39" s="7"/>
      <c r="I39" s="7"/>
      <c r="J39" s="7"/>
      <c r="K39" s="7"/>
      <c r="L39" s="9" t="s">
        <v>155</v>
      </c>
      <c r="M39" s="130">
        <v>83.5</v>
      </c>
      <c r="N39" s="132">
        <v>0.4</v>
      </c>
      <c r="O39" s="130">
        <v>83.1</v>
      </c>
      <c r="P39" s="132">
        <v>0.5</v>
      </c>
      <c r="Q39" s="130">
        <v>83.1</v>
      </c>
      <c r="R39" s="132">
        <v>0.5</v>
      </c>
      <c r="S39" s="130">
        <v>83.5</v>
      </c>
      <c r="T39" s="132">
        <v>0.8</v>
      </c>
      <c r="U39" s="130">
        <v>85.2</v>
      </c>
      <c r="V39" s="132">
        <v>1.2</v>
      </c>
      <c r="W39" s="130">
        <v>88.4</v>
      </c>
      <c r="X39" s="132">
        <v>1</v>
      </c>
      <c r="Y39" s="130">
        <v>92</v>
      </c>
      <c r="Z39" s="132">
        <v>1.1000000000000001</v>
      </c>
      <c r="AA39" s="130">
        <v>90.7</v>
      </c>
      <c r="AB39" s="132">
        <v>1.6</v>
      </c>
      <c r="AC39" s="130">
        <v>83.7</v>
      </c>
      <c r="AD39" s="132">
        <v>0.2</v>
      </c>
    </row>
    <row r="40" spans="1:30" ht="16.5" customHeight="1" x14ac:dyDescent="0.2">
      <c r="A40" s="7"/>
      <c r="B40" s="7"/>
      <c r="C40" s="7" t="s">
        <v>455</v>
      </c>
      <c r="D40" s="7"/>
      <c r="E40" s="7"/>
      <c r="F40" s="7"/>
      <c r="G40" s="7"/>
      <c r="H40" s="7"/>
      <c r="I40" s="7"/>
      <c r="J40" s="7"/>
      <c r="K40" s="7"/>
      <c r="L40" s="9" t="s">
        <v>155</v>
      </c>
      <c r="M40" s="130">
        <v>71.8</v>
      </c>
      <c r="N40" s="132">
        <v>0.4</v>
      </c>
      <c r="O40" s="130">
        <v>74.599999999999994</v>
      </c>
      <c r="P40" s="132">
        <v>0.6</v>
      </c>
      <c r="Q40" s="130">
        <v>77.400000000000006</v>
      </c>
      <c r="R40" s="132">
        <v>0.6</v>
      </c>
      <c r="S40" s="130">
        <v>73.400000000000006</v>
      </c>
      <c r="T40" s="132">
        <v>0.9</v>
      </c>
      <c r="U40" s="130">
        <v>77.2</v>
      </c>
      <c r="V40" s="132">
        <v>1.4</v>
      </c>
      <c r="W40" s="130">
        <v>79.3</v>
      </c>
      <c r="X40" s="132">
        <v>1.3</v>
      </c>
      <c r="Y40" s="130">
        <v>84.4</v>
      </c>
      <c r="Z40" s="132">
        <v>1.5</v>
      </c>
      <c r="AA40" s="130">
        <v>86.6</v>
      </c>
      <c r="AB40" s="132">
        <v>1.8</v>
      </c>
      <c r="AC40" s="130">
        <v>74.8</v>
      </c>
      <c r="AD40" s="132">
        <v>0.3</v>
      </c>
    </row>
    <row r="41" spans="1:30" ht="16.5" customHeight="1" x14ac:dyDescent="0.2">
      <c r="A41" s="7"/>
      <c r="B41" s="7"/>
      <c r="C41" s="7" t="s">
        <v>456</v>
      </c>
      <c r="D41" s="7"/>
      <c r="E41" s="7"/>
      <c r="F41" s="7"/>
      <c r="G41" s="7"/>
      <c r="H41" s="7"/>
      <c r="I41" s="7"/>
      <c r="J41" s="7"/>
      <c r="K41" s="7"/>
      <c r="L41" s="9" t="s">
        <v>155</v>
      </c>
      <c r="M41" s="130">
        <v>32.299999999999997</v>
      </c>
      <c r="N41" s="132">
        <v>0.5</v>
      </c>
      <c r="O41" s="130">
        <v>26.9</v>
      </c>
      <c r="P41" s="132">
        <v>0.6</v>
      </c>
      <c r="Q41" s="130">
        <v>21.7</v>
      </c>
      <c r="R41" s="132">
        <v>0.6</v>
      </c>
      <c r="S41" s="130">
        <v>28.6</v>
      </c>
      <c r="T41" s="132">
        <v>0.9</v>
      </c>
      <c r="U41" s="130">
        <v>25.5</v>
      </c>
      <c r="V41" s="132">
        <v>1.5</v>
      </c>
      <c r="W41" s="130">
        <v>29.8</v>
      </c>
      <c r="X41" s="132">
        <v>1.4</v>
      </c>
      <c r="Y41" s="130">
        <v>37</v>
      </c>
      <c r="Z41" s="132">
        <v>2</v>
      </c>
      <c r="AA41" s="130">
        <v>28.6</v>
      </c>
      <c r="AB41" s="132">
        <v>2.4</v>
      </c>
      <c r="AC41" s="130">
        <v>27.7</v>
      </c>
      <c r="AD41" s="132">
        <v>0.3</v>
      </c>
    </row>
    <row r="42" spans="1:30" ht="16.5" customHeight="1" x14ac:dyDescent="0.2">
      <c r="A42" s="7" t="s">
        <v>61</v>
      </c>
      <c r="B42" s="7"/>
      <c r="C42" s="7"/>
      <c r="D42" s="7"/>
      <c r="E42" s="7"/>
      <c r="F42" s="7"/>
      <c r="G42" s="7"/>
      <c r="H42" s="7"/>
      <c r="I42" s="7"/>
      <c r="J42" s="7"/>
      <c r="K42" s="7"/>
      <c r="L42" s="9"/>
      <c r="M42" s="10"/>
      <c r="N42" s="7"/>
      <c r="O42" s="10"/>
      <c r="P42" s="7"/>
      <c r="Q42" s="10"/>
      <c r="R42" s="7"/>
      <c r="S42" s="10"/>
      <c r="T42" s="7"/>
      <c r="U42" s="10"/>
      <c r="V42" s="7"/>
      <c r="W42" s="10"/>
      <c r="X42" s="7"/>
      <c r="Y42" s="10"/>
      <c r="Z42" s="7"/>
      <c r="AA42" s="10"/>
      <c r="AB42" s="7"/>
      <c r="AC42" s="10"/>
      <c r="AD42" s="7"/>
    </row>
    <row r="43" spans="1:30" ht="29.45" customHeight="1" x14ac:dyDescent="0.2">
      <c r="A43" s="7"/>
      <c r="B43" s="228" t="s">
        <v>369</v>
      </c>
      <c r="C43" s="228"/>
      <c r="D43" s="228"/>
      <c r="E43" s="228"/>
      <c r="F43" s="228"/>
      <c r="G43" s="228"/>
      <c r="H43" s="228"/>
      <c r="I43" s="228"/>
      <c r="J43" s="228"/>
      <c r="K43" s="228"/>
      <c r="L43" s="9" t="s">
        <v>155</v>
      </c>
      <c r="M43" s="130">
        <v>82.6</v>
      </c>
      <c r="N43" s="132">
        <v>1.9</v>
      </c>
      <c r="O43" s="130">
        <v>83.7</v>
      </c>
      <c r="P43" s="132">
        <v>4.2</v>
      </c>
      <c r="Q43" s="130">
        <v>72.099999999999994</v>
      </c>
      <c r="R43" s="132">
        <v>2.5</v>
      </c>
      <c r="S43" s="130">
        <v>75.3</v>
      </c>
      <c r="T43" s="132">
        <v>4.5</v>
      </c>
      <c r="U43" s="130">
        <v>81.7</v>
      </c>
      <c r="V43" s="132">
        <v>6.6</v>
      </c>
      <c r="W43" s="130">
        <v>82</v>
      </c>
      <c r="X43" s="132">
        <v>5</v>
      </c>
      <c r="Y43" s="130">
        <v>99</v>
      </c>
      <c r="Z43" s="132">
        <v>1.3</v>
      </c>
      <c r="AA43" s="130">
        <v>86.4</v>
      </c>
      <c r="AB43" s="132">
        <v>5.3</v>
      </c>
      <c r="AC43" s="130">
        <v>79.099999999999994</v>
      </c>
      <c r="AD43" s="132">
        <v>1.3</v>
      </c>
    </row>
    <row r="44" spans="1:30" ht="16.5" customHeight="1" x14ac:dyDescent="0.2">
      <c r="A44" s="7"/>
      <c r="B44" s="7"/>
      <c r="C44" s="7" t="s">
        <v>455</v>
      </c>
      <c r="D44" s="7"/>
      <c r="E44" s="7"/>
      <c r="F44" s="7"/>
      <c r="G44" s="7"/>
      <c r="H44" s="7"/>
      <c r="I44" s="7"/>
      <c r="J44" s="7"/>
      <c r="K44" s="7"/>
      <c r="L44" s="9" t="s">
        <v>155</v>
      </c>
      <c r="M44" s="130">
        <v>68.8</v>
      </c>
      <c r="N44" s="132">
        <v>2.2000000000000002</v>
      </c>
      <c r="O44" s="130">
        <v>71.599999999999994</v>
      </c>
      <c r="P44" s="132">
        <v>5.2</v>
      </c>
      <c r="Q44" s="130">
        <v>64.099999999999994</v>
      </c>
      <c r="R44" s="132">
        <v>2.7</v>
      </c>
      <c r="S44" s="130">
        <v>65.400000000000006</v>
      </c>
      <c r="T44" s="132">
        <v>5</v>
      </c>
      <c r="U44" s="130">
        <v>71.5</v>
      </c>
      <c r="V44" s="132">
        <v>7.3</v>
      </c>
      <c r="W44" s="130">
        <v>69.5</v>
      </c>
      <c r="X44" s="132">
        <v>6.1</v>
      </c>
      <c r="Y44" s="130">
        <v>91.8</v>
      </c>
      <c r="Z44" s="132">
        <v>4.3</v>
      </c>
      <c r="AA44" s="130">
        <v>77</v>
      </c>
      <c r="AB44" s="132">
        <v>6.7</v>
      </c>
      <c r="AC44" s="130">
        <v>68.3</v>
      </c>
      <c r="AD44" s="132">
        <v>1.4</v>
      </c>
    </row>
    <row r="45" spans="1:30" ht="16.5" customHeight="1" x14ac:dyDescent="0.2">
      <c r="A45" s="7"/>
      <c r="B45" s="7"/>
      <c r="C45" s="7" t="s">
        <v>456</v>
      </c>
      <c r="D45" s="7"/>
      <c r="E45" s="7"/>
      <c r="F45" s="7"/>
      <c r="G45" s="7"/>
      <c r="H45" s="7"/>
      <c r="I45" s="7"/>
      <c r="J45" s="7"/>
      <c r="K45" s="7"/>
      <c r="L45" s="9" t="s">
        <v>155</v>
      </c>
      <c r="M45" s="130">
        <v>37.4</v>
      </c>
      <c r="N45" s="132">
        <v>2.2000000000000002</v>
      </c>
      <c r="O45" s="130">
        <v>31.9</v>
      </c>
      <c r="P45" s="132">
        <v>5.4</v>
      </c>
      <c r="Q45" s="130">
        <v>22.8</v>
      </c>
      <c r="R45" s="132">
        <v>2.4</v>
      </c>
      <c r="S45" s="130">
        <v>28.7</v>
      </c>
      <c r="T45" s="132">
        <v>4.5999999999999996</v>
      </c>
      <c r="U45" s="130">
        <v>26.1</v>
      </c>
      <c r="V45" s="132">
        <v>6.7</v>
      </c>
      <c r="W45" s="130">
        <v>30.2</v>
      </c>
      <c r="X45" s="132">
        <v>6.2</v>
      </c>
      <c r="Y45" s="130">
        <v>51.7</v>
      </c>
      <c r="Z45" s="132">
        <v>9.6</v>
      </c>
      <c r="AA45" s="130">
        <v>35.700000000000003</v>
      </c>
      <c r="AB45" s="132">
        <v>7.5</v>
      </c>
      <c r="AC45" s="130">
        <v>30.9</v>
      </c>
      <c r="AD45" s="132">
        <v>1.4</v>
      </c>
    </row>
    <row r="46" spans="1:30" ht="16.5" customHeight="1" x14ac:dyDescent="0.2">
      <c r="A46" s="7"/>
      <c r="B46" s="7" t="s">
        <v>477</v>
      </c>
      <c r="C46" s="7"/>
      <c r="D46" s="7"/>
      <c r="E46" s="7"/>
      <c r="F46" s="7"/>
      <c r="G46" s="7"/>
      <c r="H46" s="7"/>
      <c r="I46" s="7"/>
      <c r="J46" s="7"/>
      <c r="K46" s="7"/>
      <c r="L46" s="9" t="s">
        <v>155</v>
      </c>
      <c r="M46" s="130">
        <v>88.9</v>
      </c>
      <c r="N46" s="132">
        <v>3.7</v>
      </c>
      <c r="O46" s="130">
        <v>84.7</v>
      </c>
      <c r="P46" s="129">
        <v>22.1</v>
      </c>
      <c r="Q46" s="130">
        <v>89.2</v>
      </c>
      <c r="R46" s="132">
        <v>2.1</v>
      </c>
      <c r="S46" s="130">
        <v>97.6</v>
      </c>
      <c r="T46" s="132">
        <v>2.8</v>
      </c>
      <c r="U46" s="130">
        <v>96.1</v>
      </c>
      <c r="V46" s="132">
        <v>2.7</v>
      </c>
      <c r="W46" s="130">
        <v>96.7</v>
      </c>
      <c r="X46" s="132">
        <v>3.5</v>
      </c>
      <c r="Y46" s="128" t="s">
        <v>179</v>
      </c>
      <c r="Z46" s="7"/>
      <c r="AA46" s="130">
        <v>92.8</v>
      </c>
      <c r="AB46" s="132">
        <v>2.4</v>
      </c>
      <c r="AC46" s="130">
        <v>90.6</v>
      </c>
      <c r="AD46" s="132">
        <v>1.3</v>
      </c>
    </row>
    <row r="47" spans="1:30" ht="16.5" customHeight="1" x14ac:dyDescent="0.2">
      <c r="A47" s="7"/>
      <c r="B47" s="7"/>
      <c r="C47" s="7" t="s">
        <v>455</v>
      </c>
      <c r="D47" s="7"/>
      <c r="E47" s="7"/>
      <c r="F47" s="7"/>
      <c r="G47" s="7"/>
      <c r="H47" s="7"/>
      <c r="I47" s="7"/>
      <c r="J47" s="7"/>
      <c r="K47" s="7"/>
      <c r="L47" s="9" t="s">
        <v>155</v>
      </c>
      <c r="M47" s="130">
        <v>80.8</v>
      </c>
      <c r="N47" s="132">
        <v>4.7</v>
      </c>
      <c r="O47" s="130">
        <v>67</v>
      </c>
      <c r="P47" s="129">
        <v>29.5</v>
      </c>
      <c r="Q47" s="130">
        <v>85.7</v>
      </c>
      <c r="R47" s="132">
        <v>2.6</v>
      </c>
      <c r="S47" s="130">
        <v>97.6</v>
      </c>
      <c r="T47" s="132">
        <v>2.8</v>
      </c>
      <c r="U47" s="130">
        <v>91.6</v>
      </c>
      <c r="V47" s="132">
        <v>3.7</v>
      </c>
      <c r="W47" s="130">
        <v>92.3</v>
      </c>
      <c r="X47" s="132">
        <v>5.0999999999999996</v>
      </c>
      <c r="Y47" s="128" t="s">
        <v>179</v>
      </c>
      <c r="Z47" s="7"/>
      <c r="AA47" s="130">
        <v>88.6</v>
      </c>
      <c r="AB47" s="132">
        <v>3.2</v>
      </c>
      <c r="AC47" s="130">
        <v>86.4</v>
      </c>
      <c r="AD47" s="132">
        <v>1.7</v>
      </c>
    </row>
    <row r="48" spans="1:30" ht="16.5" customHeight="1" x14ac:dyDescent="0.2">
      <c r="A48" s="7"/>
      <c r="B48" s="7"/>
      <c r="C48" s="7" t="s">
        <v>456</v>
      </c>
      <c r="D48" s="7"/>
      <c r="E48" s="7"/>
      <c r="F48" s="7"/>
      <c r="G48" s="7"/>
      <c r="H48" s="7"/>
      <c r="I48" s="7"/>
      <c r="J48" s="7"/>
      <c r="K48" s="7"/>
      <c r="L48" s="9" t="s">
        <v>155</v>
      </c>
      <c r="M48" s="130">
        <v>28</v>
      </c>
      <c r="N48" s="132">
        <v>5.6</v>
      </c>
      <c r="O48" s="127">
        <v>29.7</v>
      </c>
      <c r="P48" s="129">
        <v>28.1</v>
      </c>
      <c r="Q48" s="130">
        <v>21.6</v>
      </c>
      <c r="R48" s="132">
        <v>3.4</v>
      </c>
      <c r="S48" s="130">
        <v>18.5</v>
      </c>
      <c r="T48" s="132">
        <v>8.6999999999999993</v>
      </c>
      <c r="U48" s="130">
        <v>32.200000000000003</v>
      </c>
      <c r="V48" s="132">
        <v>6.6</v>
      </c>
      <c r="W48" s="130">
        <v>31.7</v>
      </c>
      <c r="X48" s="132">
        <v>8.8000000000000007</v>
      </c>
      <c r="Y48" s="128" t="s">
        <v>179</v>
      </c>
      <c r="Z48" s="7"/>
      <c r="AA48" s="130">
        <v>36.200000000000003</v>
      </c>
      <c r="AB48" s="132">
        <v>5.3</v>
      </c>
      <c r="AC48" s="130">
        <v>26.6</v>
      </c>
      <c r="AD48" s="132">
        <v>2.2999999999999998</v>
      </c>
    </row>
    <row r="49" spans="1:30" ht="16.5" customHeight="1" x14ac:dyDescent="0.2">
      <c r="A49" s="7"/>
      <c r="B49" s="7" t="s">
        <v>478</v>
      </c>
      <c r="C49" s="7"/>
      <c r="D49" s="7"/>
      <c r="E49" s="7"/>
      <c r="F49" s="7"/>
      <c r="G49" s="7"/>
      <c r="H49" s="7"/>
      <c r="I49" s="7"/>
      <c r="J49" s="7"/>
      <c r="K49" s="7"/>
      <c r="L49" s="9" t="s">
        <v>155</v>
      </c>
      <c r="M49" s="130">
        <v>72.900000000000006</v>
      </c>
      <c r="N49" s="132">
        <v>1.8</v>
      </c>
      <c r="O49" s="130">
        <v>69.3</v>
      </c>
      <c r="P49" s="132">
        <v>2.2999999999999998</v>
      </c>
      <c r="Q49" s="130">
        <v>67</v>
      </c>
      <c r="R49" s="132">
        <v>2.7</v>
      </c>
      <c r="S49" s="130">
        <v>73.599999999999994</v>
      </c>
      <c r="T49" s="132">
        <v>4</v>
      </c>
      <c r="U49" s="130">
        <v>74.3</v>
      </c>
      <c r="V49" s="132">
        <v>4.2</v>
      </c>
      <c r="W49" s="130">
        <v>76.900000000000006</v>
      </c>
      <c r="X49" s="132">
        <v>3.8</v>
      </c>
      <c r="Y49" s="130">
        <v>87.5</v>
      </c>
      <c r="Z49" s="132">
        <v>3.9</v>
      </c>
      <c r="AA49" s="130">
        <v>88.4</v>
      </c>
      <c r="AB49" s="132">
        <v>7.2</v>
      </c>
      <c r="AC49" s="130">
        <v>71.400000000000006</v>
      </c>
      <c r="AD49" s="132">
        <v>1.1000000000000001</v>
      </c>
    </row>
    <row r="50" spans="1:30" ht="16.5" customHeight="1" x14ac:dyDescent="0.2">
      <c r="A50" s="7"/>
      <c r="B50" s="7"/>
      <c r="C50" s="7" t="s">
        <v>455</v>
      </c>
      <c r="D50" s="7"/>
      <c r="E50" s="7"/>
      <c r="F50" s="7"/>
      <c r="G50" s="7"/>
      <c r="H50" s="7"/>
      <c r="I50" s="7"/>
      <c r="J50" s="7"/>
      <c r="K50" s="7"/>
      <c r="L50" s="9" t="s">
        <v>155</v>
      </c>
      <c r="M50" s="130">
        <v>45.6</v>
      </c>
      <c r="N50" s="132">
        <v>1.9</v>
      </c>
      <c r="O50" s="130">
        <v>51.2</v>
      </c>
      <c r="P50" s="132">
        <v>2.5</v>
      </c>
      <c r="Q50" s="130">
        <v>53.3</v>
      </c>
      <c r="R50" s="132">
        <v>2.8</v>
      </c>
      <c r="S50" s="130">
        <v>52.6</v>
      </c>
      <c r="T50" s="132">
        <v>4.5999999999999996</v>
      </c>
      <c r="U50" s="130">
        <v>53.2</v>
      </c>
      <c r="V50" s="132">
        <v>4.8</v>
      </c>
      <c r="W50" s="130">
        <v>54.6</v>
      </c>
      <c r="X50" s="132">
        <v>4.5</v>
      </c>
      <c r="Y50" s="130">
        <v>74.5</v>
      </c>
      <c r="Z50" s="132">
        <v>5.0999999999999996</v>
      </c>
      <c r="AA50" s="130">
        <v>74.3</v>
      </c>
      <c r="AB50" s="129">
        <v>12.3</v>
      </c>
      <c r="AC50" s="130">
        <v>50.6</v>
      </c>
      <c r="AD50" s="132">
        <v>1.2</v>
      </c>
    </row>
    <row r="51" spans="1:30" ht="16.5" customHeight="1" x14ac:dyDescent="0.2">
      <c r="A51" s="7"/>
      <c r="B51" s="7"/>
      <c r="C51" s="7" t="s">
        <v>456</v>
      </c>
      <c r="D51" s="7"/>
      <c r="E51" s="7"/>
      <c r="F51" s="7"/>
      <c r="G51" s="7"/>
      <c r="H51" s="7"/>
      <c r="I51" s="7"/>
      <c r="J51" s="7"/>
      <c r="K51" s="7"/>
      <c r="L51" s="9" t="s">
        <v>155</v>
      </c>
      <c r="M51" s="130">
        <v>44.1</v>
      </c>
      <c r="N51" s="132">
        <v>1.9</v>
      </c>
      <c r="O51" s="130">
        <v>33.799999999999997</v>
      </c>
      <c r="P51" s="132">
        <v>2.4</v>
      </c>
      <c r="Q51" s="130">
        <v>25.2</v>
      </c>
      <c r="R51" s="132">
        <v>2.2999999999999998</v>
      </c>
      <c r="S51" s="130">
        <v>35.4</v>
      </c>
      <c r="T51" s="132">
        <v>4.4000000000000004</v>
      </c>
      <c r="U51" s="130">
        <v>31.1</v>
      </c>
      <c r="V51" s="132">
        <v>4.3</v>
      </c>
      <c r="W51" s="130">
        <v>38.299999999999997</v>
      </c>
      <c r="X51" s="132">
        <v>4.4000000000000004</v>
      </c>
      <c r="Y51" s="130">
        <v>45</v>
      </c>
      <c r="Z51" s="132">
        <v>5.9</v>
      </c>
      <c r="AA51" s="130">
        <v>44.5</v>
      </c>
      <c r="AB51" s="129">
        <v>12.7</v>
      </c>
      <c r="AC51" s="130">
        <v>36</v>
      </c>
      <c r="AD51" s="132">
        <v>1.1000000000000001</v>
      </c>
    </row>
    <row r="52" spans="1:30" ht="16.5" customHeight="1" x14ac:dyDescent="0.2">
      <c r="A52" s="7"/>
      <c r="B52" s="7" t="s">
        <v>294</v>
      </c>
      <c r="C52" s="7"/>
      <c r="D52" s="7"/>
      <c r="E52" s="7"/>
      <c r="F52" s="7"/>
      <c r="G52" s="7"/>
      <c r="H52" s="7"/>
      <c r="I52" s="7"/>
      <c r="J52" s="7"/>
      <c r="K52" s="7"/>
      <c r="L52" s="9" t="s">
        <v>155</v>
      </c>
      <c r="M52" s="130">
        <v>83.9</v>
      </c>
      <c r="N52" s="132">
        <v>0.5</v>
      </c>
      <c r="O52" s="130">
        <v>82.6</v>
      </c>
      <c r="P52" s="132">
        <v>0.6</v>
      </c>
      <c r="Q52" s="130">
        <v>83.3</v>
      </c>
      <c r="R52" s="132">
        <v>0.6</v>
      </c>
      <c r="S52" s="130">
        <v>85.1</v>
      </c>
      <c r="T52" s="132">
        <v>0.8</v>
      </c>
      <c r="U52" s="130">
        <v>87.1</v>
      </c>
      <c r="V52" s="132">
        <v>0.9</v>
      </c>
      <c r="W52" s="130">
        <v>88.7</v>
      </c>
      <c r="X52" s="132">
        <v>0.9</v>
      </c>
      <c r="Y52" s="130">
        <v>90.8</v>
      </c>
      <c r="Z52" s="132">
        <v>1.6</v>
      </c>
      <c r="AA52" s="130">
        <v>91.4</v>
      </c>
      <c r="AB52" s="132">
        <v>1.5</v>
      </c>
      <c r="AC52" s="130">
        <v>84.1</v>
      </c>
      <c r="AD52" s="132">
        <v>0.3</v>
      </c>
    </row>
    <row r="53" spans="1:30" ht="16.5" customHeight="1" x14ac:dyDescent="0.2">
      <c r="A53" s="7"/>
      <c r="B53" s="7"/>
      <c r="C53" s="7" t="s">
        <v>455</v>
      </c>
      <c r="D53" s="7"/>
      <c r="E53" s="7"/>
      <c r="F53" s="7"/>
      <c r="G53" s="7"/>
      <c r="H53" s="7"/>
      <c r="I53" s="7"/>
      <c r="J53" s="7"/>
      <c r="K53" s="7"/>
      <c r="L53" s="9" t="s">
        <v>155</v>
      </c>
      <c r="M53" s="130">
        <v>70.599999999999994</v>
      </c>
      <c r="N53" s="132">
        <v>0.6</v>
      </c>
      <c r="O53" s="130">
        <v>73.3</v>
      </c>
      <c r="P53" s="132">
        <v>0.7</v>
      </c>
      <c r="Q53" s="130">
        <v>77.2</v>
      </c>
      <c r="R53" s="132">
        <v>0.7</v>
      </c>
      <c r="S53" s="130">
        <v>75.5</v>
      </c>
      <c r="T53" s="132">
        <v>1</v>
      </c>
      <c r="U53" s="130">
        <v>78.7</v>
      </c>
      <c r="V53" s="132">
        <v>1.1000000000000001</v>
      </c>
      <c r="W53" s="130">
        <v>79.5</v>
      </c>
      <c r="X53" s="132">
        <v>1.2</v>
      </c>
      <c r="Y53" s="130">
        <v>82.4</v>
      </c>
      <c r="Z53" s="132">
        <v>1.8</v>
      </c>
      <c r="AA53" s="130">
        <v>85.9</v>
      </c>
      <c r="AB53" s="132">
        <v>1.9</v>
      </c>
      <c r="AC53" s="130">
        <v>74.599999999999994</v>
      </c>
      <c r="AD53" s="132">
        <v>0.3</v>
      </c>
    </row>
    <row r="54" spans="1:30" ht="16.5" customHeight="1" x14ac:dyDescent="0.2">
      <c r="A54" s="7"/>
      <c r="B54" s="7"/>
      <c r="C54" s="7" t="s">
        <v>456</v>
      </c>
      <c r="D54" s="7"/>
      <c r="E54" s="7"/>
      <c r="F54" s="7"/>
      <c r="G54" s="7"/>
      <c r="H54" s="7"/>
      <c r="I54" s="7"/>
      <c r="J54" s="7"/>
      <c r="K54" s="7"/>
      <c r="L54" s="9" t="s">
        <v>155</v>
      </c>
      <c r="M54" s="130">
        <v>34.299999999999997</v>
      </c>
      <c r="N54" s="132">
        <v>0.7</v>
      </c>
      <c r="O54" s="130">
        <v>28.5</v>
      </c>
      <c r="P54" s="132">
        <v>0.7</v>
      </c>
      <c r="Q54" s="130">
        <v>22.4</v>
      </c>
      <c r="R54" s="132">
        <v>0.7</v>
      </c>
      <c r="S54" s="130">
        <v>30.9</v>
      </c>
      <c r="T54" s="132">
        <v>1.1000000000000001</v>
      </c>
      <c r="U54" s="130">
        <v>26.6</v>
      </c>
      <c r="V54" s="132">
        <v>1.3</v>
      </c>
      <c r="W54" s="130">
        <v>30.4</v>
      </c>
      <c r="X54" s="132">
        <v>1.3</v>
      </c>
      <c r="Y54" s="130">
        <v>39.799999999999997</v>
      </c>
      <c r="Z54" s="132">
        <v>2.1</v>
      </c>
      <c r="AA54" s="130">
        <v>33</v>
      </c>
      <c r="AB54" s="132">
        <v>2.6</v>
      </c>
      <c r="AC54" s="130">
        <v>28.9</v>
      </c>
      <c r="AD54" s="132">
        <v>0.3</v>
      </c>
    </row>
    <row r="55" spans="1:30" ht="16.5" customHeight="1" x14ac:dyDescent="0.2">
      <c r="A55" s="7" t="s">
        <v>62</v>
      </c>
      <c r="B55" s="7"/>
      <c r="C55" s="7"/>
      <c r="D55" s="7"/>
      <c r="E55" s="7"/>
      <c r="F55" s="7"/>
      <c r="G55" s="7"/>
      <c r="H55" s="7"/>
      <c r="I55" s="7"/>
      <c r="J55" s="7"/>
      <c r="K55" s="7"/>
      <c r="L55" s="9"/>
      <c r="M55" s="10"/>
      <c r="N55" s="7"/>
      <c r="O55" s="10"/>
      <c r="P55" s="7"/>
      <c r="Q55" s="10"/>
      <c r="R55" s="7"/>
      <c r="S55" s="10"/>
      <c r="T55" s="7"/>
      <c r="U55" s="10"/>
      <c r="V55" s="7"/>
      <c r="W55" s="10"/>
      <c r="X55" s="7"/>
      <c r="Y55" s="10"/>
      <c r="Z55" s="7"/>
      <c r="AA55" s="10"/>
      <c r="AB55" s="7"/>
      <c r="AC55" s="10"/>
      <c r="AD55" s="7"/>
    </row>
    <row r="56" spans="1:30" ht="29.45" customHeight="1" x14ac:dyDescent="0.2">
      <c r="A56" s="7"/>
      <c r="B56" s="228" t="s">
        <v>369</v>
      </c>
      <c r="C56" s="228"/>
      <c r="D56" s="228"/>
      <c r="E56" s="228"/>
      <c r="F56" s="228"/>
      <c r="G56" s="228"/>
      <c r="H56" s="228"/>
      <c r="I56" s="228"/>
      <c r="J56" s="228"/>
      <c r="K56" s="228"/>
      <c r="L56" s="9" t="s">
        <v>155</v>
      </c>
      <c r="M56" s="130">
        <v>77</v>
      </c>
      <c r="N56" s="132">
        <v>6.8</v>
      </c>
      <c r="O56" s="130">
        <v>88.9</v>
      </c>
      <c r="P56" s="132">
        <v>8.4</v>
      </c>
      <c r="Q56" s="130">
        <v>72</v>
      </c>
      <c r="R56" s="129">
        <v>10.6</v>
      </c>
      <c r="S56" s="130">
        <v>74.5</v>
      </c>
      <c r="T56" s="129">
        <v>12.1</v>
      </c>
      <c r="U56" s="130">
        <v>79.099999999999994</v>
      </c>
      <c r="V56" s="129">
        <v>15.3</v>
      </c>
      <c r="W56" s="130">
        <v>91.8</v>
      </c>
      <c r="X56" s="132">
        <v>7</v>
      </c>
      <c r="Y56" s="130">
        <v>93.2</v>
      </c>
      <c r="Z56" s="132">
        <v>7.5</v>
      </c>
      <c r="AA56" s="130">
        <v>89</v>
      </c>
      <c r="AB56" s="132">
        <v>6.7</v>
      </c>
      <c r="AC56" s="130">
        <v>77.900000000000006</v>
      </c>
      <c r="AD56" s="132">
        <v>4.3</v>
      </c>
    </row>
    <row r="57" spans="1:30" ht="16.5" customHeight="1" x14ac:dyDescent="0.2">
      <c r="A57" s="7"/>
      <c r="B57" s="7"/>
      <c r="C57" s="7" t="s">
        <v>455</v>
      </c>
      <c r="D57" s="7"/>
      <c r="E57" s="7"/>
      <c r="F57" s="7"/>
      <c r="G57" s="7"/>
      <c r="H57" s="7"/>
      <c r="I57" s="7"/>
      <c r="J57" s="7"/>
      <c r="K57" s="7"/>
      <c r="L57" s="9" t="s">
        <v>155</v>
      </c>
      <c r="M57" s="130">
        <v>59.6</v>
      </c>
      <c r="N57" s="132">
        <v>7.8</v>
      </c>
      <c r="O57" s="130">
        <v>70.2</v>
      </c>
      <c r="P57" s="129">
        <v>11.7</v>
      </c>
      <c r="Q57" s="130">
        <v>65.900000000000006</v>
      </c>
      <c r="R57" s="129">
        <v>11.2</v>
      </c>
      <c r="S57" s="130">
        <v>65.599999999999994</v>
      </c>
      <c r="T57" s="129">
        <v>13.2</v>
      </c>
      <c r="U57" s="130">
        <v>70.3</v>
      </c>
      <c r="V57" s="129">
        <v>17.5</v>
      </c>
      <c r="W57" s="130">
        <v>80.900000000000006</v>
      </c>
      <c r="X57" s="129">
        <v>10.4</v>
      </c>
      <c r="Y57" s="130">
        <v>90.9</v>
      </c>
      <c r="Z57" s="132">
        <v>8.6999999999999993</v>
      </c>
      <c r="AA57" s="130">
        <v>86.2</v>
      </c>
      <c r="AB57" s="132">
        <v>7.4</v>
      </c>
      <c r="AC57" s="130">
        <v>66</v>
      </c>
      <c r="AD57" s="132">
        <v>4.8</v>
      </c>
    </row>
    <row r="58" spans="1:30" ht="16.5" customHeight="1" x14ac:dyDescent="0.2">
      <c r="A58" s="7"/>
      <c r="B58" s="7"/>
      <c r="C58" s="7" t="s">
        <v>456</v>
      </c>
      <c r="D58" s="7"/>
      <c r="E58" s="7"/>
      <c r="F58" s="7"/>
      <c r="G58" s="7"/>
      <c r="H58" s="7"/>
      <c r="I58" s="7"/>
      <c r="J58" s="7"/>
      <c r="K58" s="7"/>
      <c r="L58" s="9" t="s">
        <v>155</v>
      </c>
      <c r="M58" s="130">
        <v>41.5</v>
      </c>
      <c r="N58" s="132">
        <v>7.7</v>
      </c>
      <c r="O58" s="130">
        <v>34.9</v>
      </c>
      <c r="P58" s="129">
        <v>12</v>
      </c>
      <c r="Q58" s="130">
        <v>20</v>
      </c>
      <c r="R58" s="132">
        <v>9.6</v>
      </c>
      <c r="S58" s="130">
        <v>32.200000000000003</v>
      </c>
      <c r="T58" s="129">
        <v>13.3</v>
      </c>
      <c r="U58" s="127">
        <v>25.9</v>
      </c>
      <c r="V58" s="129">
        <v>16.7</v>
      </c>
      <c r="W58" s="130">
        <v>30.7</v>
      </c>
      <c r="X58" s="129">
        <v>12.9</v>
      </c>
      <c r="Y58" s="130">
        <v>36.5</v>
      </c>
      <c r="Z58" s="129">
        <v>17.600000000000001</v>
      </c>
      <c r="AA58" s="130">
        <v>29.5</v>
      </c>
      <c r="AB58" s="132">
        <v>9</v>
      </c>
      <c r="AC58" s="130">
        <v>31.9</v>
      </c>
      <c r="AD58" s="132">
        <v>4.5999999999999996</v>
      </c>
    </row>
    <row r="59" spans="1:30" ht="16.5" customHeight="1" x14ac:dyDescent="0.2">
      <c r="A59" s="7"/>
      <c r="B59" s="7" t="s">
        <v>477</v>
      </c>
      <c r="C59" s="7"/>
      <c r="D59" s="7"/>
      <c r="E59" s="7"/>
      <c r="F59" s="7"/>
      <c r="G59" s="7"/>
      <c r="H59" s="7"/>
      <c r="I59" s="7"/>
      <c r="J59" s="7"/>
      <c r="K59" s="7"/>
      <c r="L59" s="9" t="s">
        <v>155</v>
      </c>
      <c r="M59" s="130">
        <v>87.9</v>
      </c>
      <c r="N59" s="129">
        <v>16</v>
      </c>
      <c r="O59" s="128" t="s">
        <v>459</v>
      </c>
      <c r="P59" s="7"/>
      <c r="Q59" s="130">
        <v>90.2</v>
      </c>
      <c r="R59" s="132">
        <v>8.8000000000000007</v>
      </c>
      <c r="S59" s="130">
        <v>87.7</v>
      </c>
      <c r="T59" s="132">
        <v>7.1</v>
      </c>
      <c r="U59" s="130">
        <v>93.8</v>
      </c>
      <c r="V59" s="132">
        <v>6.1</v>
      </c>
      <c r="W59" s="130">
        <v>94.2</v>
      </c>
      <c r="X59" s="132">
        <v>6.6</v>
      </c>
      <c r="Y59" s="128" t="s">
        <v>179</v>
      </c>
      <c r="Z59" s="7"/>
      <c r="AA59" s="130">
        <v>93.7</v>
      </c>
      <c r="AB59" s="132">
        <v>3.5</v>
      </c>
      <c r="AC59" s="130">
        <v>90.7</v>
      </c>
      <c r="AD59" s="132">
        <v>3.8</v>
      </c>
    </row>
    <row r="60" spans="1:30" ht="16.5" customHeight="1" x14ac:dyDescent="0.2">
      <c r="A60" s="7"/>
      <c r="B60" s="7"/>
      <c r="C60" s="7" t="s">
        <v>455</v>
      </c>
      <c r="D60" s="7"/>
      <c r="E60" s="7"/>
      <c r="F60" s="7"/>
      <c r="G60" s="7"/>
      <c r="H60" s="7"/>
      <c r="I60" s="7"/>
      <c r="J60" s="7"/>
      <c r="K60" s="7"/>
      <c r="L60" s="9" t="s">
        <v>155</v>
      </c>
      <c r="M60" s="130">
        <v>76.599999999999994</v>
      </c>
      <c r="N60" s="129">
        <v>21.2</v>
      </c>
      <c r="O60" s="128" t="s">
        <v>459</v>
      </c>
      <c r="P60" s="7"/>
      <c r="Q60" s="130">
        <v>86.8</v>
      </c>
      <c r="R60" s="132">
        <v>9.8000000000000007</v>
      </c>
      <c r="S60" s="130">
        <v>85.7</v>
      </c>
      <c r="T60" s="132">
        <v>7.6</v>
      </c>
      <c r="U60" s="130">
        <v>87.6</v>
      </c>
      <c r="V60" s="132">
        <v>8.3000000000000007</v>
      </c>
      <c r="W60" s="130">
        <v>83.8</v>
      </c>
      <c r="X60" s="129">
        <v>11.5</v>
      </c>
      <c r="Y60" s="128" t="s">
        <v>179</v>
      </c>
      <c r="Z60" s="7"/>
      <c r="AA60" s="130">
        <v>89.7</v>
      </c>
      <c r="AB60" s="132">
        <v>4.3</v>
      </c>
      <c r="AC60" s="130">
        <v>86.1</v>
      </c>
      <c r="AD60" s="132">
        <v>4.4000000000000004</v>
      </c>
    </row>
    <row r="61" spans="1:30" ht="16.5" customHeight="1" x14ac:dyDescent="0.2">
      <c r="A61" s="7"/>
      <c r="B61" s="7"/>
      <c r="C61" s="7" t="s">
        <v>456</v>
      </c>
      <c r="D61" s="7"/>
      <c r="E61" s="7"/>
      <c r="F61" s="7"/>
      <c r="G61" s="7"/>
      <c r="H61" s="7"/>
      <c r="I61" s="7"/>
      <c r="J61" s="7"/>
      <c r="K61" s="7"/>
      <c r="L61" s="9" t="s">
        <v>155</v>
      </c>
      <c r="M61" s="127">
        <v>23.5</v>
      </c>
      <c r="N61" s="129">
        <v>21.2</v>
      </c>
      <c r="O61" s="128" t="s">
        <v>459</v>
      </c>
      <c r="P61" s="7"/>
      <c r="Q61" s="127">
        <v>14.3</v>
      </c>
      <c r="R61" s="132">
        <v>9.8000000000000007</v>
      </c>
      <c r="S61" s="130">
        <v>20.3</v>
      </c>
      <c r="T61" s="132">
        <v>9.4</v>
      </c>
      <c r="U61" s="130">
        <v>28.7</v>
      </c>
      <c r="V61" s="129">
        <v>11.7</v>
      </c>
      <c r="W61" s="130">
        <v>45.8</v>
      </c>
      <c r="X61" s="129">
        <v>16</v>
      </c>
      <c r="Y61" s="128" t="s">
        <v>179</v>
      </c>
      <c r="Z61" s="7"/>
      <c r="AA61" s="130">
        <v>34.5</v>
      </c>
      <c r="AB61" s="132">
        <v>6.6</v>
      </c>
      <c r="AC61" s="130">
        <v>22.9</v>
      </c>
      <c r="AD61" s="132">
        <v>5</v>
      </c>
    </row>
    <row r="62" spans="1:30" ht="16.5" customHeight="1" x14ac:dyDescent="0.2">
      <c r="A62" s="7"/>
      <c r="B62" s="7" t="s">
        <v>478</v>
      </c>
      <c r="C62" s="7"/>
      <c r="D62" s="7"/>
      <c r="E62" s="7"/>
      <c r="F62" s="7"/>
      <c r="G62" s="7"/>
      <c r="H62" s="7"/>
      <c r="I62" s="7"/>
      <c r="J62" s="7"/>
      <c r="K62" s="7"/>
      <c r="L62" s="9" t="s">
        <v>155</v>
      </c>
      <c r="M62" s="130">
        <v>72.099999999999994</v>
      </c>
      <c r="N62" s="132">
        <v>4.5</v>
      </c>
      <c r="O62" s="130">
        <v>75.900000000000006</v>
      </c>
      <c r="P62" s="132">
        <v>4.4000000000000004</v>
      </c>
      <c r="Q62" s="130">
        <v>70.7</v>
      </c>
      <c r="R62" s="132">
        <v>9.4</v>
      </c>
      <c r="S62" s="130">
        <v>66.599999999999994</v>
      </c>
      <c r="T62" s="129">
        <v>11.8</v>
      </c>
      <c r="U62" s="130">
        <v>75.599999999999994</v>
      </c>
      <c r="V62" s="132">
        <v>6.9</v>
      </c>
      <c r="W62" s="130">
        <v>78.099999999999994</v>
      </c>
      <c r="X62" s="132">
        <v>6.7</v>
      </c>
      <c r="Y62" s="130">
        <v>79</v>
      </c>
      <c r="Z62" s="132">
        <v>9.5</v>
      </c>
      <c r="AA62" s="130">
        <v>82.9</v>
      </c>
      <c r="AB62" s="129">
        <v>12.5</v>
      </c>
      <c r="AC62" s="130">
        <v>73.400000000000006</v>
      </c>
      <c r="AD62" s="132">
        <v>2.7</v>
      </c>
    </row>
    <row r="63" spans="1:30" ht="16.5" customHeight="1" x14ac:dyDescent="0.2">
      <c r="A63" s="7"/>
      <c r="B63" s="7"/>
      <c r="C63" s="7" t="s">
        <v>455</v>
      </c>
      <c r="D63" s="7"/>
      <c r="E63" s="7"/>
      <c r="F63" s="7"/>
      <c r="G63" s="7"/>
      <c r="H63" s="7"/>
      <c r="I63" s="7"/>
      <c r="J63" s="7"/>
      <c r="K63" s="7"/>
      <c r="L63" s="9" t="s">
        <v>155</v>
      </c>
      <c r="M63" s="130">
        <v>45.6</v>
      </c>
      <c r="N63" s="132">
        <v>5</v>
      </c>
      <c r="O63" s="130">
        <v>57.3</v>
      </c>
      <c r="P63" s="132">
        <v>5</v>
      </c>
      <c r="Q63" s="130">
        <v>49.1</v>
      </c>
      <c r="R63" s="129">
        <v>10.8</v>
      </c>
      <c r="S63" s="130">
        <v>54.6</v>
      </c>
      <c r="T63" s="129">
        <v>12.3</v>
      </c>
      <c r="U63" s="130">
        <v>57.2</v>
      </c>
      <c r="V63" s="132">
        <v>8</v>
      </c>
      <c r="W63" s="130">
        <v>60.5</v>
      </c>
      <c r="X63" s="132">
        <v>8</v>
      </c>
      <c r="Y63" s="130">
        <v>63</v>
      </c>
      <c r="Z63" s="129">
        <v>11.2</v>
      </c>
      <c r="AA63" s="130">
        <v>73.2</v>
      </c>
      <c r="AB63" s="129">
        <v>14.6</v>
      </c>
      <c r="AC63" s="130">
        <v>52.1</v>
      </c>
      <c r="AD63" s="132">
        <v>3.1</v>
      </c>
    </row>
    <row r="64" spans="1:30" ht="16.5" customHeight="1" x14ac:dyDescent="0.2">
      <c r="A64" s="7"/>
      <c r="B64" s="7"/>
      <c r="C64" s="7" t="s">
        <v>456</v>
      </c>
      <c r="D64" s="7"/>
      <c r="E64" s="7"/>
      <c r="F64" s="7"/>
      <c r="G64" s="7"/>
      <c r="H64" s="7"/>
      <c r="I64" s="7"/>
      <c r="J64" s="7"/>
      <c r="K64" s="7"/>
      <c r="L64" s="9" t="s">
        <v>155</v>
      </c>
      <c r="M64" s="130">
        <v>46.9</v>
      </c>
      <c r="N64" s="132">
        <v>5</v>
      </c>
      <c r="O64" s="130">
        <v>38.1</v>
      </c>
      <c r="P64" s="132">
        <v>4.9000000000000004</v>
      </c>
      <c r="Q64" s="130">
        <v>27.4</v>
      </c>
      <c r="R64" s="132">
        <v>9.5</v>
      </c>
      <c r="S64" s="130">
        <v>27.7</v>
      </c>
      <c r="T64" s="129">
        <v>11</v>
      </c>
      <c r="U64" s="130">
        <v>32</v>
      </c>
      <c r="V64" s="132">
        <v>7.6</v>
      </c>
      <c r="W64" s="130">
        <v>36</v>
      </c>
      <c r="X64" s="132">
        <v>8</v>
      </c>
      <c r="Y64" s="130">
        <v>39.700000000000003</v>
      </c>
      <c r="Z64" s="129">
        <v>11.2</v>
      </c>
      <c r="AA64" s="130">
        <v>36.6</v>
      </c>
      <c r="AB64" s="129">
        <v>16.399999999999999</v>
      </c>
      <c r="AC64" s="130">
        <v>38.200000000000003</v>
      </c>
      <c r="AD64" s="132">
        <v>3</v>
      </c>
    </row>
    <row r="65" spans="1:30" ht="16.5" customHeight="1" x14ac:dyDescent="0.2">
      <c r="A65" s="7"/>
      <c r="B65" s="7" t="s">
        <v>294</v>
      </c>
      <c r="C65" s="7"/>
      <c r="D65" s="7"/>
      <c r="E65" s="7"/>
      <c r="F65" s="7"/>
      <c r="G65" s="7"/>
      <c r="H65" s="7"/>
      <c r="I65" s="7"/>
      <c r="J65" s="7"/>
      <c r="K65" s="7"/>
      <c r="L65" s="9" t="s">
        <v>155</v>
      </c>
      <c r="M65" s="130">
        <v>84.7</v>
      </c>
      <c r="N65" s="132">
        <v>1.2</v>
      </c>
      <c r="O65" s="130">
        <v>85.5</v>
      </c>
      <c r="P65" s="132">
        <v>1</v>
      </c>
      <c r="Q65" s="130">
        <v>82.5</v>
      </c>
      <c r="R65" s="132">
        <v>1.9</v>
      </c>
      <c r="S65" s="130">
        <v>85</v>
      </c>
      <c r="T65" s="132">
        <v>1.8</v>
      </c>
      <c r="U65" s="130">
        <v>87.1</v>
      </c>
      <c r="V65" s="132">
        <v>1.8</v>
      </c>
      <c r="W65" s="130">
        <v>89.4</v>
      </c>
      <c r="X65" s="132">
        <v>1.7</v>
      </c>
      <c r="Y65" s="130">
        <v>92.3</v>
      </c>
      <c r="Z65" s="132">
        <v>1.8</v>
      </c>
      <c r="AA65" s="130">
        <v>92.5</v>
      </c>
      <c r="AB65" s="132">
        <v>1.7</v>
      </c>
      <c r="AC65" s="130">
        <v>85</v>
      </c>
      <c r="AD65" s="132">
        <v>0.7</v>
      </c>
    </row>
    <row r="66" spans="1:30" ht="16.5" customHeight="1" x14ac:dyDescent="0.2">
      <c r="A66" s="7"/>
      <c r="B66" s="7"/>
      <c r="C66" s="7" t="s">
        <v>455</v>
      </c>
      <c r="D66" s="7"/>
      <c r="E66" s="7"/>
      <c r="F66" s="7"/>
      <c r="G66" s="7"/>
      <c r="H66" s="7"/>
      <c r="I66" s="7"/>
      <c r="J66" s="7"/>
      <c r="K66" s="7"/>
      <c r="L66" s="9" t="s">
        <v>155</v>
      </c>
      <c r="M66" s="130">
        <v>70.7</v>
      </c>
      <c r="N66" s="132">
        <v>1.6</v>
      </c>
      <c r="O66" s="130">
        <v>75.099999999999994</v>
      </c>
      <c r="P66" s="132">
        <v>1.2</v>
      </c>
      <c r="Q66" s="130">
        <v>73.599999999999994</v>
      </c>
      <c r="R66" s="132">
        <v>2.2000000000000002</v>
      </c>
      <c r="S66" s="130">
        <v>77.5</v>
      </c>
      <c r="T66" s="132">
        <v>2.1</v>
      </c>
      <c r="U66" s="130">
        <v>76.5</v>
      </c>
      <c r="V66" s="132">
        <v>2.2999999999999998</v>
      </c>
      <c r="W66" s="130">
        <v>79.900000000000006</v>
      </c>
      <c r="X66" s="132">
        <v>2.2000000000000002</v>
      </c>
      <c r="Y66" s="130">
        <v>84.9</v>
      </c>
      <c r="Z66" s="132">
        <v>2.5</v>
      </c>
      <c r="AA66" s="130">
        <v>87.6</v>
      </c>
      <c r="AB66" s="132">
        <v>2.1</v>
      </c>
      <c r="AC66" s="130">
        <v>74.5</v>
      </c>
      <c r="AD66" s="132">
        <v>0.8</v>
      </c>
    </row>
    <row r="67" spans="1:30" ht="16.5" customHeight="1" x14ac:dyDescent="0.2">
      <c r="A67" s="14"/>
      <c r="B67" s="14"/>
      <c r="C67" s="14" t="s">
        <v>456</v>
      </c>
      <c r="D67" s="14"/>
      <c r="E67" s="14"/>
      <c r="F67" s="14"/>
      <c r="G67" s="14"/>
      <c r="H67" s="14"/>
      <c r="I67" s="14"/>
      <c r="J67" s="14"/>
      <c r="K67" s="14"/>
      <c r="L67" s="15" t="s">
        <v>155</v>
      </c>
      <c r="M67" s="131">
        <v>37.4</v>
      </c>
      <c r="N67" s="133">
        <v>1.7</v>
      </c>
      <c r="O67" s="131">
        <v>31.9</v>
      </c>
      <c r="P67" s="133">
        <v>1.3</v>
      </c>
      <c r="Q67" s="131">
        <v>23.7</v>
      </c>
      <c r="R67" s="133">
        <v>2.2000000000000002</v>
      </c>
      <c r="S67" s="131">
        <v>30.4</v>
      </c>
      <c r="T67" s="133">
        <v>2.4</v>
      </c>
      <c r="U67" s="131">
        <v>30</v>
      </c>
      <c r="V67" s="133">
        <v>2.5</v>
      </c>
      <c r="W67" s="131">
        <v>32.5</v>
      </c>
      <c r="X67" s="133">
        <v>2.6</v>
      </c>
      <c r="Y67" s="131">
        <v>38</v>
      </c>
      <c r="Z67" s="133">
        <v>3.4</v>
      </c>
      <c r="AA67" s="131">
        <v>35.4</v>
      </c>
      <c r="AB67" s="133">
        <v>3.3</v>
      </c>
      <c r="AC67" s="131">
        <v>31.2</v>
      </c>
      <c r="AD67" s="133">
        <v>0.8</v>
      </c>
    </row>
    <row r="68" spans="1:30" ht="4.5" customHeight="1" x14ac:dyDescent="0.2">
      <c r="A68" s="23"/>
      <c r="B68" s="2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row>
    <row r="69" spans="1:30" ht="16.5" customHeight="1" x14ac:dyDescent="0.2">
      <c r="A69" s="23"/>
      <c r="B69" s="23"/>
      <c r="C69" s="223" t="s">
        <v>479</v>
      </c>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row>
    <row r="70" spans="1:30" ht="4.5" customHeight="1" x14ac:dyDescent="0.2">
      <c r="A70" s="23"/>
      <c r="B70" s="2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spans="1:30" ht="16.5" customHeight="1" x14ac:dyDescent="0.2">
      <c r="A71" s="32"/>
      <c r="B71" s="32"/>
      <c r="C71" s="223" t="s">
        <v>117</v>
      </c>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row>
    <row r="72" spans="1:30" ht="16.5" customHeight="1" x14ac:dyDescent="0.2">
      <c r="A72" s="32"/>
      <c r="B72" s="32"/>
      <c r="C72" s="223" t="s">
        <v>118</v>
      </c>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row>
    <row r="73" spans="1:30" ht="4.5" customHeight="1" x14ac:dyDescent="0.2">
      <c r="A73" s="23"/>
      <c r="B73" s="2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spans="1:30" ht="16.5" customHeight="1" x14ac:dyDescent="0.2">
      <c r="A74" s="23" t="s">
        <v>76</v>
      </c>
      <c r="B74" s="23"/>
      <c r="C74" s="223" t="s">
        <v>461</v>
      </c>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row>
    <row r="75" spans="1:30" ht="42.4" customHeight="1" x14ac:dyDescent="0.2">
      <c r="A75" s="23" t="s">
        <v>77</v>
      </c>
      <c r="B75" s="23"/>
      <c r="C75" s="223" t="s">
        <v>370</v>
      </c>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row>
    <row r="76" spans="1:30" ht="29.45" customHeight="1" x14ac:dyDescent="0.2">
      <c r="A76" s="23" t="s">
        <v>78</v>
      </c>
      <c r="B76" s="23"/>
      <c r="C76" s="223" t="s">
        <v>372</v>
      </c>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row>
    <row r="77" spans="1:30" ht="29.45" customHeight="1" x14ac:dyDescent="0.2">
      <c r="A77" s="23" t="s">
        <v>79</v>
      </c>
      <c r="B77" s="23"/>
      <c r="C77" s="223" t="s">
        <v>462</v>
      </c>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row>
    <row r="78" spans="1:30" ht="42.4" customHeight="1" x14ac:dyDescent="0.2">
      <c r="A78" s="23" t="s">
        <v>80</v>
      </c>
      <c r="B78" s="23"/>
      <c r="C78" s="223" t="s">
        <v>373</v>
      </c>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row>
    <row r="79" spans="1:30" ht="29.45" customHeight="1" x14ac:dyDescent="0.2">
      <c r="A79" s="23" t="s">
        <v>81</v>
      </c>
      <c r="B79" s="23"/>
      <c r="C79" s="223" t="s">
        <v>375</v>
      </c>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row>
    <row r="80" spans="1:30" ht="29.45" customHeight="1" x14ac:dyDescent="0.2">
      <c r="A80" s="23" t="s">
        <v>82</v>
      </c>
      <c r="B80" s="23"/>
      <c r="C80" s="223" t="s">
        <v>376</v>
      </c>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row>
    <row r="81" spans="1:30" ht="16.5" customHeight="1" x14ac:dyDescent="0.2">
      <c r="A81" s="23" t="s">
        <v>83</v>
      </c>
      <c r="B81" s="23"/>
      <c r="C81" s="223" t="s">
        <v>463</v>
      </c>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row>
    <row r="82" spans="1:30" ht="16.5" customHeight="1" x14ac:dyDescent="0.2">
      <c r="A82" s="23" t="s">
        <v>84</v>
      </c>
      <c r="B82" s="23"/>
      <c r="C82" s="223" t="s">
        <v>464</v>
      </c>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row>
    <row r="83" spans="1:30" ht="16.5" customHeight="1" x14ac:dyDescent="0.2">
      <c r="A83" s="23" t="s">
        <v>434</v>
      </c>
      <c r="B83" s="23"/>
      <c r="C83" s="223" t="s">
        <v>440</v>
      </c>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row>
    <row r="84" spans="1:30" ht="16.5" customHeight="1" x14ac:dyDescent="0.2">
      <c r="A84" s="23" t="s">
        <v>435</v>
      </c>
      <c r="B84" s="23"/>
      <c r="C84" s="223" t="s">
        <v>441</v>
      </c>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row>
    <row r="85" spans="1:30" ht="4.5" customHeight="1" x14ac:dyDescent="0.2"/>
    <row r="86" spans="1:30" ht="16.5" customHeight="1" x14ac:dyDescent="0.2">
      <c r="A86" s="24" t="s">
        <v>99</v>
      </c>
      <c r="B86" s="23"/>
      <c r="C86" s="23"/>
      <c r="D86" s="23"/>
      <c r="E86" s="223" t="s">
        <v>480</v>
      </c>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row>
  </sheetData>
  <mergeCells count="30">
    <mergeCell ref="B17:K17"/>
    <mergeCell ref="B30:K30"/>
    <mergeCell ref="B43:K43"/>
    <mergeCell ref="B56:K56"/>
    <mergeCell ref="K1:AD1"/>
    <mergeCell ref="W2:X2"/>
    <mergeCell ref="Y2:Z2"/>
    <mergeCell ref="AA2:AB2"/>
    <mergeCell ref="AC2:AD2"/>
    <mergeCell ref="B4:K4"/>
    <mergeCell ref="M2:N2"/>
    <mergeCell ref="O2:P2"/>
    <mergeCell ref="Q2:R2"/>
    <mergeCell ref="S2:T2"/>
    <mergeCell ref="U2:V2"/>
    <mergeCell ref="C69:AD69"/>
    <mergeCell ref="C71:AD71"/>
    <mergeCell ref="C72:AD72"/>
    <mergeCell ref="C74:AD74"/>
    <mergeCell ref="C75:AD75"/>
    <mergeCell ref="C76:AD76"/>
    <mergeCell ref="C77:AD77"/>
    <mergeCell ref="C78:AD78"/>
    <mergeCell ref="C79:AD79"/>
    <mergeCell ref="C80:AD80"/>
    <mergeCell ref="C81:AD81"/>
    <mergeCell ref="C82:AD82"/>
    <mergeCell ref="C83:AD83"/>
    <mergeCell ref="C84:AD84"/>
    <mergeCell ref="E86:AD86"/>
  </mergeCells>
  <pageMargins left="0.7" right="0.7" top="0.75" bottom="0.75" header="0.3" footer="0.3"/>
  <pageSetup paperSize="9" fitToHeight="0" orientation="landscape" horizontalDpi="300" verticalDpi="300"/>
  <headerFooter scaleWithDoc="0" alignWithMargins="0">
    <oddHeader>&amp;C&amp;"Arial"&amp;8TABLE 5A.18</oddHeader>
    <oddFooter>&amp;L&amp;"Arial"&amp;8REPORT ON
GOVERNMENT
SERVICES 202106&amp;R&amp;"Arial"&amp;8VOCATIONAL EDUCATION
AND TRAINING
PAGE &amp;B&amp;P&amp;B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7"/>
  <sheetViews>
    <sheetView showGridLines="0" workbookViewId="0"/>
  </sheetViews>
  <sheetFormatPr defaultColWidth="11.42578125" defaultRowHeight="12.75" x14ac:dyDescent="0.2"/>
  <cols>
    <col min="1" max="10" width="1.85546875" customWidth="1"/>
    <col min="11" max="11" width="6.5703125" customWidth="1"/>
    <col min="12" max="12" width="5.42578125" customWidth="1"/>
    <col min="13" max="20" width="8.140625" customWidth="1"/>
    <col min="21" max="21" width="9.140625" customWidth="1"/>
  </cols>
  <sheetData>
    <row r="1" spans="1:21" ht="17.45" customHeight="1" x14ac:dyDescent="0.2">
      <c r="A1" s="8" t="s">
        <v>45</v>
      </c>
      <c r="B1" s="8"/>
      <c r="C1" s="8"/>
      <c r="D1" s="8"/>
      <c r="E1" s="8"/>
      <c r="F1" s="8"/>
      <c r="G1" s="8"/>
      <c r="H1" s="8"/>
      <c r="I1" s="8"/>
      <c r="J1" s="8"/>
      <c r="K1" s="229" t="s">
        <v>46</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48</v>
      </c>
      <c r="N2" s="13" t="s">
        <v>49</v>
      </c>
      <c r="O2" s="13" t="s">
        <v>50</v>
      </c>
      <c r="P2" s="13" t="s">
        <v>51</v>
      </c>
      <c r="Q2" s="13" t="s">
        <v>52</v>
      </c>
      <c r="R2" s="13" t="s">
        <v>53</v>
      </c>
      <c r="S2" s="13" t="s">
        <v>54</v>
      </c>
      <c r="T2" s="13" t="s">
        <v>55</v>
      </c>
      <c r="U2" s="13" t="s">
        <v>56</v>
      </c>
    </row>
    <row r="3" spans="1:21" ht="16.5" customHeight="1" x14ac:dyDescent="0.2">
      <c r="A3" s="7" t="s">
        <v>11</v>
      </c>
      <c r="B3" s="7"/>
      <c r="C3" s="7"/>
      <c r="D3" s="7"/>
      <c r="E3" s="7"/>
      <c r="F3" s="7"/>
      <c r="G3" s="7"/>
      <c r="H3" s="7"/>
      <c r="I3" s="7"/>
      <c r="J3" s="7"/>
      <c r="K3" s="7"/>
      <c r="L3" s="9"/>
      <c r="M3" s="10"/>
      <c r="N3" s="10"/>
      <c r="O3" s="10"/>
      <c r="P3" s="10"/>
      <c r="Q3" s="10"/>
      <c r="R3" s="10"/>
      <c r="S3" s="10"/>
      <c r="T3" s="10"/>
      <c r="U3" s="10"/>
    </row>
    <row r="4" spans="1:21" ht="16.5" customHeight="1" x14ac:dyDescent="0.2">
      <c r="A4" s="7"/>
      <c r="B4" s="7" t="s">
        <v>57</v>
      </c>
      <c r="C4" s="7"/>
      <c r="D4" s="7"/>
      <c r="E4" s="7"/>
      <c r="F4" s="7"/>
      <c r="G4" s="7"/>
      <c r="H4" s="7"/>
      <c r="I4" s="7"/>
      <c r="J4" s="7"/>
      <c r="K4" s="7"/>
      <c r="L4" s="9"/>
      <c r="M4" s="10"/>
      <c r="N4" s="10"/>
      <c r="O4" s="10"/>
      <c r="P4" s="10"/>
      <c r="Q4" s="10"/>
      <c r="R4" s="10"/>
      <c r="S4" s="10"/>
      <c r="T4" s="10"/>
      <c r="U4" s="10"/>
    </row>
    <row r="5" spans="1:21" ht="16.5" customHeight="1" x14ac:dyDescent="0.2">
      <c r="A5" s="7"/>
      <c r="B5" s="7"/>
      <c r="C5" s="7" t="s">
        <v>58</v>
      </c>
      <c r="D5" s="7"/>
      <c r="E5" s="7"/>
      <c r="F5" s="7"/>
      <c r="G5" s="7"/>
      <c r="H5" s="7"/>
      <c r="I5" s="7"/>
      <c r="J5" s="7"/>
      <c r="K5" s="7"/>
      <c r="L5" s="9" t="s">
        <v>59</v>
      </c>
      <c r="M5" s="20">
        <v>2137.6</v>
      </c>
      <c r="N5" s="20">
        <v>1570.7</v>
      </c>
      <c r="O5" s="20">
        <v>1086.0999999999999</v>
      </c>
      <c r="P5" s="21">
        <v>636.29999999999995</v>
      </c>
      <c r="Q5" s="21">
        <v>389.2</v>
      </c>
      <c r="R5" s="21">
        <v>168.2</v>
      </c>
      <c r="S5" s="21">
        <v>133</v>
      </c>
      <c r="T5" s="21">
        <v>119.3</v>
      </c>
      <c r="U5" s="20">
        <v>6240.5</v>
      </c>
    </row>
    <row r="6" spans="1:21" ht="16.5" customHeight="1" x14ac:dyDescent="0.2">
      <c r="A6" s="7"/>
      <c r="B6" s="7"/>
      <c r="C6" s="7" t="s">
        <v>60</v>
      </c>
      <c r="D6" s="7"/>
      <c r="E6" s="7"/>
      <c r="F6" s="7"/>
      <c r="G6" s="7"/>
      <c r="H6" s="7"/>
      <c r="I6" s="7"/>
      <c r="J6" s="7"/>
      <c r="K6" s="7"/>
      <c r="L6" s="9" t="s">
        <v>59</v>
      </c>
      <c r="M6" s="20">
        <v>2005.2</v>
      </c>
      <c r="N6" s="20">
        <v>1596.5</v>
      </c>
      <c r="O6" s="20">
        <v>1200.3</v>
      </c>
      <c r="P6" s="21">
        <v>647.1</v>
      </c>
      <c r="Q6" s="21">
        <v>374.2</v>
      </c>
      <c r="R6" s="21">
        <v>164.7</v>
      </c>
      <c r="S6" s="21">
        <v>122.2</v>
      </c>
      <c r="T6" s="21">
        <v>123.7</v>
      </c>
      <c r="U6" s="20">
        <v>6234</v>
      </c>
    </row>
    <row r="7" spans="1:21" ht="16.5" customHeight="1" x14ac:dyDescent="0.2">
      <c r="A7" s="7"/>
      <c r="B7" s="7"/>
      <c r="C7" s="7" t="s">
        <v>61</v>
      </c>
      <c r="D7" s="7"/>
      <c r="E7" s="7"/>
      <c r="F7" s="7"/>
      <c r="G7" s="7"/>
      <c r="H7" s="7"/>
      <c r="I7" s="7"/>
      <c r="J7" s="7"/>
      <c r="K7" s="7"/>
      <c r="L7" s="9" t="s">
        <v>59</v>
      </c>
      <c r="M7" s="20">
        <v>1993.2</v>
      </c>
      <c r="N7" s="20">
        <v>1782.4</v>
      </c>
      <c r="O7" s="20">
        <v>1242.5</v>
      </c>
      <c r="P7" s="21">
        <v>715</v>
      </c>
      <c r="Q7" s="21">
        <v>324.39999999999998</v>
      </c>
      <c r="R7" s="21">
        <v>163.4</v>
      </c>
      <c r="S7" s="21">
        <v>125.9</v>
      </c>
      <c r="T7" s="21">
        <v>127.4</v>
      </c>
      <c r="U7" s="20">
        <v>6474.2</v>
      </c>
    </row>
    <row r="8" spans="1:21" ht="16.5" customHeight="1" x14ac:dyDescent="0.2">
      <c r="A8" s="7"/>
      <c r="B8" s="7"/>
      <c r="C8" s="7" t="s">
        <v>62</v>
      </c>
      <c r="D8" s="7"/>
      <c r="E8" s="7"/>
      <c r="F8" s="7"/>
      <c r="G8" s="7"/>
      <c r="H8" s="7"/>
      <c r="I8" s="7"/>
      <c r="J8" s="7"/>
      <c r="K8" s="7"/>
      <c r="L8" s="9" t="s">
        <v>59</v>
      </c>
      <c r="M8" s="20">
        <v>1993</v>
      </c>
      <c r="N8" s="20">
        <v>1660.7</v>
      </c>
      <c r="O8" s="20">
        <v>1179.7</v>
      </c>
      <c r="P8" s="21">
        <v>709.9</v>
      </c>
      <c r="Q8" s="21">
        <v>370.5</v>
      </c>
      <c r="R8" s="21">
        <v>154.19999999999999</v>
      </c>
      <c r="S8" s="21">
        <v>129.9</v>
      </c>
      <c r="T8" s="21">
        <v>130.5</v>
      </c>
      <c r="U8" s="20">
        <v>6328.4</v>
      </c>
    </row>
    <row r="9" spans="1:21" ht="16.5" customHeight="1" x14ac:dyDescent="0.2">
      <c r="A9" s="7"/>
      <c r="B9" s="7"/>
      <c r="C9" s="7" t="s">
        <v>63</v>
      </c>
      <c r="D9" s="7"/>
      <c r="E9" s="7"/>
      <c r="F9" s="7"/>
      <c r="G9" s="7"/>
      <c r="H9" s="7"/>
      <c r="I9" s="7"/>
      <c r="J9" s="7"/>
      <c r="K9" s="7"/>
      <c r="L9" s="9" t="s">
        <v>59</v>
      </c>
      <c r="M9" s="20">
        <v>2152.1999999999998</v>
      </c>
      <c r="N9" s="20">
        <v>1759.5</v>
      </c>
      <c r="O9" s="20">
        <v>1170.4000000000001</v>
      </c>
      <c r="P9" s="21">
        <v>807.4</v>
      </c>
      <c r="Q9" s="21">
        <v>449.1</v>
      </c>
      <c r="R9" s="21">
        <v>156.6</v>
      </c>
      <c r="S9" s="21">
        <v>120.8</v>
      </c>
      <c r="T9" s="21">
        <v>128.1</v>
      </c>
      <c r="U9" s="20">
        <v>6744.1</v>
      </c>
    </row>
    <row r="10" spans="1:21" ht="16.5" customHeight="1" x14ac:dyDescent="0.2">
      <c r="A10" s="7"/>
      <c r="B10" s="7"/>
      <c r="C10" s="7" t="s">
        <v>64</v>
      </c>
      <c r="D10" s="7"/>
      <c r="E10" s="7"/>
      <c r="F10" s="7"/>
      <c r="G10" s="7"/>
      <c r="H10" s="7"/>
      <c r="I10" s="7"/>
      <c r="J10" s="7"/>
      <c r="K10" s="7"/>
      <c r="L10" s="9" t="s">
        <v>59</v>
      </c>
      <c r="M10" s="20">
        <v>2109.9</v>
      </c>
      <c r="N10" s="20">
        <v>1912.4</v>
      </c>
      <c r="O10" s="20">
        <v>1091.5</v>
      </c>
      <c r="P10" s="21">
        <v>790.2</v>
      </c>
      <c r="Q10" s="21">
        <v>517.1</v>
      </c>
      <c r="R10" s="21">
        <v>178</v>
      </c>
      <c r="S10" s="21">
        <v>122</v>
      </c>
      <c r="T10" s="21">
        <v>134.6</v>
      </c>
      <c r="U10" s="20">
        <v>6855.6</v>
      </c>
    </row>
    <row r="11" spans="1:21" ht="16.5" customHeight="1" x14ac:dyDescent="0.2">
      <c r="A11" s="7"/>
      <c r="B11" s="7"/>
      <c r="C11" s="7" t="s">
        <v>65</v>
      </c>
      <c r="D11" s="7"/>
      <c r="E11" s="7"/>
      <c r="F11" s="7"/>
      <c r="G11" s="7"/>
      <c r="H11" s="7"/>
      <c r="I11" s="7"/>
      <c r="J11" s="7"/>
      <c r="K11" s="7"/>
      <c r="L11" s="9" t="s">
        <v>59</v>
      </c>
      <c r="M11" s="20">
        <v>2254.6</v>
      </c>
      <c r="N11" s="20">
        <v>2356.8000000000002</v>
      </c>
      <c r="O11" s="20">
        <v>1274.8</v>
      </c>
      <c r="P11" s="21">
        <v>862.7</v>
      </c>
      <c r="Q11" s="21">
        <v>592.70000000000005</v>
      </c>
      <c r="R11" s="21">
        <v>176.1</v>
      </c>
      <c r="S11" s="21">
        <v>130.80000000000001</v>
      </c>
      <c r="T11" s="21">
        <v>150.4</v>
      </c>
      <c r="U11" s="20">
        <v>7798.9</v>
      </c>
    </row>
    <row r="12" spans="1:21" ht="16.5" customHeight="1" x14ac:dyDescent="0.2">
      <c r="A12" s="7"/>
      <c r="B12" s="7"/>
      <c r="C12" s="7" t="s">
        <v>66</v>
      </c>
      <c r="D12" s="7"/>
      <c r="E12" s="7"/>
      <c r="F12" s="7"/>
      <c r="G12" s="7"/>
      <c r="H12" s="7"/>
      <c r="I12" s="7"/>
      <c r="J12" s="7"/>
      <c r="K12" s="7"/>
      <c r="L12" s="9" t="s">
        <v>59</v>
      </c>
      <c r="M12" s="20">
        <v>2217.4</v>
      </c>
      <c r="N12" s="20">
        <v>2637.3</v>
      </c>
      <c r="O12" s="20">
        <v>1287</v>
      </c>
      <c r="P12" s="21">
        <v>854.2</v>
      </c>
      <c r="Q12" s="21">
        <v>457.3</v>
      </c>
      <c r="R12" s="21">
        <v>167.1</v>
      </c>
      <c r="S12" s="21">
        <v>145</v>
      </c>
      <c r="T12" s="21">
        <v>139.4</v>
      </c>
      <c r="U12" s="20">
        <v>7904.7</v>
      </c>
    </row>
    <row r="13" spans="1:21" ht="16.5" customHeight="1" x14ac:dyDescent="0.2">
      <c r="A13" s="7"/>
      <c r="B13" s="7"/>
      <c r="C13" s="7" t="s">
        <v>67</v>
      </c>
      <c r="D13" s="7"/>
      <c r="E13" s="7"/>
      <c r="F13" s="7"/>
      <c r="G13" s="7"/>
      <c r="H13" s="7"/>
      <c r="I13" s="7"/>
      <c r="J13" s="7"/>
      <c r="K13" s="7"/>
      <c r="L13" s="9" t="s">
        <v>59</v>
      </c>
      <c r="M13" s="20">
        <v>2114.4</v>
      </c>
      <c r="N13" s="20">
        <v>2131.1</v>
      </c>
      <c r="O13" s="20">
        <v>1307.5</v>
      </c>
      <c r="P13" s="21">
        <v>918.9</v>
      </c>
      <c r="Q13" s="21">
        <v>477.3</v>
      </c>
      <c r="R13" s="21">
        <v>191.2</v>
      </c>
      <c r="S13" s="21">
        <v>141.5</v>
      </c>
      <c r="T13" s="21">
        <v>153</v>
      </c>
      <c r="U13" s="20">
        <v>7434.8</v>
      </c>
    </row>
    <row r="14" spans="1:21" ht="16.5" customHeight="1" x14ac:dyDescent="0.2">
      <c r="A14" s="7"/>
      <c r="B14" s="7"/>
      <c r="C14" s="7" t="s">
        <v>68</v>
      </c>
      <c r="D14" s="7"/>
      <c r="E14" s="7"/>
      <c r="F14" s="7"/>
      <c r="G14" s="7"/>
      <c r="H14" s="7"/>
      <c r="I14" s="7"/>
      <c r="J14" s="7"/>
      <c r="K14" s="7"/>
      <c r="L14" s="9" t="s">
        <v>59</v>
      </c>
      <c r="M14" s="20">
        <v>2084.1</v>
      </c>
      <c r="N14" s="20">
        <v>1796.5</v>
      </c>
      <c r="O14" s="20">
        <v>1257.5</v>
      </c>
      <c r="P14" s="21">
        <v>768.6</v>
      </c>
      <c r="Q14" s="21">
        <v>468.6</v>
      </c>
      <c r="R14" s="21">
        <v>181</v>
      </c>
      <c r="S14" s="21">
        <v>162.4</v>
      </c>
      <c r="T14" s="21">
        <v>143.9</v>
      </c>
      <c r="U14" s="20">
        <v>6862.5</v>
      </c>
    </row>
    <row r="15" spans="1:21" ht="16.5" customHeight="1" x14ac:dyDescent="0.2">
      <c r="A15" s="7"/>
      <c r="B15" s="7" t="s">
        <v>69</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58</v>
      </c>
      <c r="D16" s="7"/>
      <c r="E16" s="7"/>
      <c r="F16" s="7"/>
      <c r="G16" s="7"/>
      <c r="H16" s="7"/>
      <c r="I16" s="7"/>
      <c r="J16" s="7"/>
      <c r="K16" s="7"/>
      <c r="L16" s="9" t="s">
        <v>59</v>
      </c>
      <c r="M16" s="20">
        <v>1837.6</v>
      </c>
      <c r="N16" s="20">
        <v>1360</v>
      </c>
      <c r="O16" s="21">
        <v>954.1</v>
      </c>
      <c r="P16" s="21">
        <v>549.20000000000005</v>
      </c>
      <c r="Q16" s="21">
        <v>385.9</v>
      </c>
      <c r="R16" s="21">
        <v>153.6</v>
      </c>
      <c r="S16" s="21">
        <v>118.7</v>
      </c>
      <c r="T16" s="21">
        <v>103.7</v>
      </c>
      <c r="U16" s="20">
        <v>5462.8</v>
      </c>
    </row>
    <row r="17" spans="1:21" ht="16.5" customHeight="1" x14ac:dyDescent="0.2">
      <c r="A17" s="7"/>
      <c r="B17" s="7"/>
      <c r="C17" s="7" t="s">
        <v>60</v>
      </c>
      <c r="D17" s="7"/>
      <c r="E17" s="7"/>
      <c r="F17" s="7"/>
      <c r="G17" s="7"/>
      <c r="H17" s="7"/>
      <c r="I17" s="7"/>
      <c r="J17" s="7"/>
      <c r="K17" s="7"/>
      <c r="L17" s="9" t="s">
        <v>59</v>
      </c>
      <c r="M17" s="20">
        <v>1683.9</v>
      </c>
      <c r="N17" s="20">
        <v>1389.1</v>
      </c>
      <c r="O17" s="20">
        <v>1059.7</v>
      </c>
      <c r="P17" s="21">
        <v>556</v>
      </c>
      <c r="Q17" s="21">
        <v>371.3</v>
      </c>
      <c r="R17" s="21">
        <v>149.30000000000001</v>
      </c>
      <c r="S17" s="21">
        <v>107.1</v>
      </c>
      <c r="T17" s="21">
        <v>106.9</v>
      </c>
      <c r="U17" s="20">
        <v>5423.2</v>
      </c>
    </row>
    <row r="18" spans="1:21" ht="16.5" customHeight="1" x14ac:dyDescent="0.2">
      <c r="A18" s="7"/>
      <c r="B18" s="7"/>
      <c r="C18" s="7" t="s">
        <v>61</v>
      </c>
      <c r="D18" s="7"/>
      <c r="E18" s="7"/>
      <c r="F18" s="7"/>
      <c r="G18" s="7"/>
      <c r="H18" s="7"/>
      <c r="I18" s="7"/>
      <c r="J18" s="7"/>
      <c r="K18" s="7"/>
      <c r="L18" s="9" t="s">
        <v>59</v>
      </c>
      <c r="M18" s="20">
        <v>1613.1</v>
      </c>
      <c r="N18" s="20">
        <v>1579.5</v>
      </c>
      <c r="O18" s="20">
        <v>1102.4000000000001</v>
      </c>
      <c r="P18" s="21">
        <v>619.70000000000005</v>
      </c>
      <c r="Q18" s="21">
        <v>319.8</v>
      </c>
      <c r="R18" s="21">
        <v>147.30000000000001</v>
      </c>
      <c r="S18" s="21">
        <v>109</v>
      </c>
      <c r="T18" s="21">
        <v>111.4</v>
      </c>
      <c r="U18" s="20">
        <v>5602.2</v>
      </c>
    </row>
    <row r="19" spans="1:21" ht="16.5" customHeight="1" x14ac:dyDescent="0.2">
      <c r="A19" s="7"/>
      <c r="B19" s="7"/>
      <c r="C19" s="7" t="s">
        <v>62</v>
      </c>
      <c r="D19" s="7"/>
      <c r="E19" s="7"/>
      <c r="F19" s="7"/>
      <c r="G19" s="7"/>
      <c r="H19" s="7"/>
      <c r="I19" s="7"/>
      <c r="J19" s="7"/>
      <c r="K19" s="7"/>
      <c r="L19" s="9" t="s">
        <v>59</v>
      </c>
      <c r="M19" s="20">
        <v>1590.7</v>
      </c>
      <c r="N19" s="20">
        <v>1477.4</v>
      </c>
      <c r="O19" s="20">
        <v>1040.9000000000001</v>
      </c>
      <c r="P19" s="21">
        <v>607.1</v>
      </c>
      <c r="Q19" s="21">
        <v>367.3</v>
      </c>
      <c r="R19" s="21">
        <v>136.19999999999999</v>
      </c>
      <c r="S19" s="21">
        <v>113.6</v>
      </c>
      <c r="T19" s="21">
        <v>114.6</v>
      </c>
      <c r="U19" s="20">
        <v>5447.8</v>
      </c>
    </row>
    <row r="20" spans="1:21" ht="16.5" customHeight="1" x14ac:dyDescent="0.2">
      <c r="A20" s="7"/>
      <c r="B20" s="7"/>
      <c r="C20" s="7" t="s">
        <v>63</v>
      </c>
      <c r="D20" s="7"/>
      <c r="E20" s="7"/>
      <c r="F20" s="7"/>
      <c r="G20" s="7"/>
      <c r="H20" s="7"/>
      <c r="I20" s="7"/>
      <c r="J20" s="7"/>
      <c r="K20" s="7"/>
      <c r="L20" s="9" t="s">
        <v>59</v>
      </c>
      <c r="M20" s="20">
        <v>1741</v>
      </c>
      <c r="N20" s="20">
        <v>1587.4</v>
      </c>
      <c r="O20" s="20">
        <v>1068.2</v>
      </c>
      <c r="P20" s="21">
        <v>702</v>
      </c>
      <c r="Q20" s="21">
        <v>381.5</v>
      </c>
      <c r="R20" s="21">
        <v>137.80000000000001</v>
      </c>
      <c r="S20" s="21">
        <v>104.8</v>
      </c>
      <c r="T20" s="21">
        <v>111.9</v>
      </c>
      <c r="U20" s="20">
        <v>5834.7</v>
      </c>
    </row>
    <row r="21" spans="1:21" ht="16.5" customHeight="1" x14ac:dyDescent="0.2">
      <c r="A21" s="7"/>
      <c r="B21" s="7"/>
      <c r="C21" s="7" t="s">
        <v>64</v>
      </c>
      <c r="D21" s="7"/>
      <c r="E21" s="7"/>
      <c r="F21" s="7"/>
      <c r="G21" s="7"/>
      <c r="H21" s="7"/>
      <c r="I21" s="7"/>
      <c r="J21" s="7"/>
      <c r="K21" s="7"/>
      <c r="L21" s="9" t="s">
        <v>59</v>
      </c>
      <c r="M21" s="20">
        <v>1713.4</v>
      </c>
      <c r="N21" s="20">
        <v>1742.8</v>
      </c>
      <c r="O21" s="20">
        <v>1034.8</v>
      </c>
      <c r="P21" s="21">
        <v>684.1</v>
      </c>
      <c r="Q21" s="21">
        <v>448.8</v>
      </c>
      <c r="R21" s="21">
        <v>153.19999999999999</v>
      </c>
      <c r="S21" s="21">
        <v>105.7</v>
      </c>
      <c r="T21" s="21">
        <v>117.9</v>
      </c>
      <c r="U21" s="20">
        <v>6000.6</v>
      </c>
    </row>
    <row r="22" spans="1:21" ht="16.5" customHeight="1" x14ac:dyDescent="0.2">
      <c r="A22" s="7"/>
      <c r="B22" s="7"/>
      <c r="C22" s="7" t="s">
        <v>65</v>
      </c>
      <c r="D22" s="7"/>
      <c r="E22" s="7"/>
      <c r="F22" s="7"/>
      <c r="G22" s="7"/>
      <c r="H22" s="7"/>
      <c r="I22" s="7"/>
      <c r="J22" s="7"/>
      <c r="K22" s="7"/>
      <c r="L22" s="9" t="s">
        <v>59</v>
      </c>
      <c r="M22" s="20">
        <v>1860.8</v>
      </c>
      <c r="N22" s="20">
        <v>2106.4</v>
      </c>
      <c r="O22" s="20">
        <v>1119.5</v>
      </c>
      <c r="P22" s="21">
        <v>757.6</v>
      </c>
      <c r="Q22" s="21">
        <v>516.70000000000005</v>
      </c>
      <c r="R22" s="21">
        <v>150.19999999999999</v>
      </c>
      <c r="S22" s="21">
        <v>112.6</v>
      </c>
      <c r="T22" s="21">
        <v>133.4</v>
      </c>
      <c r="U22" s="20">
        <v>6757.1</v>
      </c>
    </row>
    <row r="23" spans="1:21" ht="16.5" customHeight="1" x14ac:dyDescent="0.2">
      <c r="A23" s="7"/>
      <c r="B23" s="7"/>
      <c r="C23" s="7" t="s">
        <v>66</v>
      </c>
      <c r="D23" s="7"/>
      <c r="E23" s="7"/>
      <c r="F23" s="7"/>
      <c r="G23" s="7"/>
      <c r="H23" s="7"/>
      <c r="I23" s="7"/>
      <c r="J23" s="7"/>
      <c r="K23" s="7"/>
      <c r="L23" s="9" t="s">
        <v>59</v>
      </c>
      <c r="M23" s="20">
        <v>1844.3</v>
      </c>
      <c r="N23" s="20">
        <v>2379.1999999999998</v>
      </c>
      <c r="O23" s="20">
        <v>1123</v>
      </c>
      <c r="P23" s="21">
        <v>756.5</v>
      </c>
      <c r="Q23" s="21">
        <v>387.1</v>
      </c>
      <c r="R23" s="21">
        <v>141.30000000000001</v>
      </c>
      <c r="S23" s="21">
        <v>126.4</v>
      </c>
      <c r="T23" s="21">
        <v>123</v>
      </c>
      <c r="U23" s="20">
        <v>6880.9</v>
      </c>
    </row>
    <row r="24" spans="1:21" ht="16.5" customHeight="1" x14ac:dyDescent="0.2">
      <c r="A24" s="7"/>
      <c r="B24" s="7"/>
      <c r="C24" s="7" t="s">
        <v>67</v>
      </c>
      <c r="D24" s="7"/>
      <c r="E24" s="7"/>
      <c r="F24" s="7"/>
      <c r="G24" s="7"/>
      <c r="H24" s="7"/>
      <c r="I24" s="7"/>
      <c r="J24" s="7"/>
      <c r="K24" s="7"/>
      <c r="L24" s="9" t="s">
        <v>59</v>
      </c>
      <c r="M24" s="20">
        <v>1833.6</v>
      </c>
      <c r="N24" s="20">
        <v>1889</v>
      </c>
      <c r="O24" s="20">
        <v>1136.4000000000001</v>
      </c>
      <c r="P24" s="21">
        <v>828.6</v>
      </c>
      <c r="Q24" s="21">
        <v>420</v>
      </c>
      <c r="R24" s="21">
        <v>164.2</v>
      </c>
      <c r="S24" s="21">
        <v>121.5</v>
      </c>
      <c r="T24" s="21">
        <v>135.5</v>
      </c>
      <c r="U24" s="20">
        <v>6528.9</v>
      </c>
    </row>
    <row r="25" spans="1:21" ht="16.5" customHeight="1" x14ac:dyDescent="0.2">
      <c r="A25" s="7"/>
      <c r="B25" s="7"/>
      <c r="C25" s="7" t="s">
        <v>68</v>
      </c>
      <c r="D25" s="7"/>
      <c r="E25" s="7"/>
      <c r="F25" s="7"/>
      <c r="G25" s="7"/>
      <c r="H25" s="7"/>
      <c r="I25" s="7"/>
      <c r="J25" s="7"/>
      <c r="K25" s="7"/>
      <c r="L25" s="9" t="s">
        <v>59</v>
      </c>
      <c r="M25" s="20">
        <v>1787.2</v>
      </c>
      <c r="N25" s="20">
        <v>1545.4</v>
      </c>
      <c r="O25" s="20">
        <v>1076.7</v>
      </c>
      <c r="P25" s="21">
        <v>673.2</v>
      </c>
      <c r="Q25" s="21">
        <v>405.7</v>
      </c>
      <c r="R25" s="21">
        <v>158</v>
      </c>
      <c r="S25" s="21">
        <v>125.9</v>
      </c>
      <c r="T25" s="21">
        <v>125.5</v>
      </c>
      <c r="U25" s="20">
        <v>5897.6</v>
      </c>
    </row>
    <row r="26" spans="1:21" ht="16.5" customHeight="1" x14ac:dyDescent="0.2">
      <c r="A26" s="7" t="s">
        <v>70</v>
      </c>
      <c r="B26" s="7"/>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58</v>
      </c>
      <c r="D27" s="7"/>
      <c r="E27" s="7"/>
      <c r="F27" s="7"/>
      <c r="G27" s="7"/>
      <c r="H27" s="7"/>
      <c r="I27" s="7"/>
      <c r="J27" s="7"/>
      <c r="K27" s="7"/>
      <c r="L27" s="9" t="s">
        <v>59</v>
      </c>
      <c r="M27" s="20">
        <v>3750</v>
      </c>
      <c r="N27" s="20">
        <v>2634.5</v>
      </c>
      <c r="O27" s="20">
        <v>1650.2</v>
      </c>
      <c r="P27" s="20">
        <v>1088.5</v>
      </c>
      <c r="Q27" s="17">
        <v>40.9</v>
      </c>
      <c r="R27" s="21">
        <v>182.6</v>
      </c>
      <c r="S27" s="21">
        <v>179.3</v>
      </c>
      <c r="T27" s="21">
        <v>195.5</v>
      </c>
      <c r="U27" s="20">
        <v>9721.5</v>
      </c>
    </row>
    <row r="28" spans="1:21" ht="16.5" customHeight="1" x14ac:dyDescent="0.2">
      <c r="A28" s="7"/>
      <c r="B28" s="7"/>
      <c r="C28" s="7"/>
      <c r="D28" s="7" t="s">
        <v>71</v>
      </c>
      <c r="E28" s="7"/>
      <c r="F28" s="7"/>
      <c r="G28" s="7"/>
      <c r="H28" s="7"/>
      <c r="I28" s="7"/>
      <c r="J28" s="7"/>
      <c r="K28" s="7"/>
      <c r="L28" s="9" t="s">
        <v>59</v>
      </c>
      <c r="M28" s="20">
        <v>1120.2</v>
      </c>
      <c r="N28" s="21">
        <v>941.5</v>
      </c>
      <c r="O28" s="21">
        <v>433.5</v>
      </c>
      <c r="P28" s="21">
        <v>213.8</v>
      </c>
      <c r="Q28" s="16">
        <v>5</v>
      </c>
      <c r="R28" s="17">
        <v>26.1</v>
      </c>
      <c r="S28" s="17">
        <v>38.799999999999997</v>
      </c>
      <c r="T28" s="17">
        <v>26.7</v>
      </c>
      <c r="U28" s="20">
        <v>2805.7</v>
      </c>
    </row>
    <row r="29" spans="1:21" ht="16.5" customHeight="1" x14ac:dyDescent="0.2">
      <c r="A29" s="7"/>
      <c r="B29" s="7"/>
      <c r="C29" s="7"/>
      <c r="D29" s="7" t="s">
        <v>72</v>
      </c>
      <c r="E29" s="7"/>
      <c r="F29" s="7"/>
      <c r="G29" s="7"/>
      <c r="H29" s="7"/>
      <c r="I29" s="7"/>
      <c r="J29" s="7"/>
      <c r="K29" s="7"/>
      <c r="L29" s="9" t="s">
        <v>59</v>
      </c>
      <c r="M29" s="20">
        <v>2596.1</v>
      </c>
      <c r="N29" s="20">
        <v>1562.7</v>
      </c>
      <c r="O29" s="20">
        <v>1165.7</v>
      </c>
      <c r="P29" s="21">
        <v>847.7</v>
      </c>
      <c r="Q29" s="17">
        <v>14.9</v>
      </c>
      <c r="R29" s="21">
        <v>150.4</v>
      </c>
      <c r="S29" s="21">
        <v>128.19999999999999</v>
      </c>
      <c r="T29" s="21">
        <v>161.5</v>
      </c>
      <c r="U29" s="20">
        <v>6627.3</v>
      </c>
    </row>
    <row r="30" spans="1:21" ht="29.45" customHeight="1" x14ac:dyDescent="0.2">
      <c r="A30" s="7"/>
      <c r="B30" s="7"/>
      <c r="C30" s="7"/>
      <c r="D30" s="228" t="s">
        <v>73</v>
      </c>
      <c r="E30" s="228"/>
      <c r="F30" s="228"/>
      <c r="G30" s="228"/>
      <c r="H30" s="228"/>
      <c r="I30" s="228"/>
      <c r="J30" s="228"/>
      <c r="K30" s="228"/>
      <c r="L30" s="9" t="s">
        <v>59</v>
      </c>
      <c r="M30" s="17">
        <v>29.3</v>
      </c>
      <c r="N30" s="21">
        <v>120.5</v>
      </c>
      <c r="O30" s="17">
        <v>47.8</v>
      </c>
      <c r="P30" s="17">
        <v>20.6</v>
      </c>
      <c r="Q30" s="17">
        <v>11</v>
      </c>
      <c r="R30" s="16">
        <v>3.8</v>
      </c>
      <c r="S30" s="16">
        <v>7.8</v>
      </c>
      <c r="T30" s="16">
        <v>2.7</v>
      </c>
      <c r="U30" s="21">
        <v>243.6</v>
      </c>
    </row>
    <row r="31" spans="1:21" ht="16.5" customHeight="1" x14ac:dyDescent="0.2">
      <c r="A31" s="7"/>
      <c r="B31" s="7"/>
      <c r="C31" s="7"/>
      <c r="D31" s="7" t="s">
        <v>74</v>
      </c>
      <c r="E31" s="7"/>
      <c r="F31" s="7"/>
      <c r="G31" s="7"/>
      <c r="H31" s="7"/>
      <c r="I31" s="7"/>
      <c r="J31" s="7"/>
      <c r="K31" s="7"/>
      <c r="L31" s="9" t="s">
        <v>59</v>
      </c>
      <c r="M31" s="16">
        <v>4.4000000000000004</v>
      </c>
      <c r="N31" s="16">
        <v>9.6999999999999993</v>
      </c>
      <c r="O31" s="16">
        <v>3.2</v>
      </c>
      <c r="P31" s="16">
        <v>6.4</v>
      </c>
      <c r="Q31" s="17">
        <v>10</v>
      </c>
      <c r="R31" s="16">
        <v>2.2999999999999998</v>
      </c>
      <c r="S31" s="16">
        <v>4.5</v>
      </c>
      <c r="T31" s="16">
        <v>4.5999999999999996</v>
      </c>
      <c r="U31" s="17">
        <v>45</v>
      </c>
    </row>
    <row r="32" spans="1:21" ht="16.5" customHeight="1" x14ac:dyDescent="0.2">
      <c r="A32" s="7"/>
      <c r="B32" s="7"/>
      <c r="C32" s="7" t="s">
        <v>60</v>
      </c>
      <c r="D32" s="7"/>
      <c r="E32" s="7"/>
      <c r="F32" s="7"/>
      <c r="G32" s="7"/>
      <c r="H32" s="7"/>
      <c r="I32" s="7"/>
      <c r="J32" s="7"/>
      <c r="K32" s="7"/>
      <c r="L32" s="9" t="s">
        <v>59</v>
      </c>
      <c r="M32" s="20">
        <v>4016.6</v>
      </c>
      <c r="N32" s="20">
        <v>2593.5</v>
      </c>
      <c r="O32" s="20">
        <v>1757.5</v>
      </c>
      <c r="P32" s="20">
        <v>1138.9000000000001</v>
      </c>
      <c r="Q32" s="17">
        <v>37.200000000000003</v>
      </c>
      <c r="R32" s="21">
        <v>192.9</v>
      </c>
      <c r="S32" s="21">
        <v>188.2</v>
      </c>
      <c r="T32" s="21">
        <v>209.3</v>
      </c>
      <c r="U32" s="19">
        <v>10134</v>
      </c>
    </row>
    <row r="33" spans="1:21" ht="16.5" customHeight="1" x14ac:dyDescent="0.2">
      <c r="A33" s="7"/>
      <c r="B33" s="7"/>
      <c r="C33" s="7" t="s">
        <v>61</v>
      </c>
      <c r="D33" s="7"/>
      <c r="E33" s="7"/>
      <c r="F33" s="7"/>
      <c r="G33" s="7"/>
      <c r="H33" s="7"/>
      <c r="I33" s="7"/>
      <c r="J33" s="7"/>
      <c r="K33" s="7"/>
      <c r="L33" s="9" t="s">
        <v>59</v>
      </c>
      <c r="M33" s="20">
        <v>4751.8</v>
      </c>
      <c r="N33" s="20">
        <v>2536.3000000000002</v>
      </c>
      <c r="O33" s="20">
        <v>1752</v>
      </c>
      <c r="P33" s="20">
        <v>1190.4000000000001</v>
      </c>
      <c r="Q33" s="17">
        <v>56.8</v>
      </c>
      <c r="R33" s="21">
        <v>200.7</v>
      </c>
      <c r="S33" s="21">
        <v>211.8</v>
      </c>
      <c r="T33" s="21">
        <v>199.6</v>
      </c>
      <c r="U33" s="19">
        <v>10899.4</v>
      </c>
    </row>
    <row r="34" spans="1:21" ht="16.5" customHeight="1" x14ac:dyDescent="0.2">
      <c r="A34" s="7"/>
      <c r="B34" s="7"/>
      <c r="C34" s="7" t="s">
        <v>62</v>
      </c>
      <c r="D34" s="7"/>
      <c r="E34" s="7"/>
      <c r="F34" s="7"/>
      <c r="G34" s="7"/>
      <c r="H34" s="7"/>
      <c r="I34" s="7"/>
      <c r="J34" s="7"/>
      <c r="K34" s="7"/>
      <c r="L34" s="9" t="s">
        <v>59</v>
      </c>
      <c r="M34" s="20">
        <v>5029.1000000000004</v>
      </c>
      <c r="N34" s="20">
        <v>2290.6</v>
      </c>
      <c r="O34" s="20">
        <v>1735.1</v>
      </c>
      <c r="P34" s="20">
        <v>1285.7</v>
      </c>
      <c r="Q34" s="17">
        <v>39.9</v>
      </c>
      <c r="R34" s="21">
        <v>225.1</v>
      </c>
      <c r="S34" s="21">
        <v>203.4</v>
      </c>
      <c r="T34" s="21">
        <v>198.9</v>
      </c>
      <c r="U34" s="19">
        <v>11007.9</v>
      </c>
    </row>
    <row r="35" spans="1:21" ht="16.5" customHeight="1" x14ac:dyDescent="0.2">
      <c r="A35" s="7"/>
      <c r="B35" s="7"/>
      <c r="C35" s="7" t="s">
        <v>63</v>
      </c>
      <c r="D35" s="7"/>
      <c r="E35" s="7"/>
      <c r="F35" s="7"/>
      <c r="G35" s="7"/>
      <c r="H35" s="7"/>
      <c r="I35" s="7"/>
      <c r="J35" s="7"/>
      <c r="K35" s="7"/>
      <c r="L35" s="9" t="s">
        <v>59</v>
      </c>
      <c r="M35" s="20">
        <v>5139</v>
      </c>
      <c r="N35" s="20">
        <v>2150.6</v>
      </c>
      <c r="O35" s="20">
        <v>1277.0999999999999</v>
      </c>
      <c r="P35" s="20">
        <v>1318.4</v>
      </c>
      <c r="Q35" s="21">
        <v>844.8</v>
      </c>
      <c r="R35" s="21">
        <v>234.7</v>
      </c>
      <c r="S35" s="21">
        <v>200.8</v>
      </c>
      <c r="T35" s="21">
        <v>201.9</v>
      </c>
      <c r="U35" s="19">
        <v>11367.3</v>
      </c>
    </row>
    <row r="36" spans="1:21" ht="16.5" customHeight="1" x14ac:dyDescent="0.2">
      <c r="A36" s="7"/>
      <c r="B36" s="7"/>
      <c r="C36" s="7" t="s">
        <v>64</v>
      </c>
      <c r="D36" s="7"/>
      <c r="E36" s="7"/>
      <c r="F36" s="7"/>
      <c r="G36" s="7"/>
      <c r="H36" s="7"/>
      <c r="I36" s="7"/>
      <c r="J36" s="7"/>
      <c r="K36" s="7"/>
      <c r="L36" s="9" t="s">
        <v>59</v>
      </c>
      <c r="M36" s="20">
        <v>4956.2</v>
      </c>
      <c r="N36" s="20">
        <v>2120.6999999999998</v>
      </c>
      <c r="O36" s="21">
        <v>709.5</v>
      </c>
      <c r="P36" s="20">
        <v>1326.3</v>
      </c>
      <c r="Q36" s="21">
        <v>853.2</v>
      </c>
      <c r="R36" s="21">
        <v>310</v>
      </c>
      <c r="S36" s="21">
        <v>204.1</v>
      </c>
      <c r="T36" s="21">
        <v>207.9</v>
      </c>
      <c r="U36" s="19">
        <v>10687.8</v>
      </c>
    </row>
    <row r="37" spans="1:21" ht="16.5" customHeight="1" x14ac:dyDescent="0.2">
      <c r="A37" s="7"/>
      <c r="B37" s="7"/>
      <c r="C37" s="7" t="s">
        <v>65</v>
      </c>
      <c r="D37" s="7"/>
      <c r="E37" s="7"/>
      <c r="F37" s="7"/>
      <c r="G37" s="7"/>
      <c r="H37" s="7"/>
      <c r="I37" s="7"/>
      <c r="J37" s="7"/>
      <c r="K37" s="7"/>
      <c r="L37" s="9" t="s">
        <v>59</v>
      </c>
      <c r="M37" s="20">
        <v>4922.3</v>
      </c>
      <c r="N37" s="20">
        <v>3131.1</v>
      </c>
      <c r="O37" s="20">
        <v>1941.1</v>
      </c>
      <c r="P37" s="20">
        <v>1313.6</v>
      </c>
      <c r="Q37" s="21">
        <v>950.2</v>
      </c>
      <c r="R37" s="21">
        <v>323.7</v>
      </c>
      <c r="S37" s="21">
        <v>226.9</v>
      </c>
      <c r="T37" s="21">
        <v>212.6</v>
      </c>
      <c r="U37" s="19">
        <v>13021.5</v>
      </c>
    </row>
    <row r="38" spans="1:21" ht="16.5" customHeight="1" x14ac:dyDescent="0.2">
      <c r="A38" s="7"/>
      <c r="B38" s="7"/>
      <c r="C38" s="7" t="s">
        <v>66</v>
      </c>
      <c r="D38" s="7"/>
      <c r="E38" s="7"/>
      <c r="F38" s="7"/>
      <c r="G38" s="7"/>
      <c r="H38" s="7"/>
      <c r="I38" s="7"/>
      <c r="J38" s="7"/>
      <c r="K38" s="7"/>
      <c r="L38" s="9" t="s">
        <v>59</v>
      </c>
      <c r="M38" s="20">
        <v>4663.7</v>
      </c>
      <c r="N38" s="20">
        <v>3226.8</v>
      </c>
      <c r="O38" s="20">
        <v>2049.3000000000002</v>
      </c>
      <c r="P38" s="20">
        <v>1221.2</v>
      </c>
      <c r="Q38" s="21">
        <v>876.9</v>
      </c>
      <c r="R38" s="21">
        <v>322.2</v>
      </c>
      <c r="S38" s="21">
        <v>231.6</v>
      </c>
      <c r="T38" s="21">
        <v>205.1</v>
      </c>
      <c r="U38" s="19">
        <v>12796.9</v>
      </c>
    </row>
    <row r="39" spans="1:21" ht="16.5" customHeight="1" x14ac:dyDescent="0.2">
      <c r="A39" s="7"/>
      <c r="B39" s="7"/>
      <c r="C39" s="7" t="s">
        <v>67</v>
      </c>
      <c r="D39" s="7"/>
      <c r="E39" s="7"/>
      <c r="F39" s="7"/>
      <c r="G39" s="7"/>
      <c r="H39" s="7"/>
      <c r="I39" s="7"/>
      <c r="J39" s="7"/>
      <c r="K39" s="7"/>
      <c r="L39" s="9" t="s">
        <v>59</v>
      </c>
      <c r="M39" s="20">
        <v>3509.8</v>
      </c>
      <c r="N39" s="20">
        <v>3026.5</v>
      </c>
      <c r="O39" s="20">
        <v>2138.4</v>
      </c>
      <c r="P39" s="20">
        <v>1128.0999999999999</v>
      </c>
      <c r="Q39" s="21">
        <v>716.1</v>
      </c>
      <c r="R39" s="21">
        <v>336.7</v>
      </c>
      <c r="S39" s="21">
        <v>249.5</v>
      </c>
      <c r="T39" s="21">
        <v>219</v>
      </c>
      <c r="U39" s="19">
        <v>11324.2</v>
      </c>
    </row>
    <row r="40" spans="1:21" ht="16.5" customHeight="1" x14ac:dyDescent="0.2">
      <c r="A40" s="7"/>
      <c r="B40" s="7"/>
      <c r="C40" s="7" t="s">
        <v>68</v>
      </c>
      <c r="D40" s="7"/>
      <c r="E40" s="7"/>
      <c r="F40" s="7"/>
      <c r="G40" s="7"/>
      <c r="H40" s="7"/>
      <c r="I40" s="7"/>
      <c r="J40" s="7"/>
      <c r="K40" s="7"/>
      <c r="L40" s="9" t="s">
        <v>59</v>
      </c>
      <c r="M40" s="20">
        <v>3711.9</v>
      </c>
      <c r="N40" s="20">
        <v>3138.7</v>
      </c>
      <c r="O40" s="20">
        <v>2259.1999999999998</v>
      </c>
      <c r="P40" s="20">
        <v>1193.0999999999999</v>
      </c>
      <c r="Q40" s="21">
        <v>785.4</v>
      </c>
      <c r="R40" s="21">
        <v>287.5</v>
      </c>
      <c r="S40" s="21">
        <v>455.4</v>
      </c>
      <c r="T40" s="21">
        <v>230</v>
      </c>
      <c r="U40" s="19">
        <v>12061.2</v>
      </c>
    </row>
    <row r="41" spans="1:21" ht="16.5" customHeight="1" x14ac:dyDescent="0.2">
      <c r="A41" s="7" t="s">
        <v>75</v>
      </c>
      <c r="B41" s="7"/>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58</v>
      </c>
      <c r="D42" s="7"/>
      <c r="E42" s="7"/>
      <c r="F42" s="7"/>
      <c r="G42" s="7"/>
      <c r="H42" s="7"/>
      <c r="I42" s="7"/>
      <c r="J42" s="7"/>
      <c r="K42" s="7"/>
      <c r="L42" s="9" t="s">
        <v>59</v>
      </c>
      <c r="M42" s="21">
        <v>300</v>
      </c>
      <c r="N42" s="21">
        <v>210.8</v>
      </c>
      <c r="O42" s="21">
        <v>132</v>
      </c>
      <c r="P42" s="17">
        <v>87.1</v>
      </c>
      <c r="Q42" s="16">
        <v>3.3</v>
      </c>
      <c r="R42" s="17">
        <v>14.6</v>
      </c>
      <c r="S42" s="17">
        <v>14.3</v>
      </c>
      <c r="T42" s="17">
        <v>15.6</v>
      </c>
      <c r="U42" s="21">
        <v>777.7</v>
      </c>
    </row>
    <row r="43" spans="1:21" ht="16.5" customHeight="1" x14ac:dyDescent="0.2">
      <c r="A43" s="7"/>
      <c r="B43" s="7"/>
      <c r="C43" s="7" t="s">
        <v>60</v>
      </c>
      <c r="D43" s="7"/>
      <c r="E43" s="7"/>
      <c r="F43" s="7"/>
      <c r="G43" s="7"/>
      <c r="H43" s="7"/>
      <c r="I43" s="7"/>
      <c r="J43" s="7"/>
      <c r="K43" s="7"/>
      <c r="L43" s="9" t="s">
        <v>59</v>
      </c>
      <c r="M43" s="21">
        <v>321.3</v>
      </c>
      <c r="N43" s="21">
        <v>207.5</v>
      </c>
      <c r="O43" s="21">
        <v>140.6</v>
      </c>
      <c r="P43" s="17">
        <v>91.1</v>
      </c>
      <c r="Q43" s="16">
        <v>3</v>
      </c>
      <c r="R43" s="17">
        <v>15.4</v>
      </c>
      <c r="S43" s="17">
        <v>15.1</v>
      </c>
      <c r="T43" s="17">
        <v>16.7</v>
      </c>
      <c r="U43" s="21">
        <v>810.7</v>
      </c>
    </row>
    <row r="44" spans="1:21" ht="16.5" customHeight="1" x14ac:dyDescent="0.2">
      <c r="A44" s="7"/>
      <c r="B44" s="7"/>
      <c r="C44" s="7" t="s">
        <v>61</v>
      </c>
      <c r="D44" s="7"/>
      <c r="E44" s="7"/>
      <c r="F44" s="7"/>
      <c r="G44" s="7"/>
      <c r="H44" s="7"/>
      <c r="I44" s="7"/>
      <c r="J44" s="7"/>
      <c r="K44" s="7"/>
      <c r="L44" s="9" t="s">
        <v>59</v>
      </c>
      <c r="M44" s="21">
        <v>380.1</v>
      </c>
      <c r="N44" s="21">
        <v>202.9</v>
      </c>
      <c r="O44" s="21">
        <v>140.19999999999999</v>
      </c>
      <c r="P44" s="17">
        <v>95.2</v>
      </c>
      <c r="Q44" s="16">
        <v>4.5</v>
      </c>
      <c r="R44" s="17">
        <v>16.100000000000001</v>
      </c>
      <c r="S44" s="17">
        <v>16.899999999999999</v>
      </c>
      <c r="T44" s="17">
        <v>16</v>
      </c>
      <c r="U44" s="21">
        <v>872</v>
      </c>
    </row>
    <row r="45" spans="1:21" ht="16.5" customHeight="1" x14ac:dyDescent="0.2">
      <c r="A45" s="7"/>
      <c r="B45" s="7"/>
      <c r="C45" s="7" t="s">
        <v>62</v>
      </c>
      <c r="D45" s="7"/>
      <c r="E45" s="7"/>
      <c r="F45" s="7"/>
      <c r="G45" s="7"/>
      <c r="H45" s="7"/>
      <c r="I45" s="7"/>
      <c r="J45" s="7"/>
      <c r="K45" s="7"/>
      <c r="L45" s="9" t="s">
        <v>59</v>
      </c>
      <c r="M45" s="21">
        <v>402.3</v>
      </c>
      <c r="N45" s="21">
        <v>183.2</v>
      </c>
      <c r="O45" s="21">
        <v>138.80000000000001</v>
      </c>
      <c r="P45" s="21">
        <v>102.9</v>
      </c>
      <c r="Q45" s="16">
        <v>3.2</v>
      </c>
      <c r="R45" s="17">
        <v>18</v>
      </c>
      <c r="S45" s="17">
        <v>16.3</v>
      </c>
      <c r="T45" s="17">
        <v>15.9</v>
      </c>
      <c r="U45" s="21">
        <v>880.6</v>
      </c>
    </row>
    <row r="46" spans="1:21" ht="16.5" customHeight="1" x14ac:dyDescent="0.2">
      <c r="A46" s="7"/>
      <c r="B46" s="7"/>
      <c r="C46" s="7" t="s">
        <v>63</v>
      </c>
      <c r="D46" s="7"/>
      <c r="E46" s="7"/>
      <c r="F46" s="7"/>
      <c r="G46" s="7"/>
      <c r="H46" s="7"/>
      <c r="I46" s="7"/>
      <c r="J46" s="7"/>
      <c r="K46" s="7"/>
      <c r="L46" s="9" t="s">
        <v>59</v>
      </c>
      <c r="M46" s="21">
        <v>411.1</v>
      </c>
      <c r="N46" s="21">
        <v>172.1</v>
      </c>
      <c r="O46" s="21">
        <v>102.2</v>
      </c>
      <c r="P46" s="21">
        <v>105.5</v>
      </c>
      <c r="Q46" s="17">
        <v>67.599999999999994</v>
      </c>
      <c r="R46" s="17">
        <v>18.8</v>
      </c>
      <c r="S46" s="17">
        <v>16.100000000000001</v>
      </c>
      <c r="T46" s="17">
        <v>16.2</v>
      </c>
      <c r="U46" s="21">
        <v>909.4</v>
      </c>
    </row>
    <row r="47" spans="1:21" ht="16.5" customHeight="1" x14ac:dyDescent="0.2">
      <c r="A47" s="7"/>
      <c r="B47" s="7"/>
      <c r="C47" s="7" t="s">
        <v>64</v>
      </c>
      <c r="D47" s="7"/>
      <c r="E47" s="7"/>
      <c r="F47" s="7"/>
      <c r="G47" s="7"/>
      <c r="H47" s="7"/>
      <c r="I47" s="7"/>
      <c r="J47" s="7"/>
      <c r="K47" s="7"/>
      <c r="L47" s="9" t="s">
        <v>59</v>
      </c>
      <c r="M47" s="21">
        <v>396.5</v>
      </c>
      <c r="N47" s="21">
        <v>169.7</v>
      </c>
      <c r="O47" s="17">
        <v>56.8</v>
      </c>
      <c r="P47" s="21">
        <v>106.1</v>
      </c>
      <c r="Q47" s="17">
        <v>68.3</v>
      </c>
      <c r="R47" s="17">
        <v>24.8</v>
      </c>
      <c r="S47" s="17">
        <v>16.3</v>
      </c>
      <c r="T47" s="17">
        <v>16.600000000000001</v>
      </c>
      <c r="U47" s="21">
        <v>855</v>
      </c>
    </row>
    <row r="48" spans="1:21" ht="16.5" customHeight="1" x14ac:dyDescent="0.2">
      <c r="A48" s="7"/>
      <c r="B48" s="7"/>
      <c r="C48" s="7" t="s">
        <v>65</v>
      </c>
      <c r="D48" s="7"/>
      <c r="E48" s="7"/>
      <c r="F48" s="7"/>
      <c r="G48" s="7"/>
      <c r="H48" s="7"/>
      <c r="I48" s="7"/>
      <c r="J48" s="7"/>
      <c r="K48" s="7"/>
      <c r="L48" s="9" t="s">
        <v>59</v>
      </c>
      <c r="M48" s="21">
        <v>393.8</v>
      </c>
      <c r="N48" s="21">
        <v>250.5</v>
      </c>
      <c r="O48" s="21">
        <v>155.30000000000001</v>
      </c>
      <c r="P48" s="21">
        <v>105.1</v>
      </c>
      <c r="Q48" s="17">
        <v>76</v>
      </c>
      <c r="R48" s="17">
        <v>25.9</v>
      </c>
      <c r="S48" s="17">
        <v>18.2</v>
      </c>
      <c r="T48" s="17">
        <v>17</v>
      </c>
      <c r="U48" s="20">
        <v>1041.7</v>
      </c>
    </row>
    <row r="49" spans="1:21" ht="16.5" customHeight="1" x14ac:dyDescent="0.2">
      <c r="A49" s="7"/>
      <c r="B49" s="7"/>
      <c r="C49" s="7" t="s">
        <v>66</v>
      </c>
      <c r="D49" s="7"/>
      <c r="E49" s="7"/>
      <c r="F49" s="7"/>
      <c r="G49" s="7"/>
      <c r="H49" s="7"/>
      <c r="I49" s="7"/>
      <c r="J49" s="7"/>
      <c r="K49" s="7"/>
      <c r="L49" s="9" t="s">
        <v>59</v>
      </c>
      <c r="M49" s="21">
        <v>373.1</v>
      </c>
      <c r="N49" s="21">
        <v>258.10000000000002</v>
      </c>
      <c r="O49" s="21">
        <v>163.9</v>
      </c>
      <c r="P49" s="17">
        <v>97.7</v>
      </c>
      <c r="Q49" s="17">
        <v>70.2</v>
      </c>
      <c r="R49" s="17">
        <v>25.8</v>
      </c>
      <c r="S49" s="17">
        <v>18.5</v>
      </c>
      <c r="T49" s="17">
        <v>16.399999999999999</v>
      </c>
      <c r="U49" s="20">
        <v>1023.8</v>
      </c>
    </row>
    <row r="50" spans="1:21" ht="16.5" customHeight="1" x14ac:dyDescent="0.2">
      <c r="A50" s="7"/>
      <c r="B50" s="7"/>
      <c r="C50" s="7" t="s">
        <v>67</v>
      </c>
      <c r="D50" s="7"/>
      <c r="E50" s="7"/>
      <c r="F50" s="7"/>
      <c r="G50" s="7"/>
      <c r="H50" s="7"/>
      <c r="I50" s="7"/>
      <c r="J50" s="7"/>
      <c r="K50" s="7"/>
      <c r="L50" s="9" t="s">
        <v>59</v>
      </c>
      <c r="M50" s="21">
        <v>280.8</v>
      </c>
      <c r="N50" s="21">
        <v>242.1</v>
      </c>
      <c r="O50" s="21">
        <v>171.1</v>
      </c>
      <c r="P50" s="17">
        <v>90.2</v>
      </c>
      <c r="Q50" s="17">
        <v>57.3</v>
      </c>
      <c r="R50" s="17">
        <v>26.9</v>
      </c>
      <c r="S50" s="17">
        <v>20</v>
      </c>
      <c r="T50" s="17">
        <v>17.5</v>
      </c>
      <c r="U50" s="21">
        <v>905.9</v>
      </c>
    </row>
    <row r="51" spans="1:21" ht="16.5" customHeight="1" x14ac:dyDescent="0.2">
      <c r="A51" s="14"/>
      <c r="B51" s="14"/>
      <c r="C51" s="14" t="s">
        <v>68</v>
      </c>
      <c r="D51" s="14"/>
      <c r="E51" s="14"/>
      <c r="F51" s="14"/>
      <c r="G51" s="14"/>
      <c r="H51" s="14"/>
      <c r="I51" s="14"/>
      <c r="J51" s="14"/>
      <c r="K51" s="14"/>
      <c r="L51" s="15" t="s">
        <v>59</v>
      </c>
      <c r="M51" s="22">
        <v>297</v>
      </c>
      <c r="N51" s="22">
        <v>251.1</v>
      </c>
      <c r="O51" s="22">
        <v>180.7</v>
      </c>
      <c r="P51" s="18">
        <v>95.5</v>
      </c>
      <c r="Q51" s="18">
        <v>62.8</v>
      </c>
      <c r="R51" s="18">
        <v>23</v>
      </c>
      <c r="S51" s="18">
        <v>36.4</v>
      </c>
      <c r="T51" s="18">
        <v>18.399999999999999</v>
      </c>
      <c r="U51" s="22">
        <v>964.9</v>
      </c>
    </row>
    <row r="52" spans="1:21" ht="4.5" customHeight="1" x14ac:dyDescent="0.2">
      <c r="A52" s="23"/>
      <c r="B52" s="23"/>
      <c r="C52" s="2"/>
      <c r="D52" s="2"/>
      <c r="E52" s="2"/>
      <c r="F52" s="2"/>
      <c r="G52" s="2"/>
      <c r="H52" s="2"/>
      <c r="I52" s="2"/>
      <c r="J52" s="2"/>
      <c r="K52" s="2"/>
      <c r="L52" s="2"/>
      <c r="M52" s="2"/>
      <c r="N52" s="2"/>
      <c r="O52" s="2"/>
      <c r="P52" s="2"/>
      <c r="Q52" s="2"/>
      <c r="R52" s="2"/>
      <c r="S52" s="2"/>
      <c r="T52" s="2"/>
      <c r="U52" s="2"/>
    </row>
    <row r="53" spans="1:21" ht="16.5" customHeight="1" x14ac:dyDescent="0.2">
      <c r="A53" s="23"/>
      <c r="B53" s="23"/>
      <c r="C53" s="223" t="s">
        <v>87</v>
      </c>
      <c r="D53" s="223"/>
      <c r="E53" s="223"/>
      <c r="F53" s="223"/>
      <c r="G53" s="223"/>
      <c r="H53" s="223"/>
      <c r="I53" s="223"/>
      <c r="J53" s="223"/>
      <c r="K53" s="223"/>
      <c r="L53" s="223"/>
      <c r="M53" s="223"/>
      <c r="N53" s="223"/>
      <c r="O53" s="223"/>
      <c r="P53" s="223"/>
      <c r="Q53" s="223"/>
      <c r="R53" s="223"/>
      <c r="S53" s="223"/>
      <c r="T53" s="223"/>
      <c r="U53" s="223"/>
    </row>
    <row r="54" spans="1:21" ht="4.5" customHeight="1" x14ac:dyDescent="0.2">
      <c r="A54" s="23"/>
      <c r="B54" s="23"/>
      <c r="C54" s="2"/>
      <c r="D54" s="2"/>
      <c r="E54" s="2"/>
      <c r="F54" s="2"/>
      <c r="G54" s="2"/>
      <c r="H54" s="2"/>
      <c r="I54" s="2"/>
      <c r="J54" s="2"/>
      <c r="K54" s="2"/>
      <c r="L54" s="2"/>
      <c r="M54" s="2"/>
      <c r="N54" s="2"/>
      <c r="O54" s="2"/>
      <c r="P54" s="2"/>
      <c r="Q54" s="2"/>
      <c r="R54" s="2"/>
      <c r="S54" s="2"/>
      <c r="T54" s="2"/>
      <c r="U54" s="2"/>
    </row>
    <row r="55" spans="1:21" ht="29.45" customHeight="1" x14ac:dyDescent="0.2">
      <c r="A55" s="23" t="s">
        <v>76</v>
      </c>
      <c r="B55" s="23"/>
      <c r="C55" s="223" t="s">
        <v>88</v>
      </c>
      <c r="D55" s="223"/>
      <c r="E55" s="223"/>
      <c r="F55" s="223"/>
      <c r="G55" s="223"/>
      <c r="H55" s="223"/>
      <c r="I55" s="223"/>
      <c r="J55" s="223"/>
      <c r="K55" s="223"/>
      <c r="L55" s="223"/>
      <c r="M55" s="223"/>
      <c r="N55" s="223"/>
      <c r="O55" s="223"/>
      <c r="P55" s="223"/>
      <c r="Q55" s="223"/>
      <c r="R55" s="223"/>
      <c r="S55" s="223"/>
      <c r="T55" s="223"/>
      <c r="U55" s="223"/>
    </row>
    <row r="56" spans="1:21" ht="55.15" customHeight="1" x14ac:dyDescent="0.2">
      <c r="A56" s="23" t="s">
        <v>77</v>
      </c>
      <c r="B56" s="23"/>
      <c r="C56" s="223" t="s">
        <v>89</v>
      </c>
      <c r="D56" s="223"/>
      <c r="E56" s="223"/>
      <c r="F56" s="223"/>
      <c r="G56" s="223"/>
      <c r="H56" s="223"/>
      <c r="I56" s="223"/>
      <c r="J56" s="223"/>
      <c r="K56" s="223"/>
      <c r="L56" s="223"/>
      <c r="M56" s="223"/>
      <c r="N56" s="223"/>
      <c r="O56" s="223"/>
      <c r="P56" s="223"/>
      <c r="Q56" s="223"/>
      <c r="R56" s="223"/>
      <c r="S56" s="223"/>
      <c r="T56" s="223"/>
      <c r="U56" s="223"/>
    </row>
    <row r="57" spans="1:21" ht="81" customHeight="1" x14ac:dyDescent="0.2">
      <c r="A57" s="23" t="s">
        <v>78</v>
      </c>
      <c r="B57" s="23"/>
      <c r="C57" s="223" t="s">
        <v>90</v>
      </c>
      <c r="D57" s="223"/>
      <c r="E57" s="223"/>
      <c r="F57" s="223"/>
      <c r="G57" s="223"/>
      <c r="H57" s="223"/>
      <c r="I57" s="223"/>
      <c r="J57" s="223"/>
      <c r="K57" s="223"/>
      <c r="L57" s="223"/>
      <c r="M57" s="223"/>
      <c r="N57" s="223"/>
      <c r="O57" s="223"/>
      <c r="P57" s="223"/>
      <c r="Q57" s="223"/>
      <c r="R57" s="223"/>
      <c r="S57" s="223"/>
      <c r="T57" s="223"/>
      <c r="U57" s="223"/>
    </row>
    <row r="58" spans="1:21" ht="171.4" customHeight="1" x14ac:dyDescent="0.2">
      <c r="A58" s="23" t="s">
        <v>79</v>
      </c>
      <c r="B58" s="23"/>
      <c r="C58" s="223" t="s">
        <v>91</v>
      </c>
      <c r="D58" s="223"/>
      <c r="E58" s="223"/>
      <c r="F58" s="223"/>
      <c r="G58" s="223"/>
      <c r="H58" s="223"/>
      <c r="I58" s="223"/>
      <c r="J58" s="223"/>
      <c r="K58" s="223"/>
      <c r="L58" s="223"/>
      <c r="M58" s="223"/>
      <c r="N58" s="223"/>
      <c r="O58" s="223"/>
      <c r="P58" s="223"/>
      <c r="Q58" s="223"/>
      <c r="R58" s="223"/>
      <c r="S58" s="223"/>
      <c r="T58" s="223"/>
      <c r="U58" s="223"/>
    </row>
    <row r="59" spans="1:21" ht="68.099999999999994" customHeight="1" x14ac:dyDescent="0.2">
      <c r="A59" s="23" t="s">
        <v>80</v>
      </c>
      <c r="B59" s="23"/>
      <c r="C59" s="223" t="s">
        <v>92</v>
      </c>
      <c r="D59" s="223"/>
      <c r="E59" s="223"/>
      <c r="F59" s="223"/>
      <c r="G59" s="223"/>
      <c r="H59" s="223"/>
      <c r="I59" s="223"/>
      <c r="J59" s="223"/>
      <c r="K59" s="223"/>
      <c r="L59" s="223"/>
      <c r="M59" s="223"/>
      <c r="N59" s="223"/>
      <c r="O59" s="223"/>
      <c r="P59" s="223"/>
      <c r="Q59" s="223"/>
      <c r="R59" s="223"/>
      <c r="S59" s="223"/>
      <c r="T59" s="223"/>
      <c r="U59" s="223"/>
    </row>
    <row r="60" spans="1:21" ht="106.9" customHeight="1" x14ac:dyDescent="0.2">
      <c r="A60" s="23" t="s">
        <v>81</v>
      </c>
      <c r="B60" s="23"/>
      <c r="C60" s="223" t="s">
        <v>93</v>
      </c>
      <c r="D60" s="223"/>
      <c r="E60" s="223"/>
      <c r="F60" s="223"/>
      <c r="G60" s="223"/>
      <c r="H60" s="223"/>
      <c r="I60" s="223"/>
      <c r="J60" s="223"/>
      <c r="K60" s="223"/>
      <c r="L60" s="223"/>
      <c r="M60" s="223"/>
      <c r="N60" s="223"/>
      <c r="O60" s="223"/>
      <c r="P60" s="223"/>
      <c r="Q60" s="223"/>
      <c r="R60" s="223"/>
      <c r="S60" s="223"/>
      <c r="T60" s="223"/>
      <c r="U60" s="223"/>
    </row>
    <row r="61" spans="1:21" ht="29.45" customHeight="1" x14ac:dyDescent="0.2">
      <c r="A61" s="23" t="s">
        <v>82</v>
      </c>
      <c r="B61" s="23"/>
      <c r="C61" s="223" t="s">
        <v>94</v>
      </c>
      <c r="D61" s="223"/>
      <c r="E61" s="223"/>
      <c r="F61" s="223"/>
      <c r="G61" s="223"/>
      <c r="H61" s="223"/>
      <c r="I61" s="223"/>
      <c r="J61" s="223"/>
      <c r="K61" s="223"/>
      <c r="L61" s="223"/>
      <c r="M61" s="223"/>
      <c r="N61" s="223"/>
      <c r="O61" s="223"/>
      <c r="P61" s="223"/>
      <c r="Q61" s="223"/>
      <c r="R61" s="223"/>
      <c r="S61" s="223"/>
      <c r="T61" s="223"/>
      <c r="U61" s="223"/>
    </row>
    <row r="62" spans="1:21" ht="42.4" customHeight="1" x14ac:dyDescent="0.2">
      <c r="A62" s="23" t="s">
        <v>83</v>
      </c>
      <c r="B62" s="23"/>
      <c r="C62" s="223" t="s">
        <v>95</v>
      </c>
      <c r="D62" s="223"/>
      <c r="E62" s="223"/>
      <c r="F62" s="223"/>
      <c r="G62" s="223"/>
      <c r="H62" s="223"/>
      <c r="I62" s="223"/>
      <c r="J62" s="223"/>
      <c r="K62" s="223"/>
      <c r="L62" s="223"/>
      <c r="M62" s="223"/>
      <c r="N62" s="223"/>
      <c r="O62" s="223"/>
      <c r="P62" s="223"/>
      <c r="Q62" s="223"/>
      <c r="R62" s="223"/>
      <c r="S62" s="223"/>
      <c r="T62" s="223"/>
      <c r="U62" s="223"/>
    </row>
    <row r="63" spans="1:21" ht="29.45" customHeight="1" x14ac:dyDescent="0.2">
      <c r="A63" s="23" t="s">
        <v>84</v>
      </c>
      <c r="B63" s="23"/>
      <c r="C63" s="223" t="s">
        <v>96</v>
      </c>
      <c r="D63" s="223"/>
      <c r="E63" s="223"/>
      <c r="F63" s="223"/>
      <c r="G63" s="223"/>
      <c r="H63" s="223"/>
      <c r="I63" s="223"/>
      <c r="J63" s="223"/>
      <c r="K63" s="223"/>
      <c r="L63" s="223"/>
      <c r="M63" s="223"/>
      <c r="N63" s="223"/>
      <c r="O63" s="223"/>
      <c r="P63" s="223"/>
      <c r="Q63" s="223"/>
      <c r="R63" s="223"/>
      <c r="S63" s="223"/>
      <c r="T63" s="223"/>
      <c r="U63" s="223"/>
    </row>
    <row r="64" spans="1:21" ht="16.5" customHeight="1" x14ac:dyDescent="0.2">
      <c r="A64" s="23" t="s">
        <v>85</v>
      </c>
      <c r="B64" s="23"/>
      <c r="C64" s="223" t="s">
        <v>97</v>
      </c>
      <c r="D64" s="223"/>
      <c r="E64" s="223"/>
      <c r="F64" s="223"/>
      <c r="G64" s="223"/>
      <c r="H64" s="223"/>
      <c r="I64" s="223"/>
      <c r="J64" s="223"/>
      <c r="K64" s="223"/>
      <c r="L64" s="223"/>
      <c r="M64" s="223"/>
      <c r="N64" s="223"/>
      <c r="O64" s="223"/>
      <c r="P64" s="223"/>
      <c r="Q64" s="223"/>
      <c r="R64" s="223"/>
      <c r="S64" s="223"/>
      <c r="T64" s="223"/>
      <c r="U64" s="223"/>
    </row>
    <row r="65" spans="1:21" ht="68.099999999999994" customHeight="1" x14ac:dyDescent="0.2">
      <c r="A65" s="23" t="s">
        <v>86</v>
      </c>
      <c r="B65" s="23"/>
      <c r="C65" s="223" t="s">
        <v>98</v>
      </c>
      <c r="D65" s="223"/>
      <c r="E65" s="223"/>
      <c r="F65" s="223"/>
      <c r="G65" s="223"/>
      <c r="H65" s="223"/>
      <c r="I65" s="223"/>
      <c r="J65" s="223"/>
      <c r="K65" s="223"/>
      <c r="L65" s="223"/>
      <c r="M65" s="223"/>
      <c r="N65" s="223"/>
      <c r="O65" s="223"/>
      <c r="P65" s="223"/>
      <c r="Q65" s="223"/>
      <c r="R65" s="223"/>
      <c r="S65" s="223"/>
      <c r="T65" s="223"/>
      <c r="U65" s="223"/>
    </row>
    <row r="66" spans="1:21" ht="4.5" customHeight="1" x14ac:dyDescent="0.2"/>
    <row r="67" spans="1:21" ht="42.4" customHeight="1" x14ac:dyDescent="0.2">
      <c r="A67" s="24" t="s">
        <v>99</v>
      </c>
      <c r="B67" s="23"/>
      <c r="C67" s="23"/>
      <c r="D67" s="23"/>
      <c r="E67" s="223" t="s">
        <v>100</v>
      </c>
      <c r="F67" s="223"/>
      <c r="G67" s="223"/>
      <c r="H67" s="223"/>
      <c r="I67" s="223"/>
      <c r="J67" s="223"/>
      <c r="K67" s="223"/>
      <c r="L67" s="223"/>
      <c r="M67" s="223"/>
      <c r="N67" s="223"/>
      <c r="O67" s="223"/>
      <c r="P67" s="223"/>
      <c r="Q67" s="223"/>
      <c r="R67" s="223"/>
      <c r="S67" s="223"/>
      <c r="T67" s="223"/>
      <c r="U67" s="223"/>
    </row>
  </sheetData>
  <mergeCells count="15">
    <mergeCell ref="D30:K30"/>
    <mergeCell ref="K1:U1"/>
    <mergeCell ref="C53:U53"/>
    <mergeCell ref="C55:U55"/>
    <mergeCell ref="C56:U56"/>
    <mergeCell ref="C57:U57"/>
    <mergeCell ref="C58:U58"/>
    <mergeCell ref="C59:U59"/>
    <mergeCell ref="C60:U60"/>
    <mergeCell ref="C61:U61"/>
    <mergeCell ref="C62:U62"/>
    <mergeCell ref="C63:U63"/>
    <mergeCell ref="C64:U64"/>
    <mergeCell ref="C65:U65"/>
    <mergeCell ref="E67:U67"/>
  </mergeCells>
  <pageMargins left="0.7" right="0.7" top="0.75" bottom="0.75" header="0.3" footer="0.3"/>
  <pageSetup paperSize="9" fitToHeight="0" orientation="landscape" horizontalDpi="300" verticalDpi="300"/>
  <headerFooter scaleWithDoc="0" alignWithMargins="0">
    <oddHeader>&amp;C&amp;"Arial"&amp;8TABLE 5A.1</oddHeader>
    <oddFooter>&amp;L&amp;"Arial"&amp;8REPORT ON
GOVERNMENT
SERVICES 202106&amp;R&amp;"Arial"&amp;8VOCATIONAL EDUCATION
AND TRAINING
PAGE &amp;B&amp;P&amp;B</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D43"/>
  <sheetViews>
    <sheetView showGridLines="0" workbookViewId="0"/>
  </sheetViews>
  <sheetFormatPr defaultColWidth="11.42578125" defaultRowHeight="12.75" x14ac:dyDescent="0.2"/>
  <cols>
    <col min="1" max="10" width="1.85546875" customWidth="1"/>
    <col min="11" max="11" width="18.42578125" customWidth="1"/>
    <col min="12" max="12" width="5.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33.950000000000003" customHeight="1" x14ac:dyDescent="0.2">
      <c r="A1" s="8" t="s">
        <v>481</v>
      </c>
      <c r="B1" s="8"/>
      <c r="C1" s="8"/>
      <c r="D1" s="8"/>
      <c r="E1" s="8"/>
      <c r="F1" s="8"/>
      <c r="G1" s="8"/>
      <c r="H1" s="8"/>
      <c r="I1" s="8"/>
      <c r="J1" s="8"/>
      <c r="K1" s="229" t="s">
        <v>482</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483</v>
      </c>
      <c r="N2" s="233"/>
      <c r="O2" s="232" t="s">
        <v>484</v>
      </c>
      <c r="P2" s="233"/>
      <c r="Q2" s="232" t="s">
        <v>485</v>
      </c>
      <c r="R2" s="233"/>
      <c r="S2" s="232" t="s">
        <v>486</v>
      </c>
      <c r="T2" s="233"/>
      <c r="U2" s="232" t="s">
        <v>487</v>
      </c>
      <c r="V2" s="233"/>
      <c r="W2" s="232" t="s">
        <v>488</v>
      </c>
      <c r="X2" s="233"/>
      <c r="Y2" s="232" t="s">
        <v>489</v>
      </c>
      <c r="Z2" s="233"/>
      <c r="AA2" s="232" t="s">
        <v>490</v>
      </c>
      <c r="AB2" s="233"/>
      <c r="AC2" s="232" t="s">
        <v>491</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454</v>
      </c>
      <c r="C4" s="7"/>
      <c r="D4" s="7"/>
      <c r="E4" s="7"/>
      <c r="F4" s="7"/>
      <c r="G4" s="7"/>
      <c r="H4" s="7"/>
      <c r="I4" s="7"/>
      <c r="J4" s="7"/>
      <c r="K4" s="7"/>
      <c r="L4" s="9" t="s">
        <v>155</v>
      </c>
      <c r="M4" s="136">
        <v>58.3</v>
      </c>
      <c r="N4" s="138">
        <v>1.9</v>
      </c>
      <c r="O4" s="136">
        <v>65.8</v>
      </c>
      <c r="P4" s="138">
        <v>4.4000000000000004</v>
      </c>
      <c r="Q4" s="136">
        <v>56.8</v>
      </c>
      <c r="R4" s="138">
        <v>2.5</v>
      </c>
      <c r="S4" s="136">
        <v>53.3</v>
      </c>
      <c r="T4" s="138">
        <v>4.5999999999999996</v>
      </c>
      <c r="U4" s="136">
        <v>58.5</v>
      </c>
      <c r="V4" s="138">
        <v>7.5</v>
      </c>
      <c r="W4" s="136">
        <v>68.2</v>
      </c>
      <c r="X4" s="138">
        <v>6.1</v>
      </c>
      <c r="Y4" s="136">
        <v>72.400000000000006</v>
      </c>
      <c r="Z4" s="138">
        <v>9.4</v>
      </c>
      <c r="AA4" s="136">
        <v>65.099999999999994</v>
      </c>
      <c r="AB4" s="138">
        <v>7</v>
      </c>
      <c r="AC4" s="136">
        <v>58.7</v>
      </c>
      <c r="AD4" s="138">
        <v>1.3</v>
      </c>
    </row>
    <row r="5" spans="1:30" ht="16.5" customHeight="1" x14ac:dyDescent="0.2">
      <c r="A5" s="7"/>
      <c r="B5" s="7" t="s">
        <v>492</v>
      </c>
      <c r="C5" s="7"/>
      <c r="D5" s="7"/>
      <c r="E5" s="7"/>
      <c r="F5" s="7"/>
      <c r="G5" s="7"/>
      <c r="H5" s="7"/>
      <c r="I5" s="7"/>
      <c r="J5" s="7"/>
      <c r="K5" s="7"/>
      <c r="L5" s="9" t="s">
        <v>155</v>
      </c>
      <c r="M5" s="136">
        <v>71.7</v>
      </c>
      <c r="N5" s="138">
        <v>4.9000000000000004</v>
      </c>
      <c r="O5" s="134" t="s">
        <v>179</v>
      </c>
      <c r="P5" s="7"/>
      <c r="Q5" s="136">
        <v>69.900000000000006</v>
      </c>
      <c r="R5" s="138">
        <v>2.8</v>
      </c>
      <c r="S5" s="136">
        <v>74.2</v>
      </c>
      <c r="T5" s="138">
        <v>3.4</v>
      </c>
      <c r="U5" s="136">
        <v>70.599999999999994</v>
      </c>
      <c r="V5" s="138">
        <v>6.5</v>
      </c>
      <c r="W5" s="136">
        <v>76.099999999999994</v>
      </c>
      <c r="X5" s="138">
        <v>7.9</v>
      </c>
      <c r="Y5" s="134" t="s">
        <v>179</v>
      </c>
      <c r="Z5" s="7"/>
      <c r="AA5" s="136">
        <v>74</v>
      </c>
      <c r="AB5" s="138">
        <v>4.0999999999999996</v>
      </c>
      <c r="AC5" s="136">
        <v>71.900000000000006</v>
      </c>
      <c r="AD5" s="138">
        <v>1.7</v>
      </c>
    </row>
    <row r="6" spans="1:30" ht="16.5" customHeight="1" x14ac:dyDescent="0.2">
      <c r="A6" s="7"/>
      <c r="B6" s="7" t="s">
        <v>493</v>
      </c>
      <c r="C6" s="7"/>
      <c r="D6" s="7"/>
      <c r="E6" s="7"/>
      <c r="F6" s="7"/>
      <c r="G6" s="7"/>
      <c r="H6" s="7"/>
      <c r="I6" s="7"/>
      <c r="J6" s="7"/>
      <c r="K6" s="7"/>
      <c r="L6" s="9" t="s">
        <v>155</v>
      </c>
      <c r="M6" s="136">
        <v>36.200000000000003</v>
      </c>
      <c r="N6" s="138">
        <v>1.2</v>
      </c>
      <c r="O6" s="136">
        <v>40.200000000000003</v>
      </c>
      <c r="P6" s="138">
        <v>1.8</v>
      </c>
      <c r="Q6" s="136">
        <v>45.1</v>
      </c>
      <c r="R6" s="138">
        <v>1.9</v>
      </c>
      <c r="S6" s="136">
        <v>42.3</v>
      </c>
      <c r="T6" s="138">
        <v>3</v>
      </c>
      <c r="U6" s="136">
        <v>38.200000000000003</v>
      </c>
      <c r="V6" s="138">
        <v>3.7</v>
      </c>
      <c r="W6" s="136">
        <v>43.6</v>
      </c>
      <c r="X6" s="138">
        <v>4.2</v>
      </c>
      <c r="Y6" s="136">
        <v>52.9</v>
      </c>
      <c r="Z6" s="138">
        <v>5.9</v>
      </c>
      <c r="AA6" s="136">
        <v>64.5</v>
      </c>
      <c r="AB6" s="135">
        <v>10.3</v>
      </c>
      <c r="AC6" s="136">
        <v>40.1</v>
      </c>
      <c r="AD6" s="138">
        <v>0.8</v>
      </c>
    </row>
    <row r="7" spans="1:30" ht="16.5" customHeight="1" x14ac:dyDescent="0.2">
      <c r="A7" s="7"/>
      <c r="B7" s="7" t="s">
        <v>294</v>
      </c>
      <c r="C7" s="7"/>
      <c r="D7" s="7"/>
      <c r="E7" s="7"/>
      <c r="F7" s="7"/>
      <c r="G7" s="7"/>
      <c r="H7" s="7"/>
      <c r="I7" s="7"/>
      <c r="J7" s="7"/>
      <c r="K7" s="7"/>
      <c r="L7" s="9" t="s">
        <v>155</v>
      </c>
      <c r="M7" s="136">
        <v>60.1</v>
      </c>
      <c r="N7" s="138">
        <v>0.4</v>
      </c>
      <c r="O7" s="136">
        <v>61</v>
      </c>
      <c r="P7" s="138">
        <v>0.5</v>
      </c>
      <c r="Q7" s="136">
        <v>63.8</v>
      </c>
      <c r="R7" s="138">
        <v>0.5</v>
      </c>
      <c r="S7" s="136">
        <v>59.4</v>
      </c>
      <c r="T7" s="138">
        <v>0.8</v>
      </c>
      <c r="U7" s="136">
        <v>64.400000000000006</v>
      </c>
      <c r="V7" s="138">
        <v>1</v>
      </c>
      <c r="W7" s="136">
        <v>66.599999999999994</v>
      </c>
      <c r="X7" s="138">
        <v>1.4</v>
      </c>
      <c r="Y7" s="136">
        <v>73.599999999999994</v>
      </c>
      <c r="Z7" s="138">
        <v>1.4</v>
      </c>
      <c r="AA7" s="136">
        <v>70.3</v>
      </c>
      <c r="AB7" s="138">
        <v>2.2999999999999998</v>
      </c>
      <c r="AC7" s="136">
        <v>61.8</v>
      </c>
      <c r="AD7" s="138">
        <v>0.2</v>
      </c>
    </row>
    <row r="8" spans="1:30" ht="16.5" customHeight="1" x14ac:dyDescent="0.2">
      <c r="A8" s="7" t="s">
        <v>58</v>
      </c>
      <c r="B8" s="7"/>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
      <c r="A9" s="7"/>
      <c r="B9" s="7" t="s">
        <v>454</v>
      </c>
      <c r="C9" s="7"/>
      <c r="D9" s="7"/>
      <c r="E9" s="7"/>
      <c r="F9" s="7"/>
      <c r="G9" s="7"/>
      <c r="H9" s="7"/>
      <c r="I9" s="7"/>
      <c r="J9" s="7"/>
      <c r="K9" s="7"/>
      <c r="L9" s="9" t="s">
        <v>155</v>
      </c>
      <c r="M9" s="136">
        <v>65.400000000000006</v>
      </c>
      <c r="N9" s="138">
        <v>1.7</v>
      </c>
      <c r="O9" s="136">
        <v>68.2</v>
      </c>
      <c r="P9" s="138">
        <v>3.9</v>
      </c>
      <c r="Q9" s="136">
        <v>61.5</v>
      </c>
      <c r="R9" s="138">
        <v>2.2000000000000002</v>
      </c>
      <c r="S9" s="136">
        <v>66.5</v>
      </c>
      <c r="T9" s="138">
        <v>4.2</v>
      </c>
      <c r="U9" s="136">
        <v>75.099999999999994</v>
      </c>
      <c r="V9" s="138">
        <v>5.2</v>
      </c>
      <c r="W9" s="136">
        <v>73</v>
      </c>
      <c r="X9" s="138">
        <v>5.5</v>
      </c>
      <c r="Y9" s="136">
        <v>86.4</v>
      </c>
      <c r="Z9" s="138">
        <v>5.0999999999999996</v>
      </c>
      <c r="AA9" s="136">
        <v>74</v>
      </c>
      <c r="AB9" s="138">
        <v>5.3</v>
      </c>
      <c r="AC9" s="136">
        <v>65.900000000000006</v>
      </c>
      <c r="AD9" s="138">
        <v>1.1000000000000001</v>
      </c>
    </row>
    <row r="10" spans="1:30" ht="16.5" customHeight="1" x14ac:dyDescent="0.2">
      <c r="A10" s="7"/>
      <c r="B10" s="7" t="s">
        <v>492</v>
      </c>
      <c r="C10" s="7"/>
      <c r="D10" s="7"/>
      <c r="E10" s="7"/>
      <c r="F10" s="7"/>
      <c r="G10" s="7"/>
      <c r="H10" s="7"/>
      <c r="I10" s="7"/>
      <c r="J10" s="7"/>
      <c r="K10" s="7"/>
      <c r="L10" s="9" t="s">
        <v>155</v>
      </c>
      <c r="M10" s="136">
        <v>75.2</v>
      </c>
      <c r="N10" s="138">
        <v>4.2</v>
      </c>
      <c r="O10" s="134" t="s">
        <v>179</v>
      </c>
      <c r="P10" s="7"/>
      <c r="Q10" s="136">
        <v>73.099999999999994</v>
      </c>
      <c r="R10" s="138">
        <v>2.6</v>
      </c>
      <c r="S10" s="136">
        <v>79.2</v>
      </c>
      <c r="T10" s="138">
        <v>3.2</v>
      </c>
      <c r="U10" s="136">
        <v>77.7</v>
      </c>
      <c r="V10" s="138">
        <v>5.7</v>
      </c>
      <c r="W10" s="136">
        <v>78</v>
      </c>
      <c r="X10" s="138">
        <v>8.1</v>
      </c>
      <c r="Y10" s="134" t="s">
        <v>179</v>
      </c>
      <c r="Z10" s="7"/>
      <c r="AA10" s="136">
        <v>77.599999999999994</v>
      </c>
      <c r="AB10" s="138">
        <v>3.6</v>
      </c>
      <c r="AC10" s="136">
        <v>75.900000000000006</v>
      </c>
      <c r="AD10" s="138">
        <v>1.5</v>
      </c>
    </row>
    <row r="11" spans="1:30" ht="16.5" customHeight="1" x14ac:dyDescent="0.2">
      <c r="A11" s="7"/>
      <c r="B11" s="7" t="s">
        <v>493</v>
      </c>
      <c r="C11" s="7"/>
      <c r="D11" s="7"/>
      <c r="E11" s="7"/>
      <c r="F11" s="7"/>
      <c r="G11" s="7"/>
      <c r="H11" s="7"/>
      <c r="I11" s="7"/>
      <c r="J11" s="7"/>
      <c r="K11" s="7"/>
      <c r="L11" s="9" t="s">
        <v>155</v>
      </c>
      <c r="M11" s="136">
        <v>43</v>
      </c>
      <c r="N11" s="138">
        <v>1.3</v>
      </c>
      <c r="O11" s="136">
        <v>44.4</v>
      </c>
      <c r="P11" s="138">
        <v>2.1</v>
      </c>
      <c r="Q11" s="136">
        <v>49.1</v>
      </c>
      <c r="R11" s="138">
        <v>2</v>
      </c>
      <c r="S11" s="136">
        <v>43.4</v>
      </c>
      <c r="T11" s="138">
        <v>3.6</v>
      </c>
      <c r="U11" s="136">
        <v>51.2</v>
      </c>
      <c r="V11" s="138">
        <v>4.7</v>
      </c>
      <c r="W11" s="136">
        <v>49.3</v>
      </c>
      <c r="X11" s="138">
        <v>4.8</v>
      </c>
      <c r="Y11" s="136">
        <v>57.8</v>
      </c>
      <c r="Z11" s="138">
        <v>5.4</v>
      </c>
      <c r="AA11" s="136">
        <v>68.900000000000006</v>
      </c>
      <c r="AB11" s="135">
        <v>10.9</v>
      </c>
      <c r="AC11" s="136">
        <v>45.5</v>
      </c>
      <c r="AD11" s="138">
        <v>0.9</v>
      </c>
    </row>
    <row r="12" spans="1:30" ht="16.5" customHeight="1" x14ac:dyDescent="0.2">
      <c r="A12" s="7"/>
      <c r="B12" s="7" t="s">
        <v>294</v>
      </c>
      <c r="C12" s="7"/>
      <c r="D12" s="7"/>
      <c r="E12" s="7"/>
      <c r="F12" s="7"/>
      <c r="G12" s="7"/>
      <c r="H12" s="7"/>
      <c r="I12" s="7"/>
      <c r="J12" s="7"/>
      <c r="K12" s="7"/>
      <c r="L12" s="9" t="s">
        <v>155</v>
      </c>
      <c r="M12" s="136">
        <v>64.8</v>
      </c>
      <c r="N12" s="138">
        <v>0.4</v>
      </c>
      <c r="O12" s="136">
        <v>66.5</v>
      </c>
      <c r="P12" s="138">
        <v>0.5</v>
      </c>
      <c r="Q12" s="136">
        <v>68.599999999999994</v>
      </c>
      <c r="R12" s="138">
        <v>0.5</v>
      </c>
      <c r="S12" s="136">
        <v>65.599999999999994</v>
      </c>
      <c r="T12" s="138">
        <v>0.8</v>
      </c>
      <c r="U12" s="136">
        <v>71.099999999999994</v>
      </c>
      <c r="V12" s="138">
        <v>1.1000000000000001</v>
      </c>
      <c r="W12" s="136">
        <v>73.3</v>
      </c>
      <c r="X12" s="138">
        <v>1.4</v>
      </c>
      <c r="Y12" s="136">
        <v>75.3</v>
      </c>
      <c r="Z12" s="138">
        <v>1.4</v>
      </c>
      <c r="AA12" s="136">
        <v>76.7</v>
      </c>
      <c r="AB12" s="138">
        <v>1.9</v>
      </c>
      <c r="AC12" s="136">
        <v>67</v>
      </c>
      <c r="AD12" s="138">
        <v>0.2</v>
      </c>
    </row>
    <row r="13" spans="1:30" ht="16.5" customHeight="1" x14ac:dyDescent="0.2">
      <c r="A13" s="7" t="s">
        <v>60</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t="s">
        <v>454</v>
      </c>
      <c r="C14" s="7"/>
      <c r="D14" s="7"/>
      <c r="E14" s="7"/>
      <c r="F14" s="7"/>
      <c r="G14" s="7"/>
      <c r="H14" s="7"/>
      <c r="I14" s="7"/>
      <c r="J14" s="7"/>
      <c r="K14" s="7"/>
      <c r="L14" s="9" t="s">
        <v>155</v>
      </c>
      <c r="M14" s="136">
        <v>56.2</v>
      </c>
      <c r="N14" s="138">
        <v>1.8</v>
      </c>
      <c r="O14" s="136">
        <v>65.400000000000006</v>
      </c>
      <c r="P14" s="138">
        <v>4.7</v>
      </c>
      <c r="Q14" s="136">
        <v>57.6</v>
      </c>
      <c r="R14" s="138">
        <v>2.4</v>
      </c>
      <c r="S14" s="136">
        <v>59.7</v>
      </c>
      <c r="T14" s="138">
        <v>4.0999999999999996</v>
      </c>
      <c r="U14" s="136">
        <v>71.8</v>
      </c>
      <c r="V14" s="138">
        <v>5.2</v>
      </c>
      <c r="W14" s="136">
        <v>64.5</v>
      </c>
      <c r="X14" s="138">
        <v>5.8</v>
      </c>
      <c r="Y14" s="136">
        <v>77.599999999999994</v>
      </c>
      <c r="Z14" s="138">
        <v>6.9</v>
      </c>
      <c r="AA14" s="136">
        <v>64.099999999999994</v>
      </c>
      <c r="AB14" s="138">
        <v>6.3</v>
      </c>
      <c r="AC14" s="136">
        <v>59.5</v>
      </c>
      <c r="AD14" s="138">
        <v>1.2</v>
      </c>
    </row>
    <row r="15" spans="1:30" ht="16.5" customHeight="1" x14ac:dyDescent="0.2">
      <c r="A15" s="7"/>
      <c r="B15" s="7" t="s">
        <v>492</v>
      </c>
      <c r="C15" s="7"/>
      <c r="D15" s="7"/>
      <c r="E15" s="7"/>
      <c r="F15" s="7"/>
      <c r="G15" s="7"/>
      <c r="H15" s="7"/>
      <c r="I15" s="7"/>
      <c r="J15" s="7"/>
      <c r="K15" s="7"/>
      <c r="L15" s="9" t="s">
        <v>155</v>
      </c>
      <c r="M15" s="136">
        <v>59.8</v>
      </c>
      <c r="N15" s="138">
        <v>5</v>
      </c>
      <c r="O15" s="134" t="s">
        <v>179</v>
      </c>
      <c r="P15" s="7"/>
      <c r="Q15" s="136">
        <v>69.2</v>
      </c>
      <c r="R15" s="138">
        <v>2.8</v>
      </c>
      <c r="S15" s="136">
        <v>66.2</v>
      </c>
      <c r="T15" s="135">
        <v>11.4</v>
      </c>
      <c r="U15" s="136">
        <v>64.900000000000006</v>
      </c>
      <c r="V15" s="138">
        <v>5.6</v>
      </c>
      <c r="W15" s="136">
        <v>56.7</v>
      </c>
      <c r="X15" s="138">
        <v>9.1999999999999993</v>
      </c>
      <c r="Y15" s="134" t="s">
        <v>179</v>
      </c>
      <c r="Z15" s="7"/>
      <c r="AA15" s="136">
        <v>66.3</v>
      </c>
      <c r="AB15" s="138">
        <v>4</v>
      </c>
      <c r="AC15" s="136">
        <v>66.400000000000006</v>
      </c>
      <c r="AD15" s="138">
        <v>1.9</v>
      </c>
    </row>
    <row r="16" spans="1:30" ht="16.5" customHeight="1" x14ac:dyDescent="0.2">
      <c r="A16" s="7"/>
      <c r="B16" s="7" t="s">
        <v>493</v>
      </c>
      <c r="C16" s="7"/>
      <c r="D16" s="7"/>
      <c r="E16" s="7"/>
      <c r="F16" s="7"/>
      <c r="G16" s="7"/>
      <c r="H16" s="7"/>
      <c r="I16" s="7"/>
      <c r="J16" s="7"/>
      <c r="K16" s="7"/>
      <c r="L16" s="9" t="s">
        <v>155</v>
      </c>
      <c r="M16" s="136">
        <v>40.200000000000003</v>
      </c>
      <c r="N16" s="138">
        <v>1.2</v>
      </c>
      <c r="O16" s="136">
        <v>42.2</v>
      </c>
      <c r="P16" s="138">
        <v>1.9</v>
      </c>
      <c r="Q16" s="136">
        <v>45.3</v>
      </c>
      <c r="R16" s="138">
        <v>1.9</v>
      </c>
      <c r="S16" s="136">
        <v>37.9</v>
      </c>
      <c r="T16" s="138">
        <v>3.2</v>
      </c>
      <c r="U16" s="136">
        <v>48.8</v>
      </c>
      <c r="V16" s="138">
        <v>4.2</v>
      </c>
      <c r="W16" s="136">
        <v>41.9</v>
      </c>
      <c r="X16" s="138">
        <v>4.4000000000000004</v>
      </c>
      <c r="Y16" s="136">
        <v>52.6</v>
      </c>
      <c r="Z16" s="138">
        <v>5.9</v>
      </c>
      <c r="AA16" s="136">
        <v>60.1</v>
      </c>
      <c r="AB16" s="135">
        <v>11.6</v>
      </c>
      <c r="AC16" s="136">
        <v>42.5</v>
      </c>
      <c r="AD16" s="138">
        <v>0.9</v>
      </c>
    </row>
    <row r="17" spans="1:30" ht="16.5" customHeight="1" x14ac:dyDescent="0.2">
      <c r="A17" s="7"/>
      <c r="B17" s="7" t="s">
        <v>294</v>
      </c>
      <c r="C17" s="7"/>
      <c r="D17" s="7"/>
      <c r="E17" s="7"/>
      <c r="F17" s="7"/>
      <c r="G17" s="7"/>
      <c r="H17" s="7"/>
      <c r="I17" s="7"/>
      <c r="J17" s="7"/>
      <c r="K17" s="7"/>
      <c r="L17" s="9" t="s">
        <v>155</v>
      </c>
      <c r="M17" s="136">
        <v>59.5</v>
      </c>
      <c r="N17" s="138">
        <v>0.4</v>
      </c>
      <c r="O17" s="136">
        <v>58.8</v>
      </c>
      <c r="P17" s="138">
        <v>0.5</v>
      </c>
      <c r="Q17" s="136">
        <v>60.5</v>
      </c>
      <c r="R17" s="138">
        <v>0.5</v>
      </c>
      <c r="S17" s="136">
        <v>57.6</v>
      </c>
      <c r="T17" s="138">
        <v>0.8</v>
      </c>
      <c r="U17" s="136">
        <v>60.9</v>
      </c>
      <c r="V17" s="138">
        <v>1.1000000000000001</v>
      </c>
      <c r="W17" s="136">
        <v>60.1</v>
      </c>
      <c r="X17" s="138">
        <v>1.3</v>
      </c>
      <c r="Y17" s="136">
        <v>61.8</v>
      </c>
      <c r="Z17" s="138">
        <v>1.7</v>
      </c>
      <c r="AA17" s="136">
        <v>65.900000000000006</v>
      </c>
      <c r="AB17" s="138">
        <v>2.1</v>
      </c>
      <c r="AC17" s="136">
        <v>59.6</v>
      </c>
      <c r="AD17" s="138">
        <v>0.2</v>
      </c>
    </row>
    <row r="18" spans="1:30" ht="16.5" customHeight="1" x14ac:dyDescent="0.2">
      <c r="A18" s="7" t="s">
        <v>61</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
      <c r="A19" s="7"/>
      <c r="B19" s="7" t="s">
        <v>454</v>
      </c>
      <c r="C19" s="7"/>
      <c r="D19" s="7"/>
      <c r="E19" s="7"/>
      <c r="F19" s="7"/>
      <c r="G19" s="7"/>
      <c r="H19" s="7"/>
      <c r="I19" s="7"/>
      <c r="J19" s="7"/>
      <c r="K19" s="7"/>
      <c r="L19" s="9" t="s">
        <v>155</v>
      </c>
      <c r="M19" s="136">
        <v>56.1</v>
      </c>
      <c r="N19" s="138">
        <v>2</v>
      </c>
      <c r="O19" s="136">
        <v>63.6</v>
      </c>
      <c r="P19" s="138">
        <v>4.5999999999999996</v>
      </c>
      <c r="Q19" s="136">
        <v>53.5</v>
      </c>
      <c r="R19" s="138">
        <v>2.2000000000000002</v>
      </c>
      <c r="S19" s="136">
        <v>52.5</v>
      </c>
      <c r="T19" s="138">
        <v>4.3</v>
      </c>
      <c r="U19" s="136">
        <v>62.7</v>
      </c>
      <c r="V19" s="138">
        <v>4.5</v>
      </c>
      <c r="W19" s="136">
        <v>58.1</v>
      </c>
      <c r="X19" s="138">
        <v>5.8</v>
      </c>
      <c r="Y19" s="136">
        <v>74.3</v>
      </c>
      <c r="Z19" s="138">
        <v>6.5</v>
      </c>
      <c r="AA19" s="136">
        <v>65.8</v>
      </c>
      <c r="AB19" s="138">
        <v>5.7</v>
      </c>
      <c r="AC19" s="136">
        <v>56.9</v>
      </c>
      <c r="AD19" s="138">
        <v>1.2</v>
      </c>
    </row>
    <row r="20" spans="1:30" ht="16.5" customHeight="1" x14ac:dyDescent="0.2">
      <c r="A20" s="7"/>
      <c r="B20" s="7" t="s">
        <v>492</v>
      </c>
      <c r="C20" s="7"/>
      <c r="D20" s="7"/>
      <c r="E20" s="7"/>
      <c r="F20" s="7"/>
      <c r="G20" s="7"/>
      <c r="H20" s="7"/>
      <c r="I20" s="7"/>
      <c r="J20" s="7"/>
      <c r="K20" s="7"/>
      <c r="L20" s="9" t="s">
        <v>155</v>
      </c>
      <c r="M20" s="136">
        <v>56.2</v>
      </c>
      <c r="N20" s="138">
        <v>7.6</v>
      </c>
      <c r="O20" s="134" t="s">
        <v>179</v>
      </c>
      <c r="P20" s="7"/>
      <c r="Q20" s="136">
        <v>61.1</v>
      </c>
      <c r="R20" s="138">
        <v>3.5</v>
      </c>
      <c r="S20" s="136">
        <v>65.7</v>
      </c>
      <c r="T20" s="135">
        <v>11.1</v>
      </c>
      <c r="U20" s="136">
        <v>66.099999999999994</v>
      </c>
      <c r="V20" s="138">
        <v>5.4</v>
      </c>
      <c r="W20" s="136">
        <v>59.2</v>
      </c>
      <c r="X20" s="138">
        <v>8.5</v>
      </c>
      <c r="Y20" s="134" t="s">
        <v>179</v>
      </c>
      <c r="Z20" s="7"/>
      <c r="AA20" s="136">
        <v>63.3</v>
      </c>
      <c r="AB20" s="138">
        <v>3.8</v>
      </c>
      <c r="AC20" s="136">
        <v>61.7</v>
      </c>
      <c r="AD20" s="138">
        <v>2.2999999999999998</v>
      </c>
    </row>
    <row r="21" spans="1:30" ht="16.5" customHeight="1" x14ac:dyDescent="0.2">
      <c r="A21" s="7"/>
      <c r="B21" s="7" t="s">
        <v>493</v>
      </c>
      <c r="C21" s="7"/>
      <c r="D21" s="7"/>
      <c r="E21" s="7"/>
      <c r="F21" s="7"/>
      <c r="G21" s="7"/>
      <c r="H21" s="7"/>
      <c r="I21" s="7"/>
      <c r="J21" s="7"/>
      <c r="K21" s="7"/>
      <c r="L21" s="9" t="s">
        <v>155</v>
      </c>
      <c r="M21" s="136">
        <v>39.6</v>
      </c>
      <c r="N21" s="138">
        <v>1.8</v>
      </c>
      <c r="O21" s="136">
        <v>41.4</v>
      </c>
      <c r="P21" s="138">
        <v>2.2000000000000002</v>
      </c>
      <c r="Q21" s="136">
        <v>43.6</v>
      </c>
      <c r="R21" s="138">
        <v>2.2999999999999998</v>
      </c>
      <c r="S21" s="136">
        <v>40.6</v>
      </c>
      <c r="T21" s="138">
        <v>4.4000000000000004</v>
      </c>
      <c r="U21" s="136">
        <v>42.1</v>
      </c>
      <c r="V21" s="138">
        <v>3.7</v>
      </c>
      <c r="W21" s="136">
        <v>37.6</v>
      </c>
      <c r="X21" s="138">
        <v>4.0999999999999996</v>
      </c>
      <c r="Y21" s="136">
        <v>59.5</v>
      </c>
      <c r="Z21" s="138">
        <v>5</v>
      </c>
      <c r="AA21" s="136">
        <v>69.7</v>
      </c>
      <c r="AB21" s="138">
        <v>9.8000000000000007</v>
      </c>
      <c r="AC21" s="136">
        <v>41.6</v>
      </c>
      <c r="AD21" s="138">
        <v>1.1000000000000001</v>
      </c>
    </row>
    <row r="22" spans="1:30" ht="16.5" customHeight="1" x14ac:dyDescent="0.2">
      <c r="A22" s="7"/>
      <c r="B22" s="7" t="s">
        <v>294</v>
      </c>
      <c r="C22" s="7"/>
      <c r="D22" s="7"/>
      <c r="E22" s="7"/>
      <c r="F22" s="7"/>
      <c r="G22" s="7"/>
      <c r="H22" s="7"/>
      <c r="I22" s="7"/>
      <c r="J22" s="7"/>
      <c r="K22" s="7"/>
      <c r="L22" s="9" t="s">
        <v>155</v>
      </c>
      <c r="M22" s="136">
        <v>57.2</v>
      </c>
      <c r="N22" s="138">
        <v>0.6</v>
      </c>
      <c r="O22" s="136">
        <v>57.2</v>
      </c>
      <c r="P22" s="138">
        <v>0.6</v>
      </c>
      <c r="Q22" s="136">
        <v>57.4</v>
      </c>
      <c r="R22" s="138">
        <v>0.6</v>
      </c>
      <c r="S22" s="136">
        <v>55.5</v>
      </c>
      <c r="T22" s="138">
        <v>1</v>
      </c>
      <c r="U22" s="136">
        <v>60.2</v>
      </c>
      <c r="V22" s="138">
        <v>1</v>
      </c>
      <c r="W22" s="136">
        <v>57.9</v>
      </c>
      <c r="X22" s="138">
        <v>1.3</v>
      </c>
      <c r="Y22" s="136">
        <v>64.2</v>
      </c>
      <c r="Z22" s="138">
        <v>1.5</v>
      </c>
      <c r="AA22" s="136">
        <v>63.8</v>
      </c>
      <c r="AB22" s="138">
        <v>2</v>
      </c>
      <c r="AC22" s="136">
        <v>57.5</v>
      </c>
      <c r="AD22" s="138">
        <v>0.3</v>
      </c>
    </row>
    <row r="23" spans="1:30" ht="16.5" customHeight="1" x14ac:dyDescent="0.2">
      <c r="A23" s="7" t="s">
        <v>62</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t="s">
        <v>454</v>
      </c>
      <c r="C24" s="7"/>
      <c r="D24" s="7"/>
      <c r="E24" s="7"/>
      <c r="F24" s="7"/>
      <c r="G24" s="7"/>
      <c r="H24" s="7"/>
      <c r="I24" s="7"/>
      <c r="J24" s="7"/>
      <c r="K24" s="7"/>
      <c r="L24" s="9" t="s">
        <v>155</v>
      </c>
      <c r="M24" s="136">
        <v>45.1</v>
      </c>
      <c r="N24" s="138">
        <v>8.6999999999999993</v>
      </c>
      <c r="O24" s="136">
        <v>57.4</v>
      </c>
      <c r="P24" s="135">
        <v>15.9</v>
      </c>
      <c r="Q24" s="136">
        <v>55.9</v>
      </c>
      <c r="R24" s="138">
        <v>8.6</v>
      </c>
      <c r="S24" s="136">
        <v>59.2</v>
      </c>
      <c r="T24" s="135">
        <v>12</v>
      </c>
      <c r="U24" s="136">
        <v>63.2</v>
      </c>
      <c r="V24" s="138">
        <v>7.4</v>
      </c>
      <c r="W24" s="136">
        <v>61.1</v>
      </c>
      <c r="X24" s="135">
        <v>11</v>
      </c>
      <c r="Y24" s="136">
        <v>64.900000000000006</v>
      </c>
      <c r="Z24" s="135">
        <v>15.3</v>
      </c>
      <c r="AA24" s="136">
        <v>63.4</v>
      </c>
      <c r="AB24" s="138">
        <v>7.5</v>
      </c>
      <c r="AC24" s="136">
        <v>54</v>
      </c>
      <c r="AD24" s="138">
        <v>4.5</v>
      </c>
    </row>
    <row r="25" spans="1:30" ht="16.5" customHeight="1" x14ac:dyDescent="0.2">
      <c r="A25" s="7"/>
      <c r="B25" s="7" t="s">
        <v>492</v>
      </c>
      <c r="C25" s="7"/>
      <c r="D25" s="7"/>
      <c r="E25" s="7"/>
      <c r="F25" s="7"/>
      <c r="G25" s="7"/>
      <c r="H25" s="7"/>
      <c r="I25" s="7"/>
      <c r="J25" s="7"/>
      <c r="K25" s="7"/>
      <c r="L25" s="9" t="s">
        <v>155</v>
      </c>
      <c r="M25" s="136">
        <v>73.5</v>
      </c>
      <c r="N25" s="135">
        <v>17.899999999999999</v>
      </c>
      <c r="O25" s="134" t="s">
        <v>459</v>
      </c>
      <c r="P25" s="7"/>
      <c r="Q25" s="136">
        <v>61.4</v>
      </c>
      <c r="R25" s="138">
        <v>9.1999999999999993</v>
      </c>
      <c r="S25" s="136">
        <v>55.2</v>
      </c>
      <c r="T25" s="138">
        <v>8.8000000000000007</v>
      </c>
      <c r="U25" s="136">
        <v>49</v>
      </c>
      <c r="V25" s="138">
        <v>9.6</v>
      </c>
      <c r="W25" s="136">
        <v>63.7</v>
      </c>
      <c r="X25" s="135">
        <v>11.7</v>
      </c>
      <c r="Y25" s="134" t="s">
        <v>179</v>
      </c>
      <c r="Z25" s="7"/>
      <c r="AA25" s="136">
        <v>62.4</v>
      </c>
      <c r="AB25" s="138">
        <v>4.9000000000000004</v>
      </c>
      <c r="AC25" s="136">
        <v>60</v>
      </c>
      <c r="AD25" s="138">
        <v>4.7</v>
      </c>
    </row>
    <row r="26" spans="1:30" ht="16.5" customHeight="1" x14ac:dyDescent="0.2">
      <c r="A26" s="7"/>
      <c r="B26" s="7" t="s">
        <v>493</v>
      </c>
      <c r="C26" s="7"/>
      <c r="D26" s="7"/>
      <c r="E26" s="7"/>
      <c r="F26" s="7"/>
      <c r="G26" s="7"/>
      <c r="H26" s="7"/>
      <c r="I26" s="7"/>
      <c r="J26" s="7"/>
      <c r="K26" s="7"/>
      <c r="L26" s="9" t="s">
        <v>155</v>
      </c>
      <c r="M26" s="136">
        <v>39.5</v>
      </c>
      <c r="N26" s="138">
        <v>5.4</v>
      </c>
      <c r="O26" s="136">
        <v>44.8</v>
      </c>
      <c r="P26" s="138">
        <v>5.9</v>
      </c>
      <c r="Q26" s="136">
        <v>36.1</v>
      </c>
      <c r="R26" s="138">
        <v>7.4</v>
      </c>
      <c r="S26" s="136">
        <v>41.4</v>
      </c>
      <c r="T26" s="138">
        <v>9.4</v>
      </c>
      <c r="U26" s="136">
        <v>43.2</v>
      </c>
      <c r="V26" s="138">
        <v>5.9</v>
      </c>
      <c r="W26" s="136">
        <v>40.9</v>
      </c>
      <c r="X26" s="138">
        <v>8.6</v>
      </c>
      <c r="Y26" s="136">
        <v>40.299999999999997</v>
      </c>
      <c r="Z26" s="135">
        <v>10.199999999999999</v>
      </c>
      <c r="AA26" s="136">
        <v>57.1</v>
      </c>
      <c r="AB26" s="135">
        <v>12.4</v>
      </c>
      <c r="AC26" s="136">
        <v>40.9</v>
      </c>
      <c r="AD26" s="138">
        <v>2.9</v>
      </c>
    </row>
    <row r="27" spans="1:30" ht="16.5" customHeight="1" x14ac:dyDescent="0.2">
      <c r="A27" s="14"/>
      <c r="B27" s="14" t="s">
        <v>294</v>
      </c>
      <c r="C27" s="14"/>
      <c r="D27" s="14"/>
      <c r="E27" s="14"/>
      <c r="F27" s="14"/>
      <c r="G27" s="14"/>
      <c r="H27" s="14"/>
      <c r="I27" s="14"/>
      <c r="J27" s="14"/>
      <c r="K27" s="14"/>
      <c r="L27" s="15" t="s">
        <v>155</v>
      </c>
      <c r="M27" s="137">
        <v>57.5</v>
      </c>
      <c r="N27" s="139">
        <v>1.5</v>
      </c>
      <c r="O27" s="137">
        <v>57.4</v>
      </c>
      <c r="P27" s="139">
        <v>1.5</v>
      </c>
      <c r="Q27" s="137">
        <v>55.6</v>
      </c>
      <c r="R27" s="139">
        <v>1.7</v>
      </c>
      <c r="S27" s="137">
        <v>53.6</v>
      </c>
      <c r="T27" s="139">
        <v>1.8</v>
      </c>
      <c r="U27" s="137">
        <v>55.5</v>
      </c>
      <c r="V27" s="139">
        <v>1.7</v>
      </c>
      <c r="W27" s="137">
        <v>56.3</v>
      </c>
      <c r="X27" s="139">
        <v>2.5</v>
      </c>
      <c r="Y27" s="137">
        <v>61.4</v>
      </c>
      <c r="Z27" s="139">
        <v>2.7</v>
      </c>
      <c r="AA27" s="137">
        <v>61.9</v>
      </c>
      <c r="AB27" s="139">
        <v>2.7</v>
      </c>
      <c r="AC27" s="137">
        <v>56.5</v>
      </c>
      <c r="AD27" s="139">
        <v>0.7</v>
      </c>
    </row>
    <row r="28" spans="1:30" ht="4.5" customHeight="1" x14ac:dyDescent="0.2">
      <c r="A28" s="23"/>
      <c r="B28" s="2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ht="16.5" customHeight="1" x14ac:dyDescent="0.2">
      <c r="A29" s="23"/>
      <c r="B29" s="23"/>
      <c r="C29" s="223" t="s">
        <v>494</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row>
    <row r="30" spans="1:30" ht="4.5" customHeight="1" x14ac:dyDescent="0.2">
      <c r="A30" s="23"/>
      <c r="B30" s="2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0" ht="16.5" customHeight="1" x14ac:dyDescent="0.2">
      <c r="A31" s="32"/>
      <c r="B31" s="32"/>
      <c r="C31" s="223" t="s">
        <v>393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row>
    <row r="32" spans="1:30" ht="16.5" customHeight="1" x14ac:dyDescent="0.2">
      <c r="A32" s="32"/>
      <c r="B32" s="32"/>
      <c r="C32" s="223" t="s">
        <v>118</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row r="33" spans="1:30" ht="4.5" customHeight="1" x14ac:dyDescent="0.2">
      <c r="A33" s="23"/>
      <c r="B33" s="2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ht="42.4" customHeight="1" x14ac:dyDescent="0.2">
      <c r="A34" s="23" t="s">
        <v>76</v>
      </c>
      <c r="B34" s="23"/>
      <c r="C34" s="223" t="s">
        <v>495</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row>
    <row r="35" spans="1:30" ht="42.4" customHeight="1" x14ac:dyDescent="0.2">
      <c r="A35" s="23" t="s">
        <v>77</v>
      </c>
      <c r="B35" s="23"/>
      <c r="C35" s="223" t="s">
        <v>373</v>
      </c>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row>
    <row r="36" spans="1:30" ht="42.4" customHeight="1" x14ac:dyDescent="0.2">
      <c r="A36" s="23" t="s">
        <v>78</v>
      </c>
      <c r="B36" s="23"/>
      <c r="C36" s="223" t="s">
        <v>496</v>
      </c>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row>
    <row r="37" spans="1:30" ht="29.45" customHeight="1" x14ac:dyDescent="0.2">
      <c r="A37" s="23" t="s">
        <v>79</v>
      </c>
      <c r="B37" s="23"/>
      <c r="C37" s="223" t="s">
        <v>375</v>
      </c>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row>
    <row r="38" spans="1:30" ht="29.45" customHeight="1" x14ac:dyDescent="0.2">
      <c r="A38" s="23" t="s">
        <v>80</v>
      </c>
      <c r="B38" s="23"/>
      <c r="C38" s="223" t="s">
        <v>376</v>
      </c>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row>
    <row r="39" spans="1:30" ht="29.45" customHeight="1" x14ac:dyDescent="0.2">
      <c r="A39" s="23" t="s">
        <v>81</v>
      </c>
      <c r="B39" s="23"/>
      <c r="C39" s="223" t="s">
        <v>497</v>
      </c>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row>
    <row r="40" spans="1:30" ht="16.5" customHeight="1" x14ac:dyDescent="0.2">
      <c r="A40" s="23" t="s">
        <v>82</v>
      </c>
      <c r="B40" s="23"/>
      <c r="C40" s="223" t="s">
        <v>463</v>
      </c>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row>
    <row r="41" spans="1:30" ht="16.5" customHeight="1" x14ac:dyDescent="0.2">
      <c r="A41" s="23" t="s">
        <v>83</v>
      </c>
      <c r="B41" s="23"/>
      <c r="C41" s="223" t="s">
        <v>498</v>
      </c>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row>
    <row r="42" spans="1:30" ht="4.5" customHeight="1" x14ac:dyDescent="0.2"/>
    <row r="43" spans="1:30" ht="16.5" customHeight="1" x14ac:dyDescent="0.2">
      <c r="A43" s="24" t="s">
        <v>99</v>
      </c>
      <c r="B43" s="23"/>
      <c r="C43" s="23"/>
      <c r="D43" s="23"/>
      <c r="E43" s="223" t="s">
        <v>499</v>
      </c>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row>
  </sheetData>
  <mergeCells count="22">
    <mergeCell ref="W2:X2"/>
    <mergeCell ref="Y2:Z2"/>
    <mergeCell ref="AA2:AB2"/>
    <mergeCell ref="AC2:AD2"/>
    <mergeCell ref="K1:AD1"/>
    <mergeCell ref="M2:N2"/>
    <mergeCell ref="O2:P2"/>
    <mergeCell ref="Q2:R2"/>
    <mergeCell ref="S2:T2"/>
    <mergeCell ref="U2:V2"/>
    <mergeCell ref="C29:AD29"/>
    <mergeCell ref="C31:AD31"/>
    <mergeCell ref="C32:AD32"/>
    <mergeCell ref="C34:AD34"/>
    <mergeCell ref="C35:AD35"/>
    <mergeCell ref="C41:AD41"/>
    <mergeCell ref="E43:AD43"/>
    <mergeCell ref="C36:AD36"/>
    <mergeCell ref="C37:AD37"/>
    <mergeCell ref="C38:AD38"/>
    <mergeCell ref="C39:AD39"/>
    <mergeCell ref="C40:AD40"/>
  </mergeCells>
  <pageMargins left="0.7" right="0.7" top="0.75" bottom="0.75" header="0.3" footer="0.3"/>
  <pageSetup paperSize="9" fitToHeight="0" orientation="landscape" horizontalDpi="300" verticalDpi="300"/>
  <headerFooter scaleWithDoc="0" alignWithMargins="0">
    <oddHeader>&amp;C&amp;"Arial"&amp;8TABLE 5A.19</oddHeader>
    <oddFooter>&amp;L&amp;"Arial"&amp;8REPORT ON
GOVERNMENT
SERVICES 202106&amp;R&amp;"Arial"&amp;8VOCATIONAL EDUCATION
AND TRAINING
PAGE &amp;B&amp;P&amp;B</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D47"/>
  <sheetViews>
    <sheetView showGridLines="0" workbookViewId="0"/>
  </sheetViews>
  <sheetFormatPr defaultColWidth="11.42578125" defaultRowHeight="12.75" x14ac:dyDescent="0.2"/>
  <cols>
    <col min="1" max="10" width="1.85546875" customWidth="1"/>
    <col min="11" max="11" width="18.42578125" customWidth="1"/>
    <col min="12" max="12" width="5.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33.950000000000003" customHeight="1" x14ac:dyDescent="0.2">
      <c r="A1" s="8" t="s">
        <v>500</v>
      </c>
      <c r="B1" s="8"/>
      <c r="C1" s="8"/>
      <c r="D1" s="8"/>
      <c r="E1" s="8"/>
      <c r="F1" s="8"/>
      <c r="G1" s="8"/>
      <c r="H1" s="8"/>
      <c r="I1" s="8"/>
      <c r="J1" s="8"/>
      <c r="K1" s="229" t="s">
        <v>501</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502</v>
      </c>
      <c r="N2" s="233"/>
      <c r="O2" s="232" t="s">
        <v>503</v>
      </c>
      <c r="P2" s="233"/>
      <c r="Q2" s="232" t="s">
        <v>504</v>
      </c>
      <c r="R2" s="233"/>
      <c r="S2" s="232" t="s">
        <v>505</v>
      </c>
      <c r="T2" s="233"/>
      <c r="U2" s="232" t="s">
        <v>506</v>
      </c>
      <c r="V2" s="233"/>
      <c r="W2" s="232" t="s">
        <v>507</v>
      </c>
      <c r="X2" s="233"/>
      <c r="Y2" s="232" t="s">
        <v>508</v>
      </c>
      <c r="Z2" s="233"/>
      <c r="AA2" s="232" t="s">
        <v>509</v>
      </c>
      <c r="AB2" s="233"/>
      <c r="AC2" s="232" t="s">
        <v>510</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392</v>
      </c>
      <c r="C4" s="7"/>
      <c r="D4" s="7"/>
      <c r="E4" s="7"/>
      <c r="F4" s="7"/>
      <c r="G4" s="7"/>
      <c r="H4" s="7"/>
      <c r="I4" s="7"/>
      <c r="J4" s="7"/>
      <c r="K4" s="7"/>
      <c r="L4" s="9" t="s">
        <v>155</v>
      </c>
      <c r="M4" s="143">
        <v>56.6</v>
      </c>
      <c r="N4" s="145">
        <v>2</v>
      </c>
      <c r="O4" s="143">
        <v>66.3</v>
      </c>
      <c r="P4" s="145">
        <v>5.5</v>
      </c>
      <c r="Q4" s="143">
        <v>51.2</v>
      </c>
      <c r="R4" s="145">
        <v>2.9</v>
      </c>
      <c r="S4" s="143">
        <v>50.7</v>
      </c>
      <c r="T4" s="145">
        <v>5.4</v>
      </c>
      <c r="U4" s="143">
        <v>67.7</v>
      </c>
      <c r="V4" s="145">
        <v>9.6</v>
      </c>
      <c r="W4" s="143">
        <v>66.900000000000006</v>
      </c>
      <c r="X4" s="145">
        <v>7.4</v>
      </c>
      <c r="Y4" s="143">
        <v>81</v>
      </c>
      <c r="Z4" s="145">
        <v>8.3000000000000007</v>
      </c>
      <c r="AA4" s="143">
        <v>63.2</v>
      </c>
      <c r="AB4" s="145">
        <v>8.4</v>
      </c>
      <c r="AC4" s="143">
        <v>56.4</v>
      </c>
      <c r="AD4" s="145">
        <v>1.5</v>
      </c>
    </row>
    <row r="5" spans="1:30" ht="16.5" customHeight="1" x14ac:dyDescent="0.2">
      <c r="A5" s="7"/>
      <c r="B5" s="7" t="s">
        <v>511</v>
      </c>
      <c r="C5" s="7"/>
      <c r="D5" s="7"/>
      <c r="E5" s="7"/>
      <c r="F5" s="7"/>
      <c r="G5" s="7"/>
      <c r="H5" s="7"/>
      <c r="I5" s="7"/>
      <c r="J5" s="7"/>
      <c r="K5" s="7"/>
      <c r="L5" s="9" t="s">
        <v>155</v>
      </c>
      <c r="M5" s="143">
        <v>73.5</v>
      </c>
      <c r="N5" s="145">
        <v>5.5</v>
      </c>
      <c r="O5" s="143">
        <v>79.5</v>
      </c>
      <c r="P5" s="142">
        <v>29.4</v>
      </c>
      <c r="Q5" s="143">
        <v>68</v>
      </c>
      <c r="R5" s="145">
        <v>3.7</v>
      </c>
      <c r="S5" s="143">
        <v>71.5</v>
      </c>
      <c r="T5" s="145">
        <v>5.0999999999999996</v>
      </c>
      <c r="U5" s="143">
        <v>76.3</v>
      </c>
      <c r="V5" s="145">
        <v>8.8000000000000007</v>
      </c>
      <c r="W5" s="143">
        <v>75.8</v>
      </c>
      <c r="X5" s="142">
        <v>10.3</v>
      </c>
      <c r="Y5" s="141" t="s">
        <v>179</v>
      </c>
      <c r="Z5" s="7"/>
      <c r="AA5" s="143">
        <v>69.2</v>
      </c>
      <c r="AB5" s="145">
        <v>5.8</v>
      </c>
      <c r="AC5" s="143">
        <v>70.3</v>
      </c>
      <c r="AD5" s="145">
        <v>2.2999999999999998</v>
      </c>
    </row>
    <row r="6" spans="1:30" ht="16.5" customHeight="1" x14ac:dyDescent="0.2">
      <c r="A6" s="7"/>
      <c r="B6" s="7" t="s">
        <v>512</v>
      </c>
      <c r="C6" s="7"/>
      <c r="D6" s="7"/>
      <c r="E6" s="7"/>
      <c r="F6" s="7"/>
      <c r="G6" s="7"/>
      <c r="H6" s="7"/>
      <c r="I6" s="7"/>
      <c r="J6" s="7"/>
      <c r="K6" s="7"/>
      <c r="L6" s="9" t="s">
        <v>155</v>
      </c>
      <c r="M6" s="143">
        <v>34.5</v>
      </c>
      <c r="N6" s="145">
        <v>1.3</v>
      </c>
      <c r="O6" s="143">
        <v>38.6</v>
      </c>
      <c r="P6" s="145">
        <v>2.1</v>
      </c>
      <c r="Q6" s="143">
        <v>44.7</v>
      </c>
      <c r="R6" s="145">
        <v>2.2000000000000002</v>
      </c>
      <c r="S6" s="143">
        <v>39.799999999999997</v>
      </c>
      <c r="T6" s="145">
        <v>3.6</v>
      </c>
      <c r="U6" s="143">
        <v>42.4</v>
      </c>
      <c r="V6" s="145">
        <v>5.8</v>
      </c>
      <c r="W6" s="143">
        <v>44.1</v>
      </c>
      <c r="X6" s="145">
        <v>4.8</v>
      </c>
      <c r="Y6" s="143">
        <v>47.8</v>
      </c>
      <c r="Z6" s="145">
        <v>6.5</v>
      </c>
      <c r="AA6" s="143">
        <v>52.7</v>
      </c>
      <c r="AB6" s="142">
        <v>15.3</v>
      </c>
      <c r="AC6" s="143">
        <v>38.5</v>
      </c>
      <c r="AD6" s="145">
        <v>0.9</v>
      </c>
    </row>
    <row r="7" spans="1:30" ht="16.5" customHeight="1" x14ac:dyDescent="0.2">
      <c r="A7" s="7"/>
      <c r="B7" s="7" t="s">
        <v>294</v>
      </c>
      <c r="C7" s="7"/>
      <c r="D7" s="7"/>
      <c r="E7" s="7"/>
      <c r="F7" s="7"/>
      <c r="G7" s="7"/>
      <c r="H7" s="7"/>
      <c r="I7" s="7"/>
      <c r="J7" s="7"/>
      <c r="K7" s="7"/>
      <c r="L7" s="9" t="s">
        <v>155</v>
      </c>
      <c r="M7" s="143">
        <v>56.7</v>
      </c>
      <c r="N7" s="145">
        <v>0.5</v>
      </c>
      <c r="O7" s="143">
        <v>56.9</v>
      </c>
      <c r="P7" s="145">
        <v>0.6</v>
      </c>
      <c r="Q7" s="143">
        <v>61.6</v>
      </c>
      <c r="R7" s="145">
        <v>0.7</v>
      </c>
      <c r="S7" s="143">
        <v>53.8</v>
      </c>
      <c r="T7" s="145">
        <v>1.1000000000000001</v>
      </c>
      <c r="U7" s="143">
        <v>67.3</v>
      </c>
      <c r="V7" s="145">
        <v>1.5</v>
      </c>
      <c r="W7" s="143">
        <v>67.3</v>
      </c>
      <c r="X7" s="145">
        <v>1.6</v>
      </c>
      <c r="Y7" s="143">
        <v>73.400000000000006</v>
      </c>
      <c r="Z7" s="145">
        <v>1.7</v>
      </c>
      <c r="AA7" s="143">
        <v>70.3</v>
      </c>
      <c r="AB7" s="145">
        <v>3.2</v>
      </c>
      <c r="AC7" s="143">
        <v>58.8</v>
      </c>
      <c r="AD7" s="145">
        <v>0.3</v>
      </c>
    </row>
    <row r="8" spans="1:30" ht="16.5" customHeight="1" x14ac:dyDescent="0.2">
      <c r="A8" s="7" t="s">
        <v>58</v>
      </c>
      <c r="B8" s="7"/>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16.5" customHeight="1" x14ac:dyDescent="0.2">
      <c r="A9" s="7"/>
      <c r="B9" s="7" t="s">
        <v>392</v>
      </c>
      <c r="C9" s="7"/>
      <c r="D9" s="7"/>
      <c r="E9" s="7"/>
      <c r="F9" s="7"/>
      <c r="G9" s="7"/>
      <c r="H9" s="7"/>
      <c r="I9" s="7"/>
      <c r="J9" s="7"/>
      <c r="K9" s="7"/>
      <c r="L9" s="9" t="s">
        <v>155</v>
      </c>
      <c r="M9" s="143">
        <v>62.7</v>
      </c>
      <c r="N9" s="145">
        <v>1.9</v>
      </c>
      <c r="O9" s="143">
        <v>65.2</v>
      </c>
      <c r="P9" s="145">
        <v>5.2</v>
      </c>
      <c r="Q9" s="143">
        <v>56.6</v>
      </c>
      <c r="R9" s="145">
        <v>2.8</v>
      </c>
      <c r="S9" s="143">
        <v>61</v>
      </c>
      <c r="T9" s="145">
        <v>5.3</v>
      </c>
      <c r="U9" s="143">
        <v>58.3</v>
      </c>
      <c r="V9" s="142">
        <v>13.4</v>
      </c>
      <c r="W9" s="143">
        <v>71.400000000000006</v>
      </c>
      <c r="X9" s="145">
        <v>6.3</v>
      </c>
      <c r="Y9" s="143">
        <v>79.8</v>
      </c>
      <c r="Z9" s="145">
        <v>8.4</v>
      </c>
      <c r="AA9" s="143">
        <v>69.099999999999994</v>
      </c>
      <c r="AB9" s="145">
        <v>6.9</v>
      </c>
      <c r="AC9" s="143">
        <v>62</v>
      </c>
      <c r="AD9" s="145">
        <v>1.4</v>
      </c>
    </row>
    <row r="10" spans="1:30" ht="16.5" customHeight="1" x14ac:dyDescent="0.2">
      <c r="A10" s="7"/>
      <c r="B10" s="7" t="s">
        <v>511</v>
      </c>
      <c r="C10" s="7"/>
      <c r="D10" s="7"/>
      <c r="E10" s="7"/>
      <c r="F10" s="7"/>
      <c r="G10" s="7"/>
      <c r="H10" s="7"/>
      <c r="I10" s="7"/>
      <c r="J10" s="7"/>
      <c r="K10" s="7"/>
      <c r="L10" s="9" t="s">
        <v>155</v>
      </c>
      <c r="M10" s="143">
        <v>75.5</v>
      </c>
      <c r="N10" s="145">
        <v>4.5999999999999996</v>
      </c>
      <c r="O10" s="143">
        <v>73.8</v>
      </c>
      <c r="P10" s="142">
        <v>22.1</v>
      </c>
      <c r="Q10" s="143">
        <v>71.8</v>
      </c>
      <c r="R10" s="145">
        <v>3.6</v>
      </c>
      <c r="S10" s="143">
        <v>76.8</v>
      </c>
      <c r="T10" s="145">
        <v>4.3</v>
      </c>
      <c r="U10" s="143">
        <v>89.3</v>
      </c>
      <c r="V10" s="145">
        <v>6.4</v>
      </c>
      <c r="W10" s="143">
        <v>79.400000000000006</v>
      </c>
      <c r="X10" s="145">
        <v>8.5</v>
      </c>
      <c r="Y10" s="141" t="s">
        <v>179</v>
      </c>
      <c r="Z10" s="7"/>
      <c r="AA10" s="143">
        <v>80.099999999999994</v>
      </c>
      <c r="AB10" s="145">
        <v>4.5</v>
      </c>
      <c r="AC10" s="143">
        <v>76</v>
      </c>
      <c r="AD10" s="145">
        <v>2</v>
      </c>
    </row>
    <row r="11" spans="1:30" ht="16.5" customHeight="1" x14ac:dyDescent="0.2">
      <c r="A11" s="7"/>
      <c r="B11" s="7" t="s">
        <v>512</v>
      </c>
      <c r="C11" s="7"/>
      <c r="D11" s="7"/>
      <c r="E11" s="7"/>
      <c r="F11" s="7"/>
      <c r="G11" s="7"/>
      <c r="H11" s="7"/>
      <c r="I11" s="7"/>
      <c r="J11" s="7"/>
      <c r="K11" s="7"/>
      <c r="L11" s="9" t="s">
        <v>155</v>
      </c>
      <c r="M11" s="143">
        <v>40.9</v>
      </c>
      <c r="N11" s="145">
        <v>1.4</v>
      </c>
      <c r="O11" s="143">
        <v>42.4</v>
      </c>
      <c r="P11" s="145">
        <v>2.4</v>
      </c>
      <c r="Q11" s="143">
        <v>49.5</v>
      </c>
      <c r="R11" s="145">
        <v>2.4</v>
      </c>
      <c r="S11" s="143">
        <v>38.700000000000003</v>
      </c>
      <c r="T11" s="145">
        <v>4.2</v>
      </c>
      <c r="U11" s="143">
        <v>58.1</v>
      </c>
      <c r="V11" s="145">
        <v>7.7</v>
      </c>
      <c r="W11" s="143">
        <v>48.4</v>
      </c>
      <c r="X11" s="145">
        <v>5.0999999999999996</v>
      </c>
      <c r="Y11" s="143">
        <v>59.5</v>
      </c>
      <c r="Z11" s="145">
        <v>5.9</v>
      </c>
      <c r="AA11" s="143">
        <v>69.900000000000006</v>
      </c>
      <c r="AB11" s="142">
        <v>14.2</v>
      </c>
      <c r="AC11" s="143">
        <v>43.8</v>
      </c>
      <c r="AD11" s="145">
        <v>1</v>
      </c>
    </row>
    <row r="12" spans="1:30" ht="16.5" customHeight="1" x14ac:dyDescent="0.2">
      <c r="A12" s="7"/>
      <c r="B12" s="7" t="s">
        <v>294</v>
      </c>
      <c r="C12" s="7"/>
      <c r="D12" s="7"/>
      <c r="E12" s="7"/>
      <c r="F12" s="7"/>
      <c r="G12" s="7"/>
      <c r="H12" s="7"/>
      <c r="I12" s="7"/>
      <c r="J12" s="7"/>
      <c r="K12" s="7"/>
      <c r="L12" s="9" t="s">
        <v>155</v>
      </c>
      <c r="M12" s="143">
        <v>62</v>
      </c>
      <c r="N12" s="145">
        <v>0.5</v>
      </c>
      <c r="O12" s="143">
        <v>64</v>
      </c>
      <c r="P12" s="145">
        <v>0.7</v>
      </c>
      <c r="Q12" s="143">
        <v>67</v>
      </c>
      <c r="R12" s="145">
        <v>0.7</v>
      </c>
      <c r="S12" s="143">
        <v>60.2</v>
      </c>
      <c r="T12" s="145">
        <v>1.2</v>
      </c>
      <c r="U12" s="143">
        <v>74.5</v>
      </c>
      <c r="V12" s="145">
        <v>1.8</v>
      </c>
      <c r="W12" s="143">
        <v>72.599999999999994</v>
      </c>
      <c r="X12" s="145">
        <v>1.6</v>
      </c>
      <c r="Y12" s="143">
        <v>75.400000000000006</v>
      </c>
      <c r="Z12" s="145">
        <v>1.7</v>
      </c>
      <c r="AA12" s="143">
        <v>77.3</v>
      </c>
      <c r="AB12" s="145">
        <v>2.4</v>
      </c>
      <c r="AC12" s="143">
        <v>64.7</v>
      </c>
      <c r="AD12" s="145">
        <v>0.3</v>
      </c>
    </row>
    <row r="13" spans="1:30" ht="16.5" customHeight="1" x14ac:dyDescent="0.2">
      <c r="A13" s="7" t="s">
        <v>60</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t="s">
        <v>392</v>
      </c>
      <c r="C14" s="7"/>
      <c r="D14" s="7"/>
      <c r="E14" s="7"/>
      <c r="F14" s="7"/>
      <c r="G14" s="7"/>
      <c r="H14" s="7"/>
      <c r="I14" s="7"/>
      <c r="J14" s="7"/>
      <c r="K14" s="7"/>
      <c r="L14" s="9" t="s">
        <v>155</v>
      </c>
      <c r="M14" s="143">
        <v>54.2</v>
      </c>
      <c r="N14" s="145">
        <v>2</v>
      </c>
      <c r="O14" s="143">
        <v>65.5</v>
      </c>
      <c r="P14" s="145">
        <v>6.1</v>
      </c>
      <c r="Q14" s="143">
        <v>55.6</v>
      </c>
      <c r="R14" s="145">
        <v>3.2</v>
      </c>
      <c r="S14" s="143">
        <v>61.1</v>
      </c>
      <c r="T14" s="145">
        <v>4.8</v>
      </c>
      <c r="U14" s="143">
        <v>55.8</v>
      </c>
      <c r="V14" s="142">
        <v>11.1</v>
      </c>
      <c r="W14" s="143">
        <v>64.5</v>
      </c>
      <c r="X14" s="145">
        <v>6.5</v>
      </c>
      <c r="Y14" s="143">
        <v>73.599999999999994</v>
      </c>
      <c r="Z14" s="145">
        <v>9</v>
      </c>
      <c r="AA14" s="143">
        <v>63.9</v>
      </c>
      <c r="AB14" s="145">
        <v>7.6</v>
      </c>
      <c r="AC14" s="143">
        <v>57.2</v>
      </c>
      <c r="AD14" s="145">
        <v>1.5</v>
      </c>
    </row>
    <row r="15" spans="1:30" ht="16.5" customHeight="1" x14ac:dyDescent="0.2">
      <c r="A15" s="7"/>
      <c r="B15" s="7" t="s">
        <v>511</v>
      </c>
      <c r="C15" s="7"/>
      <c r="D15" s="7"/>
      <c r="E15" s="7"/>
      <c r="F15" s="7"/>
      <c r="G15" s="7"/>
      <c r="H15" s="7"/>
      <c r="I15" s="7"/>
      <c r="J15" s="7"/>
      <c r="K15" s="7"/>
      <c r="L15" s="9" t="s">
        <v>155</v>
      </c>
      <c r="M15" s="143">
        <v>60.8</v>
      </c>
      <c r="N15" s="145">
        <v>5.9</v>
      </c>
      <c r="O15" s="140">
        <v>62.8</v>
      </c>
      <c r="P15" s="142">
        <v>31.9</v>
      </c>
      <c r="Q15" s="143">
        <v>71.3</v>
      </c>
      <c r="R15" s="145">
        <v>3.7</v>
      </c>
      <c r="S15" s="143">
        <v>70.5</v>
      </c>
      <c r="T15" s="142">
        <v>16.8</v>
      </c>
      <c r="U15" s="143">
        <v>66.8</v>
      </c>
      <c r="V15" s="145">
        <v>7.9</v>
      </c>
      <c r="W15" s="143">
        <v>57.1</v>
      </c>
      <c r="X15" s="142">
        <v>10.8</v>
      </c>
      <c r="Y15" s="141" t="s">
        <v>179</v>
      </c>
      <c r="Z15" s="7"/>
      <c r="AA15" s="143">
        <v>69.599999999999994</v>
      </c>
      <c r="AB15" s="145">
        <v>5.3</v>
      </c>
      <c r="AC15" s="143">
        <v>68.5</v>
      </c>
      <c r="AD15" s="145">
        <v>2.5</v>
      </c>
    </row>
    <row r="16" spans="1:30" ht="16.5" customHeight="1" x14ac:dyDescent="0.2">
      <c r="A16" s="7"/>
      <c r="B16" s="7" t="s">
        <v>512</v>
      </c>
      <c r="C16" s="7"/>
      <c r="D16" s="7"/>
      <c r="E16" s="7"/>
      <c r="F16" s="7"/>
      <c r="G16" s="7"/>
      <c r="H16" s="7"/>
      <c r="I16" s="7"/>
      <c r="J16" s="7"/>
      <c r="K16" s="7"/>
      <c r="L16" s="9" t="s">
        <v>155</v>
      </c>
      <c r="M16" s="143">
        <v>37.5</v>
      </c>
      <c r="N16" s="145">
        <v>1.3</v>
      </c>
      <c r="O16" s="143">
        <v>39.5</v>
      </c>
      <c r="P16" s="145">
        <v>2.2999999999999998</v>
      </c>
      <c r="Q16" s="143">
        <v>45.5</v>
      </c>
      <c r="R16" s="145">
        <v>2.5</v>
      </c>
      <c r="S16" s="143">
        <v>35.299999999999997</v>
      </c>
      <c r="T16" s="145">
        <v>3.8</v>
      </c>
      <c r="U16" s="143">
        <v>55.6</v>
      </c>
      <c r="V16" s="145">
        <v>6.4</v>
      </c>
      <c r="W16" s="143">
        <v>43.3</v>
      </c>
      <c r="X16" s="145">
        <v>4.8</v>
      </c>
      <c r="Y16" s="143">
        <v>56</v>
      </c>
      <c r="Z16" s="145">
        <v>6.6</v>
      </c>
      <c r="AA16" s="143">
        <v>56.6</v>
      </c>
      <c r="AB16" s="142">
        <v>14.1</v>
      </c>
      <c r="AC16" s="143">
        <v>40.5</v>
      </c>
      <c r="AD16" s="145">
        <v>1</v>
      </c>
    </row>
    <row r="17" spans="1:30" ht="16.5" customHeight="1" x14ac:dyDescent="0.2">
      <c r="A17" s="7"/>
      <c r="B17" s="7" t="s">
        <v>294</v>
      </c>
      <c r="C17" s="7"/>
      <c r="D17" s="7"/>
      <c r="E17" s="7"/>
      <c r="F17" s="7"/>
      <c r="G17" s="7"/>
      <c r="H17" s="7"/>
      <c r="I17" s="7"/>
      <c r="J17" s="7"/>
      <c r="K17" s="7"/>
      <c r="L17" s="9" t="s">
        <v>155</v>
      </c>
      <c r="M17" s="143">
        <v>57</v>
      </c>
      <c r="N17" s="145">
        <v>0.5</v>
      </c>
      <c r="O17" s="143">
        <v>58.9</v>
      </c>
      <c r="P17" s="145">
        <v>0.6</v>
      </c>
      <c r="Q17" s="143">
        <v>62.1</v>
      </c>
      <c r="R17" s="145">
        <v>0.7</v>
      </c>
      <c r="S17" s="143">
        <v>55.4</v>
      </c>
      <c r="T17" s="145">
        <v>1.1000000000000001</v>
      </c>
      <c r="U17" s="143">
        <v>63</v>
      </c>
      <c r="V17" s="145">
        <v>1.7</v>
      </c>
      <c r="W17" s="143">
        <v>59.7</v>
      </c>
      <c r="X17" s="145">
        <v>1.5</v>
      </c>
      <c r="Y17" s="143">
        <v>63.6</v>
      </c>
      <c r="Z17" s="145">
        <v>2.1</v>
      </c>
      <c r="AA17" s="143">
        <v>66.900000000000006</v>
      </c>
      <c r="AB17" s="145">
        <v>2.6</v>
      </c>
      <c r="AC17" s="143">
        <v>59.1</v>
      </c>
      <c r="AD17" s="145">
        <v>0.3</v>
      </c>
    </row>
    <row r="18" spans="1:30" ht="16.5" customHeight="1" x14ac:dyDescent="0.2">
      <c r="A18" s="7" t="s">
        <v>61</v>
      </c>
      <c r="B18" s="7"/>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16.5" customHeight="1" x14ac:dyDescent="0.2">
      <c r="A19" s="7"/>
      <c r="B19" s="7" t="s">
        <v>392</v>
      </c>
      <c r="C19" s="7"/>
      <c r="D19" s="7"/>
      <c r="E19" s="7"/>
      <c r="F19" s="7"/>
      <c r="G19" s="7"/>
      <c r="H19" s="7"/>
      <c r="I19" s="7"/>
      <c r="J19" s="7"/>
      <c r="K19" s="7"/>
      <c r="L19" s="9" t="s">
        <v>155</v>
      </c>
      <c r="M19" s="143">
        <v>52.6</v>
      </c>
      <c r="N19" s="145">
        <v>2.4</v>
      </c>
      <c r="O19" s="143">
        <v>60.4</v>
      </c>
      <c r="P19" s="145">
        <v>5.7</v>
      </c>
      <c r="Q19" s="143">
        <v>52.1</v>
      </c>
      <c r="R19" s="145">
        <v>2.8</v>
      </c>
      <c r="S19" s="143">
        <v>52.8</v>
      </c>
      <c r="T19" s="145">
        <v>5.3</v>
      </c>
      <c r="U19" s="143">
        <v>51.1</v>
      </c>
      <c r="V19" s="145">
        <v>8.1999999999999993</v>
      </c>
      <c r="W19" s="143">
        <v>59.5</v>
      </c>
      <c r="X19" s="145">
        <v>6.6</v>
      </c>
      <c r="Y19" s="143">
        <v>83.2</v>
      </c>
      <c r="Z19" s="145">
        <v>6.5</v>
      </c>
      <c r="AA19" s="143">
        <v>63.4</v>
      </c>
      <c r="AB19" s="145">
        <v>7.5</v>
      </c>
      <c r="AC19" s="143">
        <v>54.8</v>
      </c>
      <c r="AD19" s="145">
        <v>1.5</v>
      </c>
    </row>
    <row r="20" spans="1:30" ht="16.5" customHeight="1" x14ac:dyDescent="0.2">
      <c r="A20" s="7"/>
      <c r="B20" s="7" t="s">
        <v>511</v>
      </c>
      <c r="C20" s="7"/>
      <c r="D20" s="7"/>
      <c r="E20" s="7"/>
      <c r="F20" s="7"/>
      <c r="G20" s="7"/>
      <c r="H20" s="7"/>
      <c r="I20" s="7"/>
      <c r="J20" s="7"/>
      <c r="K20" s="7"/>
      <c r="L20" s="9" t="s">
        <v>155</v>
      </c>
      <c r="M20" s="143">
        <v>59.1</v>
      </c>
      <c r="N20" s="145">
        <v>6.4</v>
      </c>
      <c r="O20" s="140">
        <v>55.5</v>
      </c>
      <c r="P20" s="142">
        <v>30.4</v>
      </c>
      <c r="Q20" s="143">
        <v>61.4</v>
      </c>
      <c r="R20" s="145">
        <v>4.4000000000000004</v>
      </c>
      <c r="S20" s="143">
        <v>69.8</v>
      </c>
      <c r="T20" s="142">
        <v>11.6</v>
      </c>
      <c r="U20" s="143">
        <v>73.5</v>
      </c>
      <c r="V20" s="145">
        <v>6.1</v>
      </c>
      <c r="W20" s="143">
        <v>63.3</v>
      </c>
      <c r="X20" s="145">
        <v>9</v>
      </c>
      <c r="Y20" s="141" t="s">
        <v>179</v>
      </c>
      <c r="Z20" s="7"/>
      <c r="AA20" s="143">
        <v>64</v>
      </c>
      <c r="AB20" s="145">
        <v>5.0999999999999996</v>
      </c>
      <c r="AC20" s="143">
        <v>62.8</v>
      </c>
      <c r="AD20" s="145">
        <v>2.7</v>
      </c>
    </row>
    <row r="21" spans="1:30" ht="16.5" customHeight="1" x14ac:dyDescent="0.2">
      <c r="A21" s="7"/>
      <c r="B21" s="7" t="s">
        <v>512</v>
      </c>
      <c r="C21" s="7"/>
      <c r="D21" s="7"/>
      <c r="E21" s="7"/>
      <c r="F21" s="7"/>
      <c r="G21" s="7"/>
      <c r="H21" s="7"/>
      <c r="I21" s="7"/>
      <c r="J21" s="7"/>
      <c r="K21" s="7"/>
      <c r="L21" s="9" t="s">
        <v>155</v>
      </c>
      <c r="M21" s="143">
        <v>36.200000000000003</v>
      </c>
      <c r="N21" s="145">
        <v>1.9</v>
      </c>
      <c r="O21" s="143">
        <v>40.200000000000003</v>
      </c>
      <c r="P21" s="145">
        <v>2.5</v>
      </c>
      <c r="Q21" s="143">
        <v>42.7</v>
      </c>
      <c r="R21" s="145">
        <v>2.8</v>
      </c>
      <c r="S21" s="143">
        <v>39.799999999999997</v>
      </c>
      <c r="T21" s="145">
        <v>4.5999999999999996</v>
      </c>
      <c r="U21" s="143">
        <v>40.799999999999997</v>
      </c>
      <c r="V21" s="145">
        <v>4.9000000000000004</v>
      </c>
      <c r="W21" s="143">
        <v>37.700000000000003</v>
      </c>
      <c r="X21" s="145">
        <v>4.4000000000000004</v>
      </c>
      <c r="Y21" s="143">
        <v>59.1</v>
      </c>
      <c r="Z21" s="145">
        <v>5.9</v>
      </c>
      <c r="AA21" s="143">
        <v>64.3</v>
      </c>
      <c r="AB21" s="142">
        <v>12.8</v>
      </c>
      <c r="AC21" s="143">
        <v>39.700000000000003</v>
      </c>
      <c r="AD21" s="145">
        <v>1.2</v>
      </c>
    </row>
    <row r="22" spans="1:30" ht="16.5" customHeight="1" x14ac:dyDescent="0.2">
      <c r="A22" s="7"/>
      <c r="B22" s="7" t="s">
        <v>294</v>
      </c>
      <c r="C22" s="7"/>
      <c r="D22" s="7"/>
      <c r="E22" s="7"/>
      <c r="F22" s="7"/>
      <c r="G22" s="7"/>
      <c r="H22" s="7"/>
      <c r="I22" s="7"/>
      <c r="J22" s="7"/>
      <c r="K22" s="7"/>
      <c r="L22" s="9" t="s">
        <v>155</v>
      </c>
      <c r="M22" s="143">
        <v>54.6</v>
      </c>
      <c r="N22" s="145">
        <v>0.7</v>
      </c>
      <c r="O22" s="143">
        <v>55.7</v>
      </c>
      <c r="P22" s="145">
        <v>0.8</v>
      </c>
      <c r="Q22" s="143">
        <v>57.7</v>
      </c>
      <c r="R22" s="145">
        <v>0.8</v>
      </c>
      <c r="S22" s="143">
        <v>54</v>
      </c>
      <c r="T22" s="145">
        <v>1.2</v>
      </c>
      <c r="U22" s="143">
        <v>61</v>
      </c>
      <c r="V22" s="145">
        <v>1.4</v>
      </c>
      <c r="W22" s="143">
        <v>57.5</v>
      </c>
      <c r="X22" s="145">
        <v>1.5</v>
      </c>
      <c r="Y22" s="143">
        <v>66.3</v>
      </c>
      <c r="Z22" s="145">
        <v>2.1</v>
      </c>
      <c r="AA22" s="143">
        <v>65</v>
      </c>
      <c r="AB22" s="145">
        <v>2.6</v>
      </c>
      <c r="AC22" s="143">
        <v>56.4</v>
      </c>
      <c r="AD22" s="145">
        <v>0.4</v>
      </c>
    </row>
    <row r="23" spans="1:30" ht="16.5" customHeight="1" x14ac:dyDescent="0.2">
      <c r="A23" s="7" t="s">
        <v>62</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t="s">
        <v>392</v>
      </c>
      <c r="C24" s="7"/>
      <c r="D24" s="7"/>
      <c r="E24" s="7"/>
      <c r="F24" s="7"/>
      <c r="G24" s="7"/>
      <c r="H24" s="7"/>
      <c r="I24" s="7"/>
      <c r="J24" s="7"/>
      <c r="K24" s="7"/>
      <c r="L24" s="9" t="s">
        <v>155</v>
      </c>
      <c r="M24" s="143">
        <v>43.1</v>
      </c>
      <c r="N24" s="145">
        <v>8</v>
      </c>
      <c r="O24" s="143">
        <v>53.5</v>
      </c>
      <c r="P24" s="142">
        <v>12.7</v>
      </c>
      <c r="Q24" s="143">
        <v>54.8</v>
      </c>
      <c r="R24" s="142">
        <v>12.2</v>
      </c>
      <c r="S24" s="143">
        <v>56.1</v>
      </c>
      <c r="T24" s="142">
        <v>13.9</v>
      </c>
      <c r="U24" s="143">
        <v>56.2</v>
      </c>
      <c r="V24" s="142">
        <v>18.8</v>
      </c>
      <c r="W24" s="143">
        <v>66.400000000000006</v>
      </c>
      <c r="X24" s="142">
        <v>12.6</v>
      </c>
      <c r="Y24" s="143">
        <v>78.599999999999994</v>
      </c>
      <c r="Z24" s="142">
        <v>13.2</v>
      </c>
      <c r="AA24" s="143">
        <v>69.599999999999994</v>
      </c>
      <c r="AB24" s="145">
        <v>9.5</v>
      </c>
      <c r="AC24" s="143">
        <v>52.2</v>
      </c>
      <c r="AD24" s="145">
        <v>5.0999999999999996</v>
      </c>
    </row>
    <row r="25" spans="1:30" ht="16.5" customHeight="1" x14ac:dyDescent="0.2">
      <c r="A25" s="7"/>
      <c r="B25" s="7" t="s">
        <v>511</v>
      </c>
      <c r="C25" s="7"/>
      <c r="D25" s="7"/>
      <c r="E25" s="7"/>
      <c r="F25" s="7"/>
      <c r="G25" s="7"/>
      <c r="H25" s="7"/>
      <c r="I25" s="7"/>
      <c r="J25" s="7"/>
      <c r="K25" s="7"/>
      <c r="L25" s="9" t="s">
        <v>155</v>
      </c>
      <c r="M25" s="143">
        <v>71.8</v>
      </c>
      <c r="N25" s="142">
        <v>22.5</v>
      </c>
      <c r="O25" s="141" t="s">
        <v>459</v>
      </c>
      <c r="P25" s="7"/>
      <c r="Q25" s="143">
        <v>72.3</v>
      </c>
      <c r="R25" s="142">
        <v>13.8</v>
      </c>
      <c r="S25" s="143">
        <v>52.9</v>
      </c>
      <c r="T25" s="142">
        <v>11.8</v>
      </c>
      <c r="U25" s="143">
        <v>53.6</v>
      </c>
      <c r="V25" s="142">
        <v>13</v>
      </c>
      <c r="W25" s="143">
        <v>58</v>
      </c>
      <c r="X25" s="142">
        <v>16</v>
      </c>
      <c r="Y25" s="141" t="s">
        <v>179</v>
      </c>
      <c r="Z25" s="7"/>
      <c r="AA25" s="143">
        <v>64.099999999999994</v>
      </c>
      <c r="AB25" s="145">
        <v>6.6</v>
      </c>
      <c r="AC25" s="143">
        <v>62.6</v>
      </c>
      <c r="AD25" s="145">
        <v>6.4</v>
      </c>
    </row>
    <row r="26" spans="1:30" ht="16.5" customHeight="1" x14ac:dyDescent="0.2">
      <c r="A26" s="7"/>
      <c r="B26" s="7" t="s">
        <v>512</v>
      </c>
      <c r="C26" s="7"/>
      <c r="D26" s="7"/>
      <c r="E26" s="7"/>
      <c r="F26" s="7"/>
      <c r="G26" s="7"/>
      <c r="H26" s="7"/>
      <c r="I26" s="7"/>
      <c r="J26" s="7"/>
      <c r="K26" s="7"/>
      <c r="L26" s="9" t="s">
        <v>155</v>
      </c>
      <c r="M26" s="143">
        <v>36.1</v>
      </c>
      <c r="N26" s="145">
        <v>5</v>
      </c>
      <c r="O26" s="143">
        <v>45.8</v>
      </c>
      <c r="P26" s="145">
        <v>5.0999999999999996</v>
      </c>
      <c r="Q26" s="143">
        <v>34.200000000000003</v>
      </c>
      <c r="R26" s="142">
        <v>10.7</v>
      </c>
      <c r="S26" s="143">
        <v>39.799999999999997</v>
      </c>
      <c r="T26" s="142">
        <v>12</v>
      </c>
      <c r="U26" s="143">
        <v>40.4</v>
      </c>
      <c r="V26" s="145">
        <v>8.1</v>
      </c>
      <c r="W26" s="143">
        <v>37.799999999999997</v>
      </c>
      <c r="X26" s="145">
        <v>8.1999999999999993</v>
      </c>
      <c r="Y26" s="143">
        <v>46</v>
      </c>
      <c r="Z26" s="142">
        <v>11.7</v>
      </c>
      <c r="AA26" s="143">
        <v>53</v>
      </c>
      <c r="AB26" s="142">
        <v>17.399999999999999</v>
      </c>
      <c r="AC26" s="143">
        <v>39.4</v>
      </c>
      <c r="AD26" s="145">
        <v>3</v>
      </c>
    </row>
    <row r="27" spans="1:30" ht="16.5" customHeight="1" x14ac:dyDescent="0.2">
      <c r="A27" s="14"/>
      <c r="B27" s="14" t="s">
        <v>294</v>
      </c>
      <c r="C27" s="14"/>
      <c r="D27" s="14"/>
      <c r="E27" s="14"/>
      <c r="F27" s="14"/>
      <c r="G27" s="14"/>
      <c r="H27" s="14"/>
      <c r="I27" s="14"/>
      <c r="J27" s="14"/>
      <c r="K27" s="14"/>
      <c r="L27" s="15" t="s">
        <v>155</v>
      </c>
      <c r="M27" s="144">
        <v>54.8</v>
      </c>
      <c r="N27" s="146">
        <v>1.8</v>
      </c>
      <c r="O27" s="144">
        <v>57.2</v>
      </c>
      <c r="P27" s="146">
        <v>1.5</v>
      </c>
      <c r="Q27" s="144">
        <v>53.7</v>
      </c>
      <c r="R27" s="146">
        <v>2.6</v>
      </c>
      <c r="S27" s="144">
        <v>52</v>
      </c>
      <c r="T27" s="146">
        <v>2.6</v>
      </c>
      <c r="U27" s="144">
        <v>53.6</v>
      </c>
      <c r="V27" s="146">
        <v>2.7</v>
      </c>
      <c r="W27" s="144">
        <v>57.2</v>
      </c>
      <c r="X27" s="146">
        <v>2.8</v>
      </c>
      <c r="Y27" s="144">
        <v>66.5</v>
      </c>
      <c r="Z27" s="146">
        <v>3.4</v>
      </c>
      <c r="AA27" s="144">
        <v>63</v>
      </c>
      <c r="AB27" s="146">
        <v>3.2</v>
      </c>
      <c r="AC27" s="144">
        <v>55.2</v>
      </c>
      <c r="AD27" s="146">
        <v>0.9</v>
      </c>
    </row>
    <row r="28" spans="1:30" ht="4.5" customHeight="1" x14ac:dyDescent="0.2">
      <c r="A28" s="23"/>
      <c r="B28" s="23"/>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ht="16.5" customHeight="1" x14ac:dyDescent="0.2">
      <c r="A29" s="23"/>
      <c r="B29" s="23"/>
      <c r="C29" s="223" t="s">
        <v>513</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row>
    <row r="30" spans="1:30" ht="4.5" customHeight="1" x14ac:dyDescent="0.2">
      <c r="A30" s="23"/>
      <c r="B30" s="23"/>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30" ht="16.5" customHeight="1" x14ac:dyDescent="0.2">
      <c r="A31" s="32"/>
      <c r="B31" s="32"/>
      <c r="C31" s="223" t="s">
        <v>393</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row>
    <row r="32" spans="1:30" ht="16.5" customHeight="1" x14ac:dyDescent="0.2">
      <c r="A32" s="32"/>
      <c r="B32" s="32"/>
      <c r="C32" s="223" t="s">
        <v>118</v>
      </c>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row r="33" spans="1:30" ht="4.5" customHeight="1" x14ac:dyDescent="0.2">
      <c r="A33" s="23"/>
      <c r="B33" s="2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row>
    <row r="34" spans="1:30" ht="16.5" customHeight="1" x14ac:dyDescent="0.2">
      <c r="A34" s="23" t="s">
        <v>76</v>
      </c>
      <c r="B34" s="23"/>
      <c r="C34" s="223" t="s">
        <v>514</v>
      </c>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row>
    <row r="35" spans="1:30" ht="42.4" customHeight="1" x14ac:dyDescent="0.2">
      <c r="A35" s="23" t="s">
        <v>77</v>
      </c>
      <c r="B35" s="23"/>
      <c r="C35" s="223" t="s">
        <v>370</v>
      </c>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row>
    <row r="36" spans="1:30" ht="29.45" customHeight="1" x14ac:dyDescent="0.2">
      <c r="A36" s="23" t="s">
        <v>78</v>
      </c>
      <c r="B36" s="23"/>
      <c r="C36" s="223" t="s">
        <v>372</v>
      </c>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row>
    <row r="37" spans="1:30" ht="42.4" customHeight="1" x14ac:dyDescent="0.2">
      <c r="A37" s="23" t="s">
        <v>79</v>
      </c>
      <c r="B37" s="23"/>
      <c r="C37" s="223" t="s">
        <v>495</v>
      </c>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row>
    <row r="38" spans="1:30" ht="42.4" customHeight="1" x14ac:dyDescent="0.2">
      <c r="A38" s="23" t="s">
        <v>80</v>
      </c>
      <c r="B38" s="23"/>
      <c r="C38" s="223" t="s">
        <v>373</v>
      </c>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row>
    <row r="39" spans="1:30" ht="42.4" customHeight="1" x14ac:dyDescent="0.2">
      <c r="A39" s="23" t="s">
        <v>81</v>
      </c>
      <c r="B39" s="23"/>
      <c r="C39" s="223" t="s">
        <v>496</v>
      </c>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row>
    <row r="40" spans="1:30" ht="29.45" customHeight="1" x14ac:dyDescent="0.2">
      <c r="A40" s="23" t="s">
        <v>82</v>
      </c>
      <c r="B40" s="23"/>
      <c r="C40" s="223" t="s">
        <v>375</v>
      </c>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row>
    <row r="41" spans="1:30" ht="29.45" customHeight="1" x14ac:dyDescent="0.2">
      <c r="A41" s="23" t="s">
        <v>83</v>
      </c>
      <c r="B41" s="23"/>
      <c r="C41" s="223" t="s">
        <v>376</v>
      </c>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row>
    <row r="42" spans="1:30" ht="29.45" customHeight="1" x14ac:dyDescent="0.2">
      <c r="A42" s="23" t="s">
        <v>84</v>
      </c>
      <c r="B42" s="23"/>
      <c r="C42" s="223" t="s">
        <v>497</v>
      </c>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row>
    <row r="43" spans="1:30" ht="16.5" customHeight="1" x14ac:dyDescent="0.2">
      <c r="A43" s="23" t="s">
        <v>85</v>
      </c>
      <c r="B43" s="23"/>
      <c r="C43" s="223" t="s">
        <v>463</v>
      </c>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row>
    <row r="44" spans="1:30" ht="16.5" customHeight="1" x14ac:dyDescent="0.2">
      <c r="A44" s="23" t="s">
        <v>86</v>
      </c>
      <c r="B44" s="23"/>
      <c r="C44" s="223" t="s">
        <v>498</v>
      </c>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row>
    <row r="45" spans="1:30" ht="16.5" customHeight="1" x14ac:dyDescent="0.2">
      <c r="A45" s="23" t="s">
        <v>434</v>
      </c>
      <c r="B45" s="23"/>
      <c r="C45" s="223" t="s">
        <v>440</v>
      </c>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row>
    <row r="46" spans="1:30" ht="4.5" customHeight="1" x14ac:dyDescent="0.2"/>
    <row r="47" spans="1:30" ht="16.5" customHeight="1" x14ac:dyDescent="0.2">
      <c r="A47" s="24" t="s">
        <v>99</v>
      </c>
      <c r="B47" s="23"/>
      <c r="C47" s="23"/>
      <c r="D47" s="23"/>
      <c r="E47" s="223" t="s">
        <v>515</v>
      </c>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row>
  </sheetData>
  <mergeCells count="26">
    <mergeCell ref="W2:X2"/>
    <mergeCell ref="Y2:Z2"/>
    <mergeCell ref="AA2:AB2"/>
    <mergeCell ref="AC2:AD2"/>
    <mergeCell ref="K1:AD1"/>
    <mergeCell ref="M2:N2"/>
    <mergeCell ref="O2:P2"/>
    <mergeCell ref="Q2:R2"/>
    <mergeCell ref="S2:T2"/>
    <mergeCell ref="U2:V2"/>
    <mergeCell ref="C29:AD29"/>
    <mergeCell ref="C31:AD31"/>
    <mergeCell ref="C32:AD32"/>
    <mergeCell ref="C34:AD34"/>
    <mergeCell ref="C35:AD35"/>
    <mergeCell ref="C36:AD36"/>
    <mergeCell ref="C37:AD37"/>
    <mergeCell ref="C38:AD38"/>
    <mergeCell ref="C39:AD39"/>
    <mergeCell ref="C40:AD40"/>
    <mergeCell ref="E47:AD47"/>
    <mergeCell ref="C41:AD41"/>
    <mergeCell ref="C42:AD42"/>
    <mergeCell ref="C43:AD43"/>
    <mergeCell ref="C44:AD44"/>
    <mergeCell ref="C45:AD45"/>
  </mergeCells>
  <pageMargins left="0.7" right="0.7" top="0.75" bottom="0.75" header="0.3" footer="0.3"/>
  <pageSetup paperSize="9" fitToHeight="0" orientation="landscape" horizontalDpi="300" verticalDpi="300"/>
  <headerFooter scaleWithDoc="0" alignWithMargins="0">
    <oddHeader>&amp;C&amp;"Arial"&amp;8TABLE 5A.20</oddHeader>
    <oddFooter>&amp;L&amp;"Arial"&amp;8REPORT ON
GOVERNMENT
SERVICES 202106&amp;R&amp;"Arial"&amp;8VOCATIONAL EDUCATION
AND TRAINING
PAGE &amp;B&amp;P&amp;B</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64"/>
  <sheetViews>
    <sheetView showGridLines="0" workbookViewId="0"/>
  </sheetViews>
  <sheetFormatPr defaultColWidth="11.42578125" defaultRowHeight="12.75" x14ac:dyDescent="0.2"/>
  <cols>
    <col min="1" max="10" width="1.85546875" customWidth="1"/>
    <col min="11" max="11" width="14.85546875" customWidth="1"/>
    <col min="12" max="12" width="5.42578125" customWidth="1"/>
    <col min="13" max="30" width="5" customWidth="1"/>
  </cols>
  <sheetData>
    <row r="1" spans="1:30" ht="33.950000000000003" customHeight="1" x14ac:dyDescent="0.2">
      <c r="A1" s="8" t="s">
        <v>516</v>
      </c>
      <c r="B1" s="8"/>
      <c r="C1" s="8"/>
      <c r="D1" s="8"/>
      <c r="E1" s="8"/>
      <c r="F1" s="8"/>
      <c r="G1" s="8"/>
      <c r="H1" s="8"/>
      <c r="I1" s="8"/>
      <c r="J1" s="8"/>
      <c r="K1" s="229" t="s">
        <v>517</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518</v>
      </c>
      <c r="N2" s="233"/>
      <c r="O2" s="232" t="s">
        <v>519</v>
      </c>
      <c r="P2" s="233"/>
      <c r="Q2" s="232" t="s">
        <v>520</v>
      </c>
      <c r="R2" s="233"/>
      <c r="S2" s="232" t="s">
        <v>521</v>
      </c>
      <c r="T2" s="233"/>
      <c r="U2" s="232" t="s">
        <v>522</v>
      </c>
      <c r="V2" s="233"/>
      <c r="W2" s="232" t="s">
        <v>523</v>
      </c>
      <c r="X2" s="233"/>
      <c r="Y2" s="232" t="s">
        <v>524</v>
      </c>
      <c r="Z2" s="233"/>
      <c r="AA2" s="232" t="s">
        <v>525</v>
      </c>
      <c r="AB2" s="233"/>
      <c r="AC2" s="232" t="s">
        <v>526</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527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528</v>
      </c>
      <c r="D5" s="7"/>
      <c r="E5" s="7"/>
      <c r="F5" s="7"/>
      <c r="G5" s="7"/>
      <c r="H5" s="7"/>
      <c r="I5" s="7"/>
      <c r="J5" s="7"/>
      <c r="K5" s="7"/>
      <c r="L5" s="9" t="s">
        <v>155</v>
      </c>
      <c r="M5" s="147">
        <v>39.9</v>
      </c>
      <c r="N5" s="149">
        <v>1.2</v>
      </c>
      <c r="O5" s="147">
        <v>46.3</v>
      </c>
      <c r="P5" s="149">
        <v>1.5</v>
      </c>
      <c r="Q5" s="147">
        <v>52.3</v>
      </c>
      <c r="R5" s="149">
        <v>1.8</v>
      </c>
      <c r="S5" s="147">
        <v>52.6</v>
      </c>
      <c r="T5" s="149">
        <v>2.2000000000000002</v>
      </c>
      <c r="U5" s="147">
        <v>47.6</v>
      </c>
      <c r="V5" s="149">
        <v>3.2</v>
      </c>
      <c r="W5" s="147">
        <v>52.8</v>
      </c>
      <c r="X5" s="149">
        <v>3.6</v>
      </c>
      <c r="Y5" s="147">
        <v>58.2</v>
      </c>
      <c r="Z5" s="149">
        <v>7.6</v>
      </c>
      <c r="AA5" s="147">
        <v>62.3</v>
      </c>
      <c r="AB5" s="149">
        <v>7.4</v>
      </c>
      <c r="AC5" s="147">
        <v>46.4</v>
      </c>
      <c r="AD5" s="149">
        <v>0.7</v>
      </c>
    </row>
    <row r="6" spans="1:30" ht="16.5" customHeight="1" x14ac:dyDescent="0.2">
      <c r="A6" s="7"/>
      <c r="B6" s="7"/>
      <c r="C6" s="7" t="s">
        <v>529</v>
      </c>
      <c r="D6" s="7"/>
      <c r="E6" s="7"/>
      <c r="F6" s="7"/>
      <c r="G6" s="7"/>
      <c r="H6" s="7"/>
      <c r="I6" s="7"/>
      <c r="J6" s="7"/>
      <c r="K6" s="7"/>
      <c r="L6" s="9" t="s">
        <v>155</v>
      </c>
      <c r="M6" s="147">
        <v>62.6</v>
      </c>
      <c r="N6" s="149">
        <v>0.5</v>
      </c>
      <c r="O6" s="147">
        <v>63.1</v>
      </c>
      <c r="P6" s="149">
        <v>0.6</v>
      </c>
      <c r="Q6" s="147">
        <v>64.7</v>
      </c>
      <c r="R6" s="149">
        <v>0.6</v>
      </c>
      <c r="S6" s="147">
        <v>59.9</v>
      </c>
      <c r="T6" s="149">
        <v>1</v>
      </c>
      <c r="U6" s="147">
        <v>66.400000000000006</v>
      </c>
      <c r="V6" s="149">
        <v>1.2</v>
      </c>
      <c r="W6" s="147">
        <v>69.5</v>
      </c>
      <c r="X6" s="149">
        <v>1.6</v>
      </c>
      <c r="Y6" s="147">
        <v>73.099999999999994</v>
      </c>
      <c r="Z6" s="149">
        <v>1.7</v>
      </c>
      <c r="AA6" s="147">
        <v>69.099999999999994</v>
      </c>
      <c r="AB6" s="149">
        <v>2.7</v>
      </c>
      <c r="AC6" s="147">
        <v>63.6</v>
      </c>
      <c r="AD6" s="149">
        <v>0.3</v>
      </c>
    </row>
    <row r="7" spans="1:30" ht="16.5" customHeight="1" x14ac:dyDescent="0.2">
      <c r="A7" s="7"/>
      <c r="B7" s="7"/>
      <c r="C7" s="7" t="s">
        <v>249</v>
      </c>
      <c r="D7" s="7"/>
      <c r="E7" s="7"/>
      <c r="F7" s="7"/>
      <c r="G7" s="7"/>
      <c r="H7" s="7"/>
      <c r="I7" s="7"/>
      <c r="J7" s="7"/>
      <c r="K7" s="7"/>
      <c r="L7" s="9" t="s">
        <v>155</v>
      </c>
      <c r="M7" s="147">
        <v>65.5</v>
      </c>
      <c r="N7" s="149">
        <v>1</v>
      </c>
      <c r="O7" s="147">
        <v>63</v>
      </c>
      <c r="P7" s="149">
        <v>1</v>
      </c>
      <c r="Q7" s="147">
        <v>66.099999999999994</v>
      </c>
      <c r="R7" s="149">
        <v>1.2</v>
      </c>
      <c r="S7" s="147">
        <v>63.6</v>
      </c>
      <c r="T7" s="149">
        <v>1.9</v>
      </c>
      <c r="U7" s="147">
        <v>68.099999999999994</v>
      </c>
      <c r="V7" s="149">
        <v>2.5</v>
      </c>
      <c r="W7" s="147">
        <v>70</v>
      </c>
      <c r="X7" s="149">
        <v>4</v>
      </c>
      <c r="Y7" s="147">
        <v>77.5</v>
      </c>
      <c r="Z7" s="149">
        <v>2.7</v>
      </c>
      <c r="AA7" s="147">
        <v>79.400000000000006</v>
      </c>
      <c r="AB7" s="149">
        <v>4.4000000000000004</v>
      </c>
      <c r="AC7" s="147">
        <v>65.3</v>
      </c>
      <c r="AD7" s="149">
        <v>0.5</v>
      </c>
    </row>
    <row r="8" spans="1:30" ht="16.5" customHeight="1" x14ac:dyDescent="0.2">
      <c r="A8" s="7"/>
      <c r="B8" s="7" t="s">
        <v>530</v>
      </c>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29.45" customHeight="1" x14ac:dyDescent="0.2">
      <c r="A9" s="7"/>
      <c r="B9" s="7"/>
      <c r="C9" s="228" t="s">
        <v>531</v>
      </c>
      <c r="D9" s="228"/>
      <c r="E9" s="228"/>
      <c r="F9" s="228"/>
      <c r="G9" s="228"/>
      <c r="H9" s="228"/>
      <c r="I9" s="228"/>
      <c r="J9" s="228"/>
      <c r="K9" s="228"/>
      <c r="L9" s="9" t="s">
        <v>155</v>
      </c>
      <c r="M9" s="147">
        <v>35.5</v>
      </c>
      <c r="N9" s="149">
        <v>0.8</v>
      </c>
      <c r="O9" s="147">
        <v>40.6</v>
      </c>
      <c r="P9" s="149">
        <v>0.9</v>
      </c>
      <c r="Q9" s="147">
        <v>46.6</v>
      </c>
      <c r="R9" s="149">
        <v>1</v>
      </c>
      <c r="S9" s="147">
        <v>39.9</v>
      </c>
      <c r="T9" s="149">
        <v>1.4</v>
      </c>
      <c r="U9" s="147">
        <v>44.7</v>
      </c>
      <c r="V9" s="149">
        <v>1.9</v>
      </c>
      <c r="W9" s="147">
        <v>42.7</v>
      </c>
      <c r="X9" s="149">
        <v>2.8</v>
      </c>
      <c r="Y9" s="147">
        <v>55.1</v>
      </c>
      <c r="Z9" s="149">
        <v>3.9</v>
      </c>
      <c r="AA9" s="147">
        <v>50.1</v>
      </c>
      <c r="AB9" s="149">
        <v>6.3</v>
      </c>
      <c r="AC9" s="147">
        <v>40.6</v>
      </c>
      <c r="AD9" s="149">
        <v>0.5</v>
      </c>
    </row>
    <row r="10" spans="1:30" ht="42.4" customHeight="1" x14ac:dyDescent="0.2">
      <c r="A10" s="7"/>
      <c r="B10" s="7"/>
      <c r="C10" s="228" t="s">
        <v>532</v>
      </c>
      <c r="D10" s="228"/>
      <c r="E10" s="228"/>
      <c r="F10" s="228"/>
      <c r="G10" s="228"/>
      <c r="H10" s="228"/>
      <c r="I10" s="228"/>
      <c r="J10" s="228"/>
      <c r="K10" s="228"/>
      <c r="L10" s="9" t="s">
        <v>155</v>
      </c>
      <c r="M10" s="147">
        <v>13.8</v>
      </c>
      <c r="N10" s="149">
        <v>0.4</v>
      </c>
      <c r="O10" s="147">
        <v>14.7</v>
      </c>
      <c r="P10" s="149">
        <v>0.4</v>
      </c>
      <c r="Q10" s="147">
        <v>13.9</v>
      </c>
      <c r="R10" s="149">
        <v>0.4</v>
      </c>
      <c r="S10" s="147">
        <v>14.2</v>
      </c>
      <c r="T10" s="149">
        <v>0.7</v>
      </c>
      <c r="U10" s="147">
        <v>18.2</v>
      </c>
      <c r="V10" s="149">
        <v>1</v>
      </c>
      <c r="W10" s="147">
        <v>17</v>
      </c>
      <c r="X10" s="149">
        <v>1.3</v>
      </c>
      <c r="Y10" s="147">
        <v>15.1</v>
      </c>
      <c r="Z10" s="149">
        <v>1.4</v>
      </c>
      <c r="AA10" s="147">
        <v>11.5</v>
      </c>
      <c r="AB10" s="149">
        <v>1.8</v>
      </c>
      <c r="AC10" s="147">
        <v>14.4</v>
      </c>
      <c r="AD10" s="149">
        <v>0.2</v>
      </c>
    </row>
    <row r="11" spans="1:30" ht="29.45" customHeight="1" x14ac:dyDescent="0.2">
      <c r="A11" s="7"/>
      <c r="B11" s="7"/>
      <c r="C11" s="228" t="s">
        <v>533</v>
      </c>
      <c r="D11" s="228"/>
      <c r="E11" s="228"/>
      <c r="F11" s="228"/>
      <c r="G11" s="228"/>
      <c r="H11" s="228"/>
      <c r="I11" s="228"/>
      <c r="J11" s="228"/>
      <c r="K11" s="228"/>
      <c r="L11" s="9" t="s">
        <v>155</v>
      </c>
      <c r="M11" s="147">
        <v>82.1</v>
      </c>
      <c r="N11" s="149">
        <v>0.4</v>
      </c>
      <c r="O11" s="147">
        <v>82</v>
      </c>
      <c r="P11" s="149">
        <v>0.5</v>
      </c>
      <c r="Q11" s="147">
        <v>80.8</v>
      </c>
      <c r="R11" s="149">
        <v>0.5</v>
      </c>
      <c r="S11" s="147">
        <v>80.7</v>
      </c>
      <c r="T11" s="149">
        <v>0.8</v>
      </c>
      <c r="U11" s="147">
        <v>82.8</v>
      </c>
      <c r="V11" s="149">
        <v>0.9</v>
      </c>
      <c r="W11" s="147">
        <v>85.5</v>
      </c>
      <c r="X11" s="149">
        <v>1.2</v>
      </c>
      <c r="Y11" s="147">
        <v>84</v>
      </c>
      <c r="Z11" s="149">
        <v>1.3</v>
      </c>
      <c r="AA11" s="147">
        <v>84.2</v>
      </c>
      <c r="AB11" s="149">
        <v>2</v>
      </c>
      <c r="AC11" s="147">
        <v>81.8</v>
      </c>
      <c r="AD11" s="149">
        <v>0.2</v>
      </c>
    </row>
    <row r="12" spans="1:30" ht="16.5" customHeight="1" x14ac:dyDescent="0.2">
      <c r="A12" s="7"/>
      <c r="B12" s="7" t="s">
        <v>176</v>
      </c>
      <c r="C12" s="7"/>
      <c r="D12" s="7"/>
      <c r="E12" s="7"/>
      <c r="F12" s="7"/>
      <c r="G12" s="7"/>
      <c r="H12" s="7"/>
      <c r="I12" s="7"/>
      <c r="J12" s="7"/>
      <c r="K12" s="7"/>
      <c r="L12" s="9" t="s">
        <v>155</v>
      </c>
      <c r="M12" s="147">
        <v>60.1</v>
      </c>
      <c r="N12" s="149">
        <v>0.4</v>
      </c>
      <c r="O12" s="147">
        <v>61</v>
      </c>
      <c r="P12" s="149">
        <v>0.5</v>
      </c>
      <c r="Q12" s="147">
        <v>63.8</v>
      </c>
      <c r="R12" s="149">
        <v>0.5</v>
      </c>
      <c r="S12" s="147">
        <v>59.4</v>
      </c>
      <c r="T12" s="149">
        <v>0.8</v>
      </c>
      <c r="U12" s="147">
        <v>64.400000000000006</v>
      </c>
      <c r="V12" s="149">
        <v>1</v>
      </c>
      <c r="W12" s="147">
        <v>66.599999999999994</v>
      </c>
      <c r="X12" s="149">
        <v>1.4</v>
      </c>
      <c r="Y12" s="147">
        <v>73.599999999999994</v>
      </c>
      <c r="Z12" s="149">
        <v>1.4</v>
      </c>
      <c r="AA12" s="147">
        <v>70.3</v>
      </c>
      <c r="AB12" s="149">
        <v>2.2999999999999998</v>
      </c>
      <c r="AC12" s="147">
        <v>61.8</v>
      </c>
      <c r="AD12" s="149">
        <v>0.2</v>
      </c>
    </row>
    <row r="13" spans="1:30" ht="16.5" customHeight="1" x14ac:dyDescent="0.2">
      <c r="A13" s="7" t="s">
        <v>58</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t="s">
        <v>527</v>
      </c>
      <c r="C14" s="7"/>
      <c r="D14" s="7"/>
      <c r="E14" s="7"/>
      <c r="F14" s="7"/>
      <c r="G14" s="7"/>
      <c r="H14" s="7"/>
      <c r="I14" s="7"/>
      <c r="J14" s="7"/>
      <c r="K14" s="7"/>
      <c r="L14" s="9"/>
      <c r="M14" s="10"/>
      <c r="N14" s="7"/>
      <c r="O14" s="10"/>
      <c r="P14" s="7"/>
      <c r="Q14" s="10"/>
      <c r="R14" s="7"/>
      <c r="S14" s="10"/>
      <c r="T14" s="7"/>
      <c r="U14" s="10"/>
      <c r="V14" s="7"/>
      <c r="W14" s="10"/>
      <c r="X14" s="7"/>
      <c r="Y14" s="10"/>
      <c r="Z14" s="7"/>
      <c r="AA14" s="10"/>
      <c r="AB14" s="7"/>
      <c r="AC14" s="10"/>
      <c r="AD14" s="7"/>
    </row>
    <row r="15" spans="1:30" ht="16.5" customHeight="1" x14ac:dyDescent="0.2">
      <c r="A15" s="7"/>
      <c r="B15" s="7"/>
      <c r="C15" s="7" t="s">
        <v>528</v>
      </c>
      <c r="D15" s="7"/>
      <c r="E15" s="7"/>
      <c r="F15" s="7"/>
      <c r="G15" s="7"/>
      <c r="H15" s="7"/>
      <c r="I15" s="7"/>
      <c r="J15" s="7"/>
      <c r="K15" s="7"/>
      <c r="L15" s="9" t="s">
        <v>155</v>
      </c>
      <c r="M15" s="147">
        <v>44.4</v>
      </c>
      <c r="N15" s="149">
        <v>1.3</v>
      </c>
      <c r="O15" s="147">
        <v>51.4</v>
      </c>
      <c r="P15" s="149">
        <v>1.8</v>
      </c>
      <c r="Q15" s="147">
        <v>55.8</v>
      </c>
      <c r="R15" s="149">
        <v>1.7</v>
      </c>
      <c r="S15" s="147">
        <v>56</v>
      </c>
      <c r="T15" s="149">
        <v>2.4</v>
      </c>
      <c r="U15" s="147">
        <v>60.7</v>
      </c>
      <c r="V15" s="149">
        <v>3.2</v>
      </c>
      <c r="W15" s="147">
        <v>54.5</v>
      </c>
      <c r="X15" s="149">
        <v>3.9</v>
      </c>
      <c r="Y15" s="147">
        <v>62.8</v>
      </c>
      <c r="Z15" s="149">
        <v>5.9</v>
      </c>
      <c r="AA15" s="147">
        <v>71</v>
      </c>
      <c r="AB15" s="149">
        <v>6.2</v>
      </c>
      <c r="AC15" s="147">
        <v>51.5</v>
      </c>
      <c r="AD15" s="149">
        <v>0.8</v>
      </c>
    </row>
    <row r="16" spans="1:30" ht="16.5" customHeight="1" x14ac:dyDescent="0.2">
      <c r="A16" s="7"/>
      <c r="B16" s="7"/>
      <c r="C16" s="7" t="s">
        <v>529</v>
      </c>
      <c r="D16" s="7"/>
      <c r="E16" s="7"/>
      <c r="F16" s="7"/>
      <c r="G16" s="7"/>
      <c r="H16" s="7"/>
      <c r="I16" s="7"/>
      <c r="J16" s="7"/>
      <c r="K16" s="7"/>
      <c r="L16" s="9" t="s">
        <v>155</v>
      </c>
      <c r="M16" s="147">
        <v>67.400000000000006</v>
      </c>
      <c r="N16" s="149">
        <v>0.5</v>
      </c>
      <c r="O16" s="147">
        <v>68.900000000000006</v>
      </c>
      <c r="P16" s="149">
        <v>0.6</v>
      </c>
      <c r="Q16" s="147">
        <v>69.900000000000006</v>
      </c>
      <c r="R16" s="149">
        <v>0.6</v>
      </c>
      <c r="S16" s="147">
        <v>66.900000000000006</v>
      </c>
      <c r="T16" s="149">
        <v>1</v>
      </c>
      <c r="U16" s="147">
        <v>73.400000000000006</v>
      </c>
      <c r="V16" s="149">
        <v>1.3</v>
      </c>
      <c r="W16" s="147">
        <v>76.3</v>
      </c>
      <c r="X16" s="149">
        <v>1.6</v>
      </c>
      <c r="Y16" s="147">
        <v>75</v>
      </c>
      <c r="Z16" s="149">
        <v>1.8</v>
      </c>
      <c r="AA16" s="147">
        <v>77.3</v>
      </c>
      <c r="AB16" s="149">
        <v>2.2999999999999998</v>
      </c>
      <c r="AC16" s="147">
        <v>69.099999999999994</v>
      </c>
      <c r="AD16" s="149">
        <v>0.3</v>
      </c>
    </row>
    <row r="17" spans="1:30" ht="16.5" customHeight="1" x14ac:dyDescent="0.2">
      <c r="A17" s="7"/>
      <c r="B17" s="7"/>
      <c r="C17" s="7" t="s">
        <v>249</v>
      </c>
      <c r="D17" s="7"/>
      <c r="E17" s="7"/>
      <c r="F17" s="7"/>
      <c r="G17" s="7"/>
      <c r="H17" s="7"/>
      <c r="I17" s="7"/>
      <c r="J17" s="7"/>
      <c r="K17" s="7"/>
      <c r="L17" s="9" t="s">
        <v>155</v>
      </c>
      <c r="M17" s="147">
        <v>68.3</v>
      </c>
      <c r="N17" s="149">
        <v>0.9</v>
      </c>
      <c r="O17" s="147">
        <v>66.599999999999994</v>
      </c>
      <c r="P17" s="149">
        <v>1</v>
      </c>
      <c r="Q17" s="147">
        <v>70.5</v>
      </c>
      <c r="R17" s="149">
        <v>1.1000000000000001</v>
      </c>
      <c r="S17" s="147">
        <v>68.599999999999994</v>
      </c>
      <c r="T17" s="149">
        <v>1.8</v>
      </c>
      <c r="U17" s="147">
        <v>70.3</v>
      </c>
      <c r="V17" s="149">
        <v>2.5</v>
      </c>
      <c r="W17" s="147">
        <v>81.3</v>
      </c>
      <c r="X17" s="149">
        <v>3.4</v>
      </c>
      <c r="Y17" s="147">
        <v>79.2</v>
      </c>
      <c r="Z17" s="149">
        <v>2.6</v>
      </c>
      <c r="AA17" s="147">
        <v>78.2</v>
      </c>
      <c r="AB17" s="149">
        <v>4.0999999999999996</v>
      </c>
      <c r="AC17" s="147">
        <v>68.900000000000006</v>
      </c>
      <c r="AD17" s="149">
        <v>0.5</v>
      </c>
    </row>
    <row r="18" spans="1:30" ht="16.5" customHeight="1" x14ac:dyDescent="0.2">
      <c r="A18" s="7"/>
      <c r="B18" s="7" t="s">
        <v>530</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29.45" customHeight="1" x14ac:dyDescent="0.2">
      <c r="A19" s="7"/>
      <c r="B19" s="7"/>
      <c r="C19" s="228" t="s">
        <v>531</v>
      </c>
      <c r="D19" s="228"/>
      <c r="E19" s="228"/>
      <c r="F19" s="228"/>
      <c r="G19" s="228"/>
      <c r="H19" s="228"/>
      <c r="I19" s="228"/>
      <c r="J19" s="228"/>
      <c r="K19" s="228"/>
      <c r="L19" s="9" t="s">
        <v>155</v>
      </c>
      <c r="M19" s="147">
        <v>42.2</v>
      </c>
      <c r="N19" s="149">
        <v>0.8</v>
      </c>
      <c r="O19" s="147">
        <v>48.8</v>
      </c>
      <c r="P19" s="149">
        <v>1</v>
      </c>
      <c r="Q19" s="147">
        <v>52.9</v>
      </c>
      <c r="R19" s="149">
        <v>1</v>
      </c>
      <c r="S19" s="147">
        <v>46.3</v>
      </c>
      <c r="T19" s="149">
        <v>1.5</v>
      </c>
      <c r="U19" s="147">
        <v>56.3</v>
      </c>
      <c r="V19" s="149">
        <v>2.2000000000000002</v>
      </c>
      <c r="W19" s="147">
        <v>54.2</v>
      </c>
      <c r="X19" s="149">
        <v>2.9</v>
      </c>
      <c r="Y19" s="147">
        <v>59.3</v>
      </c>
      <c r="Z19" s="149">
        <v>3.4</v>
      </c>
      <c r="AA19" s="147">
        <v>66.3</v>
      </c>
      <c r="AB19" s="149">
        <v>5.4</v>
      </c>
      <c r="AC19" s="147">
        <v>47.9</v>
      </c>
      <c r="AD19" s="149">
        <v>0.5</v>
      </c>
    </row>
    <row r="20" spans="1:30" ht="42.4" customHeight="1" x14ac:dyDescent="0.2">
      <c r="A20" s="7"/>
      <c r="B20" s="7"/>
      <c r="C20" s="228" t="s">
        <v>532</v>
      </c>
      <c r="D20" s="228"/>
      <c r="E20" s="228"/>
      <c r="F20" s="228"/>
      <c r="G20" s="228"/>
      <c r="H20" s="228"/>
      <c r="I20" s="228"/>
      <c r="J20" s="228"/>
      <c r="K20" s="228"/>
      <c r="L20" s="9" t="s">
        <v>155</v>
      </c>
      <c r="M20" s="147">
        <v>17.899999999999999</v>
      </c>
      <c r="N20" s="149">
        <v>0.4</v>
      </c>
      <c r="O20" s="147">
        <v>17.7</v>
      </c>
      <c r="P20" s="149">
        <v>0.5</v>
      </c>
      <c r="Q20" s="147">
        <v>17.3</v>
      </c>
      <c r="R20" s="149">
        <v>0.5</v>
      </c>
      <c r="S20" s="147">
        <v>16.399999999999999</v>
      </c>
      <c r="T20" s="149">
        <v>0.8</v>
      </c>
      <c r="U20" s="147">
        <v>19.8</v>
      </c>
      <c r="V20" s="149">
        <v>1.2</v>
      </c>
      <c r="W20" s="147">
        <v>22</v>
      </c>
      <c r="X20" s="149">
        <v>1.6</v>
      </c>
      <c r="Y20" s="147">
        <v>21</v>
      </c>
      <c r="Z20" s="149">
        <v>1.7</v>
      </c>
      <c r="AA20" s="147">
        <v>19.3</v>
      </c>
      <c r="AB20" s="149">
        <v>2.1</v>
      </c>
      <c r="AC20" s="147">
        <v>17.8</v>
      </c>
      <c r="AD20" s="149">
        <v>0.3</v>
      </c>
    </row>
    <row r="21" spans="1:30" ht="29.45" customHeight="1" x14ac:dyDescent="0.2">
      <c r="A21" s="7"/>
      <c r="B21" s="7"/>
      <c r="C21" s="228" t="s">
        <v>533</v>
      </c>
      <c r="D21" s="228"/>
      <c r="E21" s="228"/>
      <c r="F21" s="228"/>
      <c r="G21" s="228"/>
      <c r="H21" s="228"/>
      <c r="I21" s="228"/>
      <c r="J21" s="228"/>
      <c r="K21" s="228"/>
      <c r="L21" s="9" t="s">
        <v>155</v>
      </c>
      <c r="M21" s="147">
        <v>85.4</v>
      </c>
      <c r="N21" s="149">
        <v>0.4</v>
      </c>
      <c r="O21" s="147">
        <v>83.8</v>
      </c>
      <c r="P21" s="149">
        <v>0.5</v>
      </c>
      <c r="Q21" s="147">
        <v>82.9</v>
      </c>
      <c r="R21" s="149">
        <v>0.5</v>
      </c>
      <c r="S21" s="147">
        <v>83.5</v>
      </c>
      <c r="T21" s="149">
        <v>0.8</v>
      </c>
      <c r="U21" s="147">
        <v>85</v>
      </c>
      <c r="V21" s="149">
        <v>1</v>
      </c>
      <c r="W21" s="147">
        <v>89.1</v>
      </c>
      <c r="X21" s="149">
        <v>1.1000000000000001</v>
      </c>
      <c r="Y21" s="147">
        <v>86.1</v>
      </c>
      <c r="Z21" s="149">
        <v>1.3</v>
      </c>
      <c r="AA21" s="147">
        <v>85.3</v>
      </c>
      <c r="AB21" s="149">
        <v>1.7</v>
      </c>
      <c r="AC21" s="147">
        <v>84.3</v>
      </c>
      <c r="AD21" s="149">
        <v>0.2</v>
      </c>
    </row>
    <row r="22" spans="1:30" ht="16.5" customHeight="1" x14ac:dyDescent="0.2">
      <c r="A22" s="7"/>
      <c r="B22" s="7" t="s">
        <v>176</v>
      </c>
      <c r="C22" s="7"/>
      <c r="D22" s="7"/>
      <c r="E22" s="7"/>
      <c r="F22" s="7"/>
      <c r="G22" s="7"/>
      <c r="H22" s="7"/>
      <c r="I22" s="7"/>
      <c r="J22" s="7"/>
      <c r="K22" s="7"/>
      <c r="L22" s="9" t="s">
        <v>155</v>
      </c>
      <c r="M22" s="147">
        <v>64.8</v>
      </c>
      <c r="N22" s="149">
        <v>0.4</v>
      </c>
      <c r="O22" s="147">
        <v>66.5</v>
      </c>
      <c r="P22" s="149">
        <v>0.5</v>
      </c>
      <c r="Q22" s="147">
        <v>68.599999999999994</v>
      </c>
      <c r="R22" s="149">
        <v>0.5</v>
      </c>
      <c r="S22" s="147">
        <v>65.599999999999994</v>
      </c>
      <c r="T22" s="149">
        <v>0.8</v>
      </c>
      <c r="U22" s="147">
        <v>71.099999999999994</v>
      </c>
      <c r="V22" s="149">
        <v>1.1000000000000001</v>
      </c>
      <c r="W22" s="147">
        <v>73.3</v>
      </c>
      <c r="X22" s="149">
        <v>1.4</v>
      </c>
      <c r="Y22" s="147">
        <v>75.3</v>
      </c>
      <c r="Z22" s="149">
        <v>1.4</v>
      </c>
      <c r="AA22" s="147">
        <v>76.7</v>
      </c>
      <c r="AB22" s="149">
        <v>1.9</v>
      </c>
      <c r="AC22" s="147">
        <v>67</v>
      </c>
      <c r="AD22" s="149">
        <v>0.2</v>
      </c>
    </row>
    <row r="23" spans="1:30" ht="16.5" customHeight="1" x14ac:dyDescent="0.2">
      <c r="A23" s="7" t="s">
        <v>60</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t="s">
        <v>527</v>
      </c>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
      <c r="A25" s="7"/>
      <c r="B25" s="7"/>
      <c r="C25" s="7" t="s">
        <v>528</v>
      </c>
      <c r="D25" s="7"/>
      <c r="E25" s="7"/>
      <c r="F25" s="7"/>
      <c r="G25" s="7"/>
      <c r="H25" s="7"/>
      <c r="I25" s="7"/>
      <c r="J25" s="7"/>
      <c r="K25" s="7"/>
      <c r="L25" s="9" t="s">
        <v>155</v>
      </c>
      <c r="M25" s="147">
        <v>44.3</v>
      </c>
      <c r="N25" s="149">
        <v>1.2</v>
      </c>
      <c r="O25" s="147">
        <v>50.6</v>
      </c>
      <c r="P25" s="149">
        <v>1.4</v>
      </c>
      <c r="Q25" s="147">
        <v>50.3</v>
      </c>
      <c r="R25" s="149">
        <v>1.7</v>
      </c>
      <c r="S25" s="147">
        <v>52.1</v>
      </c>
      <c r="T25" s="149">
        <v>2.2999999999999998</v>
      </c>
      <c r="U25" s="147">
        <v>45.9</v>
      </c>
      <c r="V25" s="149">
        <v>2.9</v>
      </c>
      <c r="W25" s="147">
        <v>46.7</v>
      </c>
      <c r="X25" s="149">
        <v>3.4</v>
      </c>
      <c r="Y25" s="147">
        <v>56.9</v>
      </c>
      <c r="Z25" s="149">
        <v>5.3</v>
      </c>
      <c r="AA25" s="147">
        <v>57.6</v>
      </c>
      <c r="AB25" s="149">
        <v>5.8</v>
      </c>
      <c r="AC25" s="147">
        <v>48.8</v>
      </c>
      <c r="AD25" s="149">
        <v>0.7</v>
      </c>
    </row>
    <row r="26" spans="1:30" ht="16.5" customHeight="1" x14ac:dyDescent="0.2">
      <c r="A26" s="7"/>
      <c r="B26" s="7"/>
      <c r="C26" s="7" t="s">
        <v>529</v>
      </c>
      <c r="D26" s="7"/>
      <c r="E26" s="7"/>
      <c r="F26" s="7"/>
      <c r="G26" s="7"/>
      <c r="H26" s="7"/>
      <c r="I26" s="7"/>
      <c r="J26" s="7"/>
      <c r="K26" s="7"/>
      <c r="L26" s="9" t="s">
        <v>155</v>
      </c>
      <c r="M26" s="147">
        <v>61.7</v>
      </c>
      <c r="N26" s="149">
        <v>0.5</v>
      </c>
      <c r="O26" s="147">
        <v>61.4</v>
      </c>
      <c r="P26" s="149">
        <v>0.6</v>
      </c>
      <c r="Q26" s="147">
        <v>62.4</v>
      </c>
      <c r="R26" s="149">
        <v>0.6</v>
      </c>
      <c r="S26" s="147">
        <v>57.7</v>
      </c>
      <c r="T26" s="149">
        <v>1</v>
      </c>
      <c r="U26" s="147">
        <v>66.099999999999994</v>
      </c>
      <c r="V26" s="149">
        <v>1.3</v>
      </c>
      <c r="W26" s="147">
        <v>62.1</v>
      </c>
      <c r="X26" s="149">
        <v>1.6</v>
      </c>
      <c r="Y26" s="147">
        <v>62.2</v>
      </c>
      <c r="Z26" s="149">
        <v>2.1</v>
      </c>
      <c r="AA26" s="147">
        <v>66.900000000000006</v>
      </c>
      <c r="AB26" s="149">
        <v>2.4</v>
      </c>
      <c r="AC26" s="147">
        <v>61.8</v>
      </c>
      <c r="AD26" s="149">
        <v>0.3</v>
      </c>
    </row>
    <row r="27" spans="1:30" ht="16.5" customHeight="1" x14ac:dyDescent="0.2">
      <c r="A27" s="7"/>
      <c r="B27" s="7"/>
      <c r="C27" s="7" t="s">
        <v>249</v>
      </c>
      <c r="D27" s="7"/>
      <c r="E27" s="7"/>
      <c r="F27" s="7"/>
      <c r="G27" s="7"/>
      <c r="H27" s="7"/>
      <c r="I27" s="7"/>
      <c r="J27" s="7"/>
      <c r="K27" s="7"/>
      <c r="L27" s="9" t="s">
        <v>155</v>
      </c>
      <c r="M27" s="147">
        <v>60.3</v>
      </c>
      <c r="N27" s="149">
        <v>0.8</v>
      </c>
      <c r="O27" s="147">
        <v>57.7</v>
      </c>
      <c r="P27" s="149">
        <v>0.9</v>
      </c>
      <c r="Q27" s="147">
        <v>58.8</v>
      </c>
      <c r="R27" s="149">
        <v>1.1000000000000001</v>
      </c>
      <c r="S27" s="147">
        <v>60.6</v>
      </c>
      <c r="T27" s="149">
        <v>1.7</v>
      </c>
      <c r="U27" s="147">
        <v>57.3</v>
      </c>
      <c r="V27" s="149">
        <v>2.1</v>
      </c>
      <c r="W27" s="147">
        <v>67.3</v>
      </c>
      <c r="X27" s="149">
        <v>3.5</v>
      </c>
      <c r="Y27" s="147">
        <v>63.1</v>
      </c>
      <c r="Z27" s="149">
        <v>3</v>
      </c>
      <c r="AA27" s="147">
        <v>69.5</v>
      </c>
      <c r="AB27" s="149">
        <v>4.7</v>
      </c>
      <c r="AC27" s="147">
        <v>59.2</v>
      </c>
      <c r="AD27" s="149">
        <v>0.5</v>
      </c>
    </row>
    <row r="28" spans="1:30" ht="16.5" customHeight="1" x14ac:dyDescent="0.2">
      <c r="A28" s="7"/>
      <c r="B28" s="7" t="s">
        <v>530</v>
      </c>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29.45" customHeight="1" x14ac:dyDescent="0.2">
      <c r="A29" s="7"/>
      <c r="B29" s="7"/>
      <c r="C29" s="228" t="s">
        <v>531</v>
      </c>
      <c r="D29" s="228"/>
      <c r="E29" s="228"/>
      <c r="F29" s="228"/>
      <c r="G29" s="228"/>
      <c r="H29" s="228"/>
      <c r="I29" s="228"/>
      <c r="J29" s="228"/>
      <c r="K29" s="228"/>
      <c r="L29" s="9" t="s">
        <v>155</v>
      </c>
      <c r="M29" s="147">
        <v>45.6</v>
      </c>
      <c r="N29" s="149">
        <v>0.7</v>
      </c>
      <c r="O29" s="147">
        <v>48.4</v>
      </c>
      <c r="P29" s="149">
        <v>0.9</v>
      </c>
      <c r="Q29" s="147">
        <v>52</v>
      </c>
      <c r="R29" s="149">
        <v>0.9</v>
      </c>
      <c r="S29" s="147">
        <v>50.1</v>
      </c>
      <c r="T29" s="149">
        <v>1.4</v>
      </c>
      <c r="U29" s="147">
        <v>50.7</v>
      </c>
      <c r="V29" s="149">
        <v>1.9</v>
      </c>
      <c r="W29" s="147">
        <v>51.8</v>
      </c>
      <c r="X29" s="149">
        <v>2.6</v>
      </c>
      <c r="Y29" s="147">
        <v>53.5</v>
      </c>
      <c r="Z29" s="149">
        <v>3.7</v>
      </c>
      <c r="AA29" s="147">
        <v>57.6</v>
      </c>
      <c r="AB29" s="149">
        <v>5.2</v>
      </c>
      <c r="AC29" s="147">
        <v>48.8</v>
      </c>
      <c r="AD29" s="149">
        <v>0.4</v>
      </c>
    </row>
    <row r="30" spans="1:30" ht="42.4" customHeight="1" x14ac:dyDescent="0.2">
      <c r="A30" s="7"/>
      <c r="B30" s="7"/>
      <c r="C30" s="228" t="s">
        <v>532</v>
      </c>
      <c r="D30" s="228"/>
      <c r="E30" s="228"/>
      <c r="F30" s="228"/>
      <c r="G30" s="228"/>
      <c r="H30" s="228"/>
      <c r="I30" s="228"/>
      <c r="J30" s="228"/>
      <c r="K30" s="228"/>
      <c r="L30" s="9" t="s">
        <v>155</v>
      </c>
      <c r="M30" s="147">
        <v>16.399999999999999</v>
      </c>
      <c r="N30" s="149">
        <v>0.4</v>
      </c>
      <c r="O30" s="147">
        <v>16.100000000000001</v>
      </c>
      <c r="P30" s="149">
        <v>0.5</v>
      </c>
      <c r="Q30" s="147">
        <v>16.100000000000001</v>
      </c>
      <c r="R30" s="149">
        <v>0.5</v>
      </c>
      <c r="S30" s="147">
        <v>15</v>
      </c>
      <c r="T30" s="149">
        <v>0.7</v>
      </c>
      <c r="U30" s="147">
        <v>18</v>
      </c>
      <c r="V30" s="149">
        <v>1</v>
      </c>
      <c r="W30" s="147">
        <v>16.7</v>
      </c>
      <c r="X30" s="149">
        <v>1.2</v>
      </c>
      <c r="Y30" s="147">
        <v>15.6</v>
      </c>
      <c r="Z30" s="149">
        <v>1.4</v>
      </c>
      <c r="AA30" s="147">
        <v>16</v>
      </c>
      <c r="AB30" s="149">
        <v>1.9</v>
      </c>
      <c r="AC30" s="147">
        <v>16.2</v>
      </c>
      <c r="AD30" s="149">
        <v>0.2</v>
      </c>
    </row>
    <row r="31" spans="1:30" ht="29.45" customHeight="1" x14ac:dyDescent="0.2">
      <c r="A31" s="7"/>
      <c r="B31" s="7"/>
      <c r="C31" s="228" t="s">
        <v>533</v>
      </c>
      <c r="D31" s="228"/>
      <c r="E31" s="228"/>
      <c r="F31" s="228"/>
      <c r="G31" s="228"/>
      <c r="H31" s="228"/>
      <c r="I31" s="228"/>
      <c r="J31" s="228"/>
      <c r="K31" s="228"/>
      <c r="L31" s="9" t="s">
        <v>155</v>
      </c>
      <c r="M31" s="147">
        <v>72.8</v>
      </c>
      <c r="N31" s="149">
        <v>0.4</v>
      </c>
      <c r="O31" s="147">
        <v>71.5</v>
      </c>
      <c r="P31" s="149">
        <v>0.5</v>
      </c>
      <c r="Q31" s="147">
        <v>70.3</v>
      </c>
      <c r="R31" s="149">
        <v>0.5</v>
      </c>
      <c r="S31" s="147">
        <v>67.5</v>
      </c>
      <c r="T31" s="149">
        <v>0.8</v>
      </c>
      <c r="U31" s="147">
        <v>71.8</v>
      </c>
      <c r="V31" s="149">
        <v>1.1000000000000001</v>
      </c>
      <c r="W31" s="147">
        <v>68.599999999999994</v>
      </c>
      <c r="X31" s="149">
        <v>1.4</v>
      </c>
      <c r="Y31" s="147">
        <v>67.8</v>
      </c>
      <c r="Z31" s="149">
        <v>1.7</v>
      </c>
      <c r="AA31" s="147">
        <v>70.5</v>
      </c>
      <c r="AB31" s="149">
        <v>2.1</v>
      </c>
      <c r="AC31" s="147">
        <v>71.099999999999994</v>
      </c>
      <c r="AD31" s="149">
        <v>0.2</v>
      </c>
    </row>
    <row r="32" spans="1:30" ht="16.5" customHeight="1" x14ac:dyDescent="0.2">
      <c r="A32" s="7"/>
      <c r="B32" s="7" t="s">
        <v>176</v>
      </c>
      <c r="C32" s="7"/>
      <c r="D32" s="7"/>
      <c r="E32" s="7"/>
      <c r="F32" s="7"/>
      <c r="G32" s="7"/>
      <c r="H32" s="7"/>
      <c r="I32" s="7"/>
      <c r="J32" s="7"/>
      <c r="K32" s="7"/>
      <c r="L32" s="9" t="s">
        <v>155</v>
      </c>
      <c r="M32" s="147">
        <v>59.5</v>
      </c>
      <c r="N32" s="149">
        <v>0.4</v>
      </c>
      <c r="O32" s="147">
        <v>58.8</v>
      </c>
      <c r="P32" s="149">
        <v>0.5</v>
      </c>
      <c r="Q32" s="147">
        <v>60.5</v>
      </c>
      <c r="R32" s="149">
        <v>0.5</v>
      </c>
      <c r="S32" s="147">
        <v>57.6</v>
      </c>
      <c r="T32" s="149">
        <v>0.8</v>
      </c>
      <c r="U32" s="147">
        <v>60.9</v>
      </c>
      <c r="V32" s="149">
        <v>1.1000000000000001</v>
      </c>
      <c r="W32" s="147">
        <v>60.1</v>
      </c>
      <c r="X32" s="149">
        <v>1.3</v>
      </c>
      <c r="Y32" s="147">
        <v>61.8</v>
      </c>
      <c r="Z32" s="149">
        <v>1.7</v>
      </c>
      <c r="AA32" s="147">
        <v>65.900000000000006</v>
      </c>
      <c r="AB32" s="149">
        <v>2.1</v>
      </c>
      <c r="AC32" s="147">
        <v>59.6</v>
      </c>
      <c r="AD32" s="149">
        <v>0.2</v>
      </c>
    </row>
    <row r="33" spans="1:30" ht="16.5" customHeight="1" x14ac:dyDescent="0.2">
      <c r="A33" s="7" t="s">
        <v>61</v>
      </c>
      <c r="B33" s="7"/>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
      <c r="A34" s="7"/>
      <c r="B34" s="7" t="s">
        <v>527</v>
      </c>
      <c r="C34" s="7"/>
      <c r="D34" s="7"/>
      <c r="E34" s="7"/>
      <c r="F34" s="7"/>
      <c r="G34" s="7"/>
      <c r="H34" s="7"/>
      <c r="I34" s="7"/>
      <c r="J34" s="7"/>
      <c r="K34" s="7"/>
      <c r="L34" s="9"/>
      <c r="M34" s="10"/>
      <c r="N34" s="7"/>
      <c r="O34" s="10"/>
      <c r="P34" s="7"/>
      <c r="Q34" s="10"/>
      <c r="R34" s="7"/>
      <c r="S34" s="10"/>
      <c r="T34" s="7"/>
      <c r="U34" s="10"/>
      <c r="V34" s="7"/>
      <c r="W34" s="10"/>
      <c r="X34" s="7"/>
      <c r="Y34" s="10"/>
      <c r="Z34" s="7"/>
      <c r="AA34" s="10"/>
      <c r="AB34" s="7"/>
      <c r="AC34" s="10"/>
      <c r="AD34" s="7"/>
    </row>
    <row r="35" spans="1:30" ht="16.5" customHeight="1" x14ac:dyDescent="0.2">
      <c r="A35" s="7"/>
      <c r="B35" s="7"/>
      <c r="C35" s="7" t="s">
        <v>528</v>
      </c>
      <c r="D35" s="7"/>
      <c r="E35" s="7"/>
      <c r="F35" s="7"/>
      <c r="G35" s="7"/>
      <c r="H35" s="7"/>
      <c r="I35" s="7"/>
      <c r="J35" s="7"/>
      <c r="K35" s="7"/>
      <c r="L35" s="9" t="s">
        <v>155</v>
      </c>
      <c r="M35" s="147">
        <v>42.2</v>
      </c>
      <c r="N35" s="149">
        <v>1.5</v>
      </c>
      <c r="O35" s="147">
        <v>47.2</v>
      </c>
      <c r="P35" s="149">
        <v>1.8</v>
      </c>
      <c r="Q35" s="147">
        <v>49.4</v>
      </c>
      <c r="R35" s="149">
        <v>1.9</v>
      </c>
      <c r="S35" s="147">
        <v>50.7</v>
      </c>
      <c r="T35" s="149">
        <v>2.9</v>
      </c>
      <c r="U35" s="147">
        <v>43.4</v>
      </c>
      <c r="V35" s="149">
        <v>2.6</v>
      </c>
      <c r="W35" s="147">
        <v>40.1</v>
      </c>
      <c r="X35" s="149">
        <v>3.1</v>
      </c>
      <c r="Y35" s="147">
        <v>65</v>
      </c>
      <c r="Z35" s="149">
        <v>4.7</v>
      </c>
      <c r="AA35" s="147">
        <v>56.2</v>
      </c>
      <c r="AB35" s="149">
        <v>6.2</v>
      </c>
      <c r="AC35" s="147">
        <v>46.5</v>
      </c>
      <c r="AD35" s="149">
        <v>0.9</v>
      </c>
    </row>
    <row r="36" spans="1:30" ht="16.5" customHeight="1" x14ac:dyDescent="0.2">
      <c r="A36" s="7"/>
      <c r="B36" s="7"/>
      <c r="C36" s="7" t="s">
        <v>529</v>
      </c>
      <c r="D36" s="7"/>
      <c r="E36" s="7"/>
      <c r="F36" s="7"/>
      <c r="G36" s="7"/>
      <c r="H36" s="7"/>
      <c r="I36" s="7"/>
      <c r="J36" s="7"/>
      <c r="K36" s="7"/>
      <c r="L36" s="9" t="s">
        <v>155</v>
      </c>
      <c r="M36" s="147">
        <v>59.9</v>
      </c>
      <c r="N36" s="149">
        <v>0.7</v>
      </c>
      <c r="O36" s="147">
        <v>58.2</v>
      </c>
      <c r="P36" s="149">
        <v>0.8</v>
      </c>
      <c r="Q36" s="147">
        <v>58.9</v>
      </c>
      <c r="R36" s="149">
        <v>0.7</v>
      </c>
      <c r="S36" s="147">
        <v>56.5</v>
      </c>
      <c r="T36" s="149">
        <v>1.2</v>
      </c>
      <c r="U36" s="147">
        <v>63.2</v>
      </c>
      <c r="V36" s="149">
        <v>1.3</v>
      </c>
      <c r="W36" s="147">
        <v>61.8</v>
      </c>
      <c r="X36" s="149">
        <v>1.5</v>
      </c>
      <c r="Y36" s="147">
        <v>65.3</v>
      </c>
      <c r="Z36" s="149">
        <v>1.8</v>
      </c>
      <c r="AA36" s="147">
        <v>65.5</v>
      </c>
      <c r="AB36" s="149">
        <v>2.2999999999999998</v>
      </c>
      <c r="AC36" s="147">
        <v>59.3</v>
      </c>
      <c r="AD36" s="149">
        <v>0.4</v>
      </c>
    </row>
    <row r="37" spans="1:30" ht="16.5" customHeight="1" x14ac:dyDescent="0.2">
      <c r="A37" s="7"/>
      <c r="B37" s="7"/>
      <c r="C37" s="7" t="s">
        <v>249</v>
      </c>
      <c r="D37" s="7"/>
      <c r="E37" s="7"/>
      <c r="F37" s="7"/>
      <c r="G37" s="7"/>
      <c r="H37" s="7"/>
      <c r="I37" s="7"/>
      <c r="J37" s="7"/>
      <c r="K37" s="7"/>
      <c r="L37" s="9" t="s">
        <v>155</v>
      </c>
      <c r="M37" s="147">
        <v>57.2</v>
      </c>
      <c r="N37" s="149">
        <v>1.2</v>
      </c>
      <c r="O37" s="147">
        <v>58.8</v>
      </c>
      <c r="P37" s="149">
        <v>1.1000000000000001</v>
      </c>
      <c r="Q37" s="147">
        <v>56</v>
      </c>
      <c r="R37" s="149">
        <v>1.5</v>
      </c>
      <c r="S37" s="147">
        <v>55.8</v>
      </c>
      <c r="T37" s="149">
        <v>2.1</v>
      </c>
      <c r="U37" s="147">
        <v>62.4</v>
      </c>
      <c r="V37" s="149">
        <v>2</v>
      </c>
      <c r="W37" s="147">
        <v>60.9</v>
      </c>
      <c r="X37" s="149">
        <v>3.1</v>
      </c>
      <c r="Y37" s="147">
        <v>61.8</v>
      </c>
      <c r="Z37" s="149">
        <v>2.7</v>
      </c>
      <c r="AA37" s="147">
        <v>63.1</v>
      </c>
      <c r="AB37" s="149">
        <v>4.8</v>
      </c>
      <c r="AC37" s="147">
        <v>57.9</v>
      </c>
      <c r="AD37" s="149">
        <v>0.6</v>
      </c>
    </row>
    <row r="38" spans="1:30" ht="16.5" customHeight="1" x14ac:dyDescent="0.2">
      <c r="A38" s="7"/>
      <c r="B38" s="7" t="s">
        <v>530</v>
      </c>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29.45" customHeight="1" x14ac:dyDescent="0.2">
      <c r="A39" s="7"/>
      <c r="B39" s="7"/>
      <c r="C39" s="228" t="s">
        <v>531</v>
      </c>
      <c r="D39" s="228"/>
      <c r="E39" s="228"/>
      <c r="F39" s="228"/>
      <c r="G39" s="228"/>
      <c r="H39" s="228"/>
      <c r="I39" s="228"/>
      <c r="J39" s="228"/>
      <c r="K39" s="228"/>
      <c r="L39" s="9" t="s">
        <v>155</v>
      </c>
      <c r="M39" s="147">
        <v>44.2</v>
      </c>
      <c r="N39" s="149">
        <v>1</v>
      </c>
      <c r="O39" s="147">
        <v>48.5</v>
      </c>
      <c r="P39" s="149">
        <v>1.1000000000000001</v>
      </c>
      <c r="Q39" s="147">
        <v>50.6</v>
      </c>
      <c r="R39" s="149">
        <v>1.2</v>
      </c>
      <c r="S39" s="147">
        <v>47.8</v>
      </c>
      <c r="T39" s="149">
        <v>1.9</v>
      </c>
      <c r="U39" s="147">
        <v>52.1</v>
      </c>
      <c r="V39" s="149">
        <v>1.9</v>
      </c>
      <c r="W39" s="147">
        <v>47.3</v>
      </c>
      <c r="X39" s="149">
        <v>2.5</v>
      </c>
      <c r="Y39" s="147">
        <v>57.7</v>
      </c>
      <c r="Z39" s="149">
        <v>3.3</v>
      </c>
      <c r="AA39" s="147">
        <v>58.3</v>
      </c>
      <c r="AB39" s="149">
        <v>5.5</v>
      </c>
      <c r="AC39" s="147">
        <v>48</v>
      </c>
      <c r="AD39" s="149">
        <v>0.5</v>
      </c>
    </row>
    <row r="40" spans="1:30" ht="42.4" customHeight="1" x14ac:dyDescent="0.2">
      <c r="A40" s="7"/>
      <c r="B40" s="7"/>
      <c r="C40" s="228" t="s">
        <v>532</v>
      </c>
      <c r="D40" s="228"/>
      <c r="E40" s="228"/>
      <c r="F40" s="228"/>
      <c r="G40" s="228"/>
      <c r="H40" s="228"/>
      <c r="I40" s="228"/>
      <c r="J40" s="228"/>
      <c r="K40" s="228"/>
      <c r="L40" s="9" t="s">
        <v>155</v>
      </c>
      <c r="M40" s="147">
        <v>14.7</v>
      </c>
      <c r="N40" s="149">
        <v>0.5</v>
      </c>
      <c r="O40" s="147">
        <v>15.4</v>
      </c>
      <c r="P40" s="149">
        <v>0.5</v>
      </c>
      <c r="Q40" s="147">
        <v>14.2</v>
      </c>
      <c r="R40" s="149">
        <v>0.5</v>
      </c>
      <c r="S40" s="147">
        <v>13.6</v>
      </c>
      <c r="T40" s="149">
        <v>0.8</v>
      </c>
      <c r="U40" s="147">
        <v>17.7</v>
      </c>
      <c r="V40" s="149">
        <v>1</v>
      </c>
      <c r="W40" s="147">
        <v>16.2</v>
      </c>
      <c r="X40" s="149">
        <v>1.1000000000000001</v>
      </c>
      <c r="Y40" s="147">
        <v>14.9</v>
      </c>
      <c r="Z40" s="149">
        <v>1.2</v>
      </c>
      <c r="AA40" s="147">
        <v>12.4</v>
      </c>
      <c r="AB40" s="149">
        <v>1.5</v>
      </c>
      <c r="AC40" s="147">
        <v>14.8</v>
      </c>
      <c r="AD40" s="149">
        <v>0.3</v>
      </c>
    </row>
    <row r="41" spans="1:30" ht="29.45" customHeight="1" x14ac:dyDescent="0.2">
      <c r="A41" s="7"/>
      <c r="B41" s="7"/>
      <c r="C41" s="228" t="s">
        <v>533</v>
      </c>
      <c r="D41" s="228"/>
      <c r="E41" s="228"/>
      <c r="F41" s="228"/>
      <c r="G41" s="228"/>
      <c r="H41" s="228"/>
      <c r="I41" s="228"/>
      <c r="J41" s="228"/>
      <c r="K41" s="228"/>
      <c r="L41" s="9" t="s">
        <v>155</v>
      </c>
      <c r="M41" s="147">
        <v>69.599999999999994</v>
      </c>
      <c r="N41" s="149">
        <v>0.6</v>
      </c>
      <c r="O41" s="147">
        <v>68.400000000000006</v>
      </c>
      <c r="P41" s="149">
        <v>0.6</v>
      </c>
      <c r="Q41" s="147">
        <v>65.8</v>
      </c>
      <c r="R41" s="149">
        <v>0.7</v>
      </c>
      <c r="S41" s="147">
        <v>64.8</v>
      </c>
      <c r="T41" s="149">
        <v>1</v>
      </c>
      <c r="U41" s="147">
        <v>68.7</v>
      </c>
      <c r="V41" s="149">
        <v>1.1000000000000001</v>
      </c>
      <c r="W41" s="147">
        <v>66.7</v>
      </c>
      <c r="X41" s="149">
        <v>1.3</v>
      </c>
      <c r="Y41" s="147">
        <v>69.900000000000006</v>
      </c>
      <c r="Z41" s="149">
        <v>1.5</v>
      </c>
      <c r="AA41" s="147">
        <v>70.400000000000006</v>
      </c>
      <c r="AB41" s="149">
        <v>2</v>
      </c>
      <c r="AC41" s="147">
        <v>67.7</v>
      </c>
      <c r="AD41" s="149">
        <v>0.3</v>
      </c>
    </row>
    <row r="42" spans="1:30" ht="16.5" customHeight="1" x14ac:dyDescent="0.2">
      <c r="A42" s="7"/>
      <c r="B42" s="7" t="s">
        <v>176</v>
      </c>
      <c r="C42" s="7"/>
      <c r="D42" s="7"/>
      <c r="E42" s="7"/>
      <c r="F42" s="7"/>
      <c r="G42" s="7"/>
      <c r="H42" s="7"/>
      <c r="I42" s="7"/>
      <c r="J42" s="7"/>
      <c r="K42" s="7"/>
      <c r="L42" s="9" t="s">
        <v>155</v>
      </c>
      <c r="M42" s="147">
        <v>57.2</v>
      </c>
      <c r="N42" s="149">
        <v>0.6</v>
      </c>
      <c r="O42" s="147">
        <v>57.2</v>
      </c>
      <c r="P42" s="149">
        <v>0.6</v>
      </c>
      <c r="Q42" s="147">
        <v>57.4</v>
      </c>
      <c r="R42" s="149">
        <v>0.6</v>
      </c>
      <c r="S42" s="147">
        <v>55.5</v>
      </c>
      <c r="T42" s="149">
        <v>1</v>
      </c>
      <c r="U42" s="147">
        <v>60.2</v>
      </c>
      <c r="V42" s="149">
        <v>1</v>
      </c>
      <c r="W42" s="147">
        <v>57.9</v>
      </c>
      <c r="X42" s="149">
        <v>1.3</v>
      </c>
      <c r="Y42" s="147">
        <v>64.2</v>
      </c>
      <c r="Z42" s="149">
        <v>1.5</v>
      </c>
      <c r="AA42" s="147">
        <v>63.8</v>
      </c>
      <c r="AB42" s="149">
        <v>2</v>
      </c>
      <c r="AC42" s="147">
        <v>57.5</v>
      </c>
      <c r="AD42" s="149">
        <v>0.3</v>
      </c>
    </row>
    <row r="43" spans="1:30" ht="16.5" customHeight="1" x14ac:dyDescent="0.2">
      <c r="A43" s="7" t="s">
        <v>62</v>
      </c>
      <c r="B43" s="7"/>
      <c r="C43" s="7"/>
      <c r="D43" s="7"/>
      <c r="E43" s="7"/>
      <c r="F43" s="7"/>
      <c r="G43" s="7"/>
      <c r="H43" s="7"/>
      <c r="I43" s="7"/>
      <c r="J43" s="7"/>
      <c r="K43" s="7"/>
      <c r="L43" s="9"/>
      <c r="M43" s="10"/>
      <c r="N43" s="7"/>
      <c r="O43" s="10"/>
      <c r="P43" s="7"/>
      <c r="Q43" s="10"/>
      <c r="R43" s="7"/>
      <c r="S43" s="10"/>
      <c r="T43" s="7"/>
      <c r="U43" s="10"/>
      <c r="V43" s="7"/>
      <c r="W43" s="10"/>
      <c r="X43" s="7"/>
      <c r="Y43" s="10"/>
      <c r="Z43" s="7"/>
      <c r="AA43" s="10"/>
      <c r="AB43" s="7"/>
      <c r="AC43" s="10"/>
      <c r="AD43" s="7"/>
    </row>
    <row r="44" spans="1:30" ht="16.5" customHeight="1" x14ac:dyDescent="0.2">
      <c r="A44" s="7"/>
      <c r="B44" s="7" t="s">
        <v>527</v>
      </c>
      <c r="C44" s="7"/>
      <c r="D44" s="7"/>
      <c r="E44" s="7"/>
      <c r="F44" s="7"/>
      <c r="G44" s="7"/>
      <c r="H44" s="7"/>
      <c r="I44" s="7"/>
      <c r="J44" s="7"/>
      <c r="K44" s="7"/>
      <c r="L44" s="9"/>
      <c r="M44" s="10"/>
      <c r="N44" s="7"/>
      <c r="O44" s="10"/>
      <c r="P44" s="7"/>
      <c r="Q44" s="10"/>
      <c r="R44" s="7"/>
      <c r="S44" s="10"/>
      <c r="T44" s="7"/>
      <c r="U44" s="10"/>
      <c r="V44" s="7"/>
      <c r="W44" s="10"/>
      <c r="X44" s="7"/>
      <c r="Y44" s="10"/>
      <c r="Z44" s="7"/>
      <c r="AA44" s="10"/>
      <c r="AB44" s="7"/>
      <c r="AC44" s="10"/>
      <c r="AD44" s="7"/>
    </row>
    <row r="45" spans="1:30" ht="16.5" customHeight="1" x14ac:dyDescent="0.2">
      <c r="A45" s="7"/>
      <c r="B45" s="7"/>
      <c r="C45" s="7" t="s">
        <v>528</v>
      </c>
      <c r="D45" s="7"/>
      <c r="E45" s="7"/>
      <c r="F45" s="7"/>
      <c r="G45" s="7"/>
      <c r="H45" s="7"/>
      <c r="I45" s="7"/>
      <c r="J45" s="7"/>
      <c r="K45" s="7"/>
      <c r="L45" s="9" t="s">
        <v>155</v>
      </c>
      <c r="M45" s="147">
        <v>45.2</v>
      </c>
      <c r="N45" s="149">
        <v>4.5999999999999996</v>
      </c>
      <c r="O45" s="147">
        <v>49.3</v>
      </c>
      <c r="P45" s="149">
        <v>4.5</v>
      </c>
      <c r="Q45" s="147">
        <v>53</v>
      </c>
      <c r="R45" s="149">
        <v>5.2</v>
      </c>
      <c r="S45" s="147">
        <v>51.7</v>
      </c>
      <c r="T45" s="149">
        <v>5</v>
      </c>
      <c r="U45" s="147">
        <v>42.1</v>
      </c>
      <c r="V45" s="149">
        <v>4.2</v>
      </c>
      <c r="W45" s="147">
        <v>47</v>
      </c>
      <c r="X45" s="149">
        <v>5.8</v>
      </c>
      <c r="Y45" s="147">
        <v>50.2</v>
      </c>
      <c r="Z45" s="149">
        <v>8.1999999999999993</v>
      </c>
      <c r="AA45" s="147">
        <v>53.4</v>
      </c>
      <c r="AB45" s="149">
        <v>7</v>
      </c>
      <c r="AC45" s="147">
        <v>48.9</v>
      </c>
      <c r="AD45" s="149">
        <v>2.1</v>
      </c>
    </row>
    <row r="46" spans="1:30" ht="16.5" customHeight="1" x14ac:dyDescent="0.2">
      <c r="A46" s="7"/>
      <c r="B46" s="7"/>
      <c r="C46" s="7" t="s">
        <v>529</v>
      </c>
      <c r="D46" s="7"/>
      <c r="E46" s="7"/>
      <c r="F46" s="7"/>
      <c r="G46" s="7"/>
      <c r="H46" s="7"/>
      <c r="I46" s="7"/>
      <c r="J46" s="7"/>
      <c r="K46" s="7"/>
      <c r="L46" s="9" t="s">
        <v>155</v>
      </c>
      <c r="M46" s="147">
        <v>60.5</v>
      </c>
      <c r="N46" s="149">
        <v>1.8</v>
      </c>
      <c r="O46" s="147">
        <v>58.6</v>
      </c>
      <c r="P46" s="149">
        <v>1.9</v>
      </c>
      <c r="Q46" s="147">
        <v>57</v>
      </c>
      <c r="R46" s="149">
        <v>2.1</v>
      </c>
      <c r="S46" s="147">
        <v>53.8</v>
      </c>
      <c r="T46" s="149">
        <v>2.2000000000000002</v>
      </c>
      <c r="U46" s="147">
        <v>59.8</v>
      </c>
      <c r="V46" s="149">
        <v>2.2000000000000002</v>
      </c>
      <c r="W46" s="147">
        <v>61.2</v>
      </c>
      <c r="X46" s="149">
        <v>3.2</v>
      </c>
      <c r="Y46" s="147">
        <v>63.4</v>
      </c>
      <c r="Z46" s="149">
        <v>3.2</v>
      </c>
      <c r="AA46" s="147">
        <v>63.8</v>
      </c>
      <c r="AB46" s="149">
        <v>3.2</v>
      </c>
      <c r="AC46" s="147">
        <v>58.4</v>
      </c>
      <c r="AD46" s="149">
        <v>0.9</v>
      </c>
    </row>
    <row r="47" spans="1:30" ht="16.5" customHeight="1" x14ac:dyDescent="0.2">
      <c r="A47" s="7"/>
      <c r="B47" s="7"/>
      <c r="C47" s="7" t="s">
        <v>249</v>
      </c>
      <c r="D47" s="7"/>
      <c r="E47" s="7"/>
      <c r="F47" s="7"/>
      <c r="G47" s="7"/>
      <c r="H47" s="7"/>
      <c r="I47" s="7"/>
      <c r="J47" s="7"/>
      <c r="K47" s="7"/>
      <c r="L47" s="9" t="s">
        <v>155</v>
      </c>
      <c r="M47" s="147">
        <v>54.8</v>
      </c>
      <c r="N47" s="149">
        <v>3</v>
      </c>
      <c r="O47" s="147">
        <v>58.3</v>
      </c>
      <c r="P47" s="149">
        <v>2.9</v>
      </c>
      <c r="Q47" s="147">
        <v>50.5</v>
      </c>
      <c r="R47" s="149">
        <v>3.1</v>
      </c>
      <c r="S47" s="147">
        <v>54.1</v>
      </c>
      <c r="T47" s="149">
        <v>4.2</v>
      </c>
      <c r="U47" s="147">
        <v>53.2</v>
      </c>
      <c r="V47" s="149">
        <v>3.9</v>
      </c>
      <c r="W47" s="147">
        <v>47.4</v>
      </c>
      <c r="X47" s="149">
        <v>5.5</v>
      </c>
      <c r="Y47" s="147">
        <v>61.8</v>
      </c>
      <c r="Z47" s="149">
        <v>5.7</v>
      </c>
      <c r="AA47" s="147">
        <v>63.8</v>
      </c>
      <c r="AB47" s="149">
        <v>6.8</v>
      </c>
      <c r="AC47" s="147">
        <v>54.8</v>
      </c>
      <c r="AD47" s="149">
        <v>1.5</v>
      </c>
    </row>
    <row r="48" spans="1:30" ht="16.5" customHeight="1" x14ac:dyDescent="0.2">
      <c r="A48" s="7"/>
      <c r="B48" s="7" t="s">
        <v>530</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29.45" customHeight="1" x14ac:dyDescent="0.2">
      <c r="A49" s="7"/>
      <c r="B49" s="7"/>
      <c r="C49" s="228" t="s">
        <v>531</v>
      </c>
      <c r="D49" s="228"/>
      <c r="E49" s="228"/>
      <c r="F49" s="228"/>
      <c r="G49" s="228"/>
      <c r="H49" s="228"/>
      <c r="I49" s="228"/>
      <c r="J49" s="228"/>
      <c r="K49" s="228"/>
      <c r="L49" s="9" t="s">
        <v>155</v>
      </c>
      <c r="M49" s="147">
        <v>44.2</v>
      </c>
      <c r="N49" s="149">
        <v>2.8</v>
      </c>
      <c r="O49" s="147">
        <v>50.8</v>
      </c>
      <c r="P49" s="149">
        <v>2.9</v>
      </c>
      <c r="Q49" s="147">
        <v>45.7</v>
      </c>
      <c r="R49" s="149">
        <v>3.6</v>
      </c>
      <c r="S49" s="147">
        <v>43.8</v>
      </c>
      <c r="T49" s="149">
        <v>4</v>
      </c>
      <c r="U49" s="147">
        <v>48</v>
      </c>
      <c r="V49" s="149">
        <v>3.6</v>
      </c>
      <c r="W49" s="147">
        <v>45.7</v>
      </c>
      <c r="X49" s="149">
        <v>4.5999999999999996</v>
      </c>
      <c r="Y49" s="147">
        <v>55</v>
      </c>
      <c r="Z49" s="149">
        <v>7</v>
      </c>
      <c r="AA49" s="147">
        <v>58.8</v>
      </c>
      <c r="AB49" s="149">
        <v>6.7</v>
      </c>
      <c r="AC49" s="147">
        <v>47</v>
      </c>
      <c r="AD49" s="149">
        <v>1.5</v>
      </c>
    </row>
    <row r="50" spans="1:30" ht="42.4" customHeight="1" x14ac:dyDescent="0.2">
      <c r="A50" s="7"/>
      <c r="B50" s="7"/>
      <c r="C50" s="228" t="s">
        <v>532</v>
      </c>
      <c r="D50" s="228"/>
      <c r="E50" s="228"/>
      <c r="F50" s="228"/>
      <c r="G50" s="228"/>
      <c r="H50" s="228"/>
      <c r="I50" s="228"/>
      <c r="J50" s="228"/>
      <c r="K50" s="228"/>
      <c r="L50" s="9" t="s">
        <v>155</v>
      </c>
      <c r="M50" s="147">
        <v>14.5</v>
      </c>
      <c r="N50" s="149">
        <v>1.3</v>
      </c>
      <c r="O50" s="147">
        <v>14.1</v>
      </c>
      <c r="P50" s="149">
        <v>1.2</v>
      </c>
      <c r="Q50" s="147">
        <v>12.3</v>
      </c>
      <c r="R50" s="149">
        <v>1.3</v>
      </c>
      <c r="S50" s="147">
        <v>12.2</v>
      </c>
      <c r="T50" s="149">
        <v>1.5</v>
      </c>
      <c r="U50" s="147">
        <v>13.4</v>
      </c>
      <c r="V50" s="149">
        <v>1.3</v>
      </c>
      <c r="W50" s="147">
        <v>15.6</v>
      </c>
      <c r="X50" s="149">
        <v>2.1</v>
      </c>
      <c r="Y50" s="147">
        <v>13.3</v>
      </c>
      <c r="Z50" s="149">
        <v>2.5</v>
      </c>
      <c r="AA50" s="147">
        <v>11.5</v>
      </c>
      <c r="AB50" s="149">
        <v>1.8</v>
      </c>
      <c r="AC50" s="147">
        <v>13.5</v>
      </c>
      <c r="AD50" s="149">
        <v>0.6</v>
      </c>
    </row>
    <row r="51" spans="1:30" ht="29.45" customHeight="1" x14ac:dyDescent="0.2">
      <c r="A51" s="7"/>
      <c r="B51" s="7"/>
      <c r="C51" s="228" t="s">
        <v>533</v>
      </c>
      <c r="D51" s="228"/>
      <c r="E51" s="228"/>
      <c r="F51" s="228"/>
      <c r="G51" s="228"/>
      <c r="H51" s="228"/>
      <c r="I51" s="228"/>
      <c r="J51" s="228"/>
      <c r="K51" s="228"/>
      <c r="L51" s="9" t="s">
        <v>155</v>
      </c>
      <c r="M51" s="147">
        <v>68.900000000000006</v>
      </c>
      <c r="N51" s="149">
        <v>1.6</v>
      </c>
      <c r="O51" s="147">
        <v>67.8</v>
      </c>
      <c r="P51" s="149">
        <v>1.6</v>
      </c>
      <c r="Q51" s="147">
        <v>64.400000000000006</v>
      </c>
      <c r="R51" s="149">
        <v>1.8</v>
      </c>
      <c r="S51" s="147">
        <v>63.2</v>
      </c>
      <c r="T51" s="149">
        <v>2</v>
      </c>
      <c r="U51" s="147">
        <v>64.3</v>
      </c>
      <c r="V51" s="149">
        <v>1.9</v>
      </c>
      <c r="W51" s="147">
        <v>65.3</v>
      </c>
      <c r="X51" s="149">
        <v>2.7</v>
      </c>
      <c r="Y51" s="147">
        <v>67.7</v>
      </c>
      <c r="Z51" s="149">
        <v>2.6</v>
      </c>
      <c r="AA51" s="147">
        <v>66.8</v>
      </c>
      <c r="AB51" s="149">
        <v>2.9</v>
      </c>
      <c r="AC51" s="147">
        <v>66.400000000000006</v>
      </c>
      <c r="AD51" s="149">
        <v>0.8</v>
      </c>
    </row>
    <row r="52" spans="1:30" ht="16.5" customHeight="1" x14ac:dyDescent="0.2">
      <c r="A52" s="14"/>
      <c r="B52" s="14" t="s">
        <v>176</v>
      </c>
      <c r="C52" s="14"/>
      <c r="D52" s="14"/>
      <c r="E52" s="14"/>
      <c r="F52" s="14"/>
      <c r="G52" s="14"/>
      <c r="H52" s="14"/>
      <c r="I52" s="14"/>
      <c r="J52" s="14"/>
      <c r="K52" s="14"/>
      <c r="L52" s="15" t="s">
        <v>155</v>
      </c>
      <c r="M52" s="148">
        <v>57.5</v>
      </c>
      <c r="N52" s="150">
        <v>1.5</v>
      </c>
      <c r="O52" s="148">
        <v>57.4</v>
      </c>
      <c r="P52" s="150">
        <v>1.5</v>
      </c>
      <c r="Q52" s="148">
        <v>55.6</v>
      </c>
      <c r="R52" s="150">
        <v>1.7</v>
      </c>
      <c r="S52" s="148">
        <v>53.6</v>
      </c>
      <c r="T52" s="150">
        <v>1.8</v>
      </c>
      <c r="U52" s="148">
        <v>55.5</v>
      </c>
      <c r="V52" s="150">
        <v>1.7</v>
      </c>
      <c r="W52" s="148">
        <v>56.3</v>
      </c>
      <c r="X52" s="150">
        <v>2.5</v>
      </c>
      <c r="Y52" s="148">
        <v>61.4</v>
      </c>
      <c r="Z52" s="150">
        <v>2.7</v>
      </c>
      <c r="AA52" s="148">
        <v>61.9</v>
      </c>
      <c r="AB52" s="150">
        <v>2.7</v>
      </c>
      <c r="AC52" s="148">
        <v>56.5</v>
      </c>
      <c r="AD52" s="150">
        <v>0.7</v>
      </c>
    </row>
    <row r="53" spans="1:30" ht="4.5" customHeight="1" x14ac:dyDescent="0.2">
      <c r="A53" s="23"/>
      <c r="B53" s="2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6.5" customHeight="1" x14ac:dyDescent="0.2">
      <c r="A54" s="32"/>
      <c r="B54" s="32"/>
      <c r="C54" s="223" t="s">
        <v>393</v>
      </c>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row>
    <row r="55" spans="1:30" ht="16.5" customHeight="1" x14ac:dyDescent="0.2">
      <c r="A55" s="32"/>
      <c r="B55" s="32"/>
      <c r="C55" s="223" t="s">
        <v>118</v>
      </c>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row>
    <row r="56" spans="1:30" ht="4.5" customHeight="1" x14ac:dyDescent="0.2">
      <c r="A56" s="23"/>
      <c r="B56" s="23"/>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ht="55.15" customHeight="1" x14ac:dyDescent="0.2">
      <c r="A57" s="23" t="s">
        <v>76</v>
      </c>
      <c r="B57" s="23"/>
      <c r="C57" s="223" t="s">
        <v>495</v>
      </c>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row>
    <row r="58" spans="1:30" ht="42.4" customHeight="1" x14ac:dyDescent="0.2">
      <c r="A58" s="23" t="s">
        <v>77</v>
      </c>
      <c r="B58" s="23"/>
      <c r="C58" s="223" t="s">
        <v>373</v>
      </c>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row>
    <row r="59" spans="1:30" ht="42.4" customHeight="1" x14ac:dyDescent="0.2">
      <c r="A59" s="23" t="s">
        <v>78</v>
      </c>
      <c r="B59" s="23"/>
      <c r="C59" s="223" t="s">
        <v>496</v>
      </c>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row>
    <row r="60" spans="1:30" ht="29.45" customHeight="1" x14ac:dyDescent="0.2">
      <c r="A60" s="23" t="s">
        <v>79</v>
      </c>
      <c r="B60" s="23"/>
      <c r="C60" s="223" t="s">
        <v>375</v>
      </c>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row>
    <row r="61" spans="1:30" ht="29.45" customHeight="1" x14ac:dyDescent="0.2">
      <c r="A61" s="23" t="s">
        <v>80</v>
      </c>
      <c r="B61" s="23"/>
      <c r="C61" s="223" t="s">
        <v>534</v>
      </c>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row>
    <row r="62" spans="1:30" ht="55.15" customHeight="1" x14ac:dyDescent="0.2">
      <c r="A62" s="23" t="s">
        <v>81</v>
      </c>
      <c r="B62" s="23"/>
      <c r="C62" s="223" t="s">
        <v>535</v>
      </c>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row>
    <row r="63" spans="1:30" ht="4.5" customHeight="1" x14ac:dyDescent="0.2"/>
    <row r="64" spans="1:30" ht="16.5" customHeight="1" x14ac:dyDescent="0.2">
      <c r="A64" s="24" t="s">
        <v>99</v>
      </c>
      <c r="B64" s="23"/>
      <c r="C64" s="23"/>
      <c r="D64" s="23"/>
      <c r="E64" s="223" t="s">
        <v>536</v>
      </c>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row>
  </sheetData>
  <mergeCells count="34">
    <mergeCell ref="Y2:Z2"/>
    <mergeCell ref="AA2:AB2"/>
    <mergeCell ref="AC2:AD2"/>
    <mergeCell ref="C9:K9"/>
    <mergeCell ref="M2:N2"/>
    <mergeCell ref="O2:P2"/>
    <mergeCell ref="Q2:R2"/>
    <mergeCell ref="S2:T2"/>
    <mergeCell ref="U2:V2"/>
    <mergeCell ref="C41:K41"/>
    <mergeCell ref="C49:K49"/>
    <mergeCell ref="C50:K50"/>
    <mergeCell ref="C51:K51"/>
    <mergeCell ref="K1:AD1"/>
    <mergeCell ref="C29:K29"/>
    <mergeCell ref="C30:K30"/>
    <mergeCell ref="C31:K31"/>
    <mergeCell ref="C39:K39"/>
    <mergeCell ref="C40:K40"/>
    <mergeCell ref="C10:K10"/>
    <mergeCell ref="C11:K11"/>
    <mergeCell ref="C19:K19"/>
    <mergeCell ref="C20:K20"/>
    <mergeCell ref="C21:K21"/>
    <mergeCell ref="W2:X2"/>
    <mergeCell ref="C60:AD60"/>
    <mergeCell ref="C61:AD61"/>
    <mergeCell ref="C62:AD62"/>
    <mergeCell ref="E64:AD64"/>
    <mergeCell ref="C54:AD54"/>
    <mergeCell ref="C55:AD55"/>
    <mergeCell ref="C57:AD57"/>
    <mergeCell ref="C58:AD58"/>
    <mergeCell ref="C59:AD59"/>
  </mergeCells>
  <pageMargins left="0.7" right="0.7" top="0.75" bottom="0.75" header="0.3" footer="0.3"/>
  <pageSetup paperSize="9" fitToHeight="0" orientation="landscape" horizontalDpi="300" verticalDpi="300" r:id="rId1"/>
  <headerFooter scaleWithDoc="0" alignWithMargins="0">
    <oddHeader>&amp;C&amp;"Arial"&amp;8TABLE 5A.21</oddHeader>
    <oddFooter>&amp;L&amp;"Arial"&amp;8REPORT ON
GOVERNMENT
SERVICES 202106&amp;R&amp;"Arial"&amp;8VOCATIONAL EDUCATION
AND TRAINING
PAGE &amp;B&amp;P&amp;B</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67"/>
  <sheetViews>
    <sheetView showGridLines="0" workbookViewId="0"/>
  </sheetViews>
  <sheetFormatPr defaultColWidth="11.42578125" defaultRowHeight="12.75" x14ac:dyDescent="0.2"/>
  <cols>
    <col min="1" max="10" width="1.85546875" customWidth="1"/>
    <col min="11" max="11" width="14.85546875" customWidth="1"/>
    <col min="12" max="12" width="5.42578125" customWidth="1"/>
    <col min="13" max="13" width="5" customWidth="1"/>
    <col min="14" max="14" width="6" customWidth="1"/>
    <col min="15" max="15" width="5" customWidth="1"/>
    <col min="16" max="16" width="6" customWidth="1"/>
    <col min="17" max="17" width="5" customWidth="1"/>
    <col min="18" max="18" width="6" customWidth="1"/>
    <col min="19" max="19" width="5" customWidth="1"/>
    <col min="20" max="20" width="6" customWidth="1"/>
    <col min="21" max="21" width="5" customWidth="1"/>
    <col min="22" max="22" width="6" customWidth="1"/>
    <col min="23" max="23" width="5" customWidth="1"/>
    <col min="24" max="24" width="6" customWidth="1"/>
    <col min="25" max="25" width="5" customWidth="1"/>
    <col min="26" max="26" width="6" customWidth="1"/>
    <col min="27" max="27" width="5" customWidth="1"/>
    <col min="28" max="28" width="6" customWidth="1"/>
    <col min="29" max="29" width="5" customWidth="1"/>
    <col min="30" max="30" width="6" customWidth="1"/>
  </cols>
  <sheetData>
    <row r="1" spans="1:30" ht="33.950000000000003" customHeight="1" x14ac:dyDescent="0.2">
      <c r="A1" s="8" t="s">
        <v>537</v>
      </c>
      <c r="B1" s="8"/>
      <c r="C1" s="8"/>
      <c r="D1" s="8"/>
      <c r="E1" s="8"/>
      <c r="F1" s="8"/>
      <c r="G1" s="8"/>
      <c r="H1" s="8"/>
      <c r="I1" s="8"/>
      <c r="J1" s="8"/>
      <c r="K1" s="229" t="s">
        <v>538</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539</v>
      </c>
      <c r="N2" s="233"/>
      <c r="O2" s="232" t="s">
        <v>540</v>
      </c>
      <c r="P2" s="233"/>
      <c r="Q2" s="232" t="s">
        <v>541</v>
      </c>
      <c r="R2" s="233"/>
      <c r="S2" s="232" t="s">
        <v>542</v>
      </c>
      <c r="T2" s="233"/>
      <c r="U2" s="232" t="s">
        <v>543</v>
      </c>
      <c r="V2" s="233"/>
      <c r="W2" s="232" t="s">
        <v>544</v>
      </c>
      <c r="X2" s="233"/>
      <c r="Y2" s="232" t="s">
        <v>545</v>
      </c>
      <c r="Z2" s="233"/>
      <c r="AA2" s="232" t="s">
        <v>546</v>
      </c>
      <c r="AB2" s="233"/>
      <c r="AC2" s="232" t="s">
        <v>547</v>
      </c>
      <c r="AD2" s="233"/>
    </row>
    <row r="3" spans="1:30" ht="16.5" customHeight="1" x14ac:dyDescent="0.2">
      <c r="A3" s="7" t="s">
        <v>363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527</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16.5" customHeight="1" x14ac:dyDescent="0.2">
      <c r="A5" s="7"/>
      <c r="B5" s="7"/>
      <c r="C5" s="7" t="s">
        <v>528</v>
      </c>
      <c r="D5" s="7"/>
      <c r="E5" s="7"/>
      <c r="F5" s="7"/>
      <c r="G5" s="7"/>
      <c r="H5" s="7"/>
      <c r="I5" s="7"/>
      <c r="J5" s="7"/>
      <c r="K5" s="7"/>
      <c r="L5" s="9" t="s">
        <v>155</v>
      </c>
      <c r="M5" s="152">
        <v>30.2</v>
      </c>
      <c r="N5" s="154">
        <v>1.3</v>
      </c>
      <c r="O5" s="152">
        <v>38</v>
      </c>
      <c r="P5" s="154">
        <v>1.8</v>
      </c>
      <c r="Q5" s="152">
        <v>43.6</v>
      </c>
      <c r="R5" s="154">
        <v>2.2000000000000002</v>
      </c>
      <c r="S5" s="152">
        <v>40.9</v>
      </c>
      <c r="T5" s="154">
        <v>3</v>
      </c>
      <c r="U5" s="152">
        <v>33.200000000000003</v>
      </c>
      <c r="V5" s="154">
        <v>4.3</v>
      </c>
      <c r="W5" s="152">
        <v>49.1</v>
      </c>
      <c r="X5" s="154">
        <v>4.2</v>
      </c>
      <c r="Y5" s="152">
        <v>52</v>
      </c>
      <c r="Z5" s="154">
        <v>8.8000000000000007</v>
      </c>
      <c r="AA5" s="152">
        <v>60.2</v>
      </c>
      <c r="AB5" s="151">
        <v>10.7</v>
      </c>
      <c r="AC5" s="152">
        <v>36.9</v>
      </c>
      <c r="AD5" s="154">
        <v>0.9</v>
      </c>
    </row>
    <row r="6" spans="1:30" ht="16.5" customHeight="1" x14ac:dyDescent="0.2">
      <c r="A6" s="7"/>
      <c r="B6" s="7"/>
      <c r="C6" s="7" t="s">
        <v>529</v>
      </c>
      <c r="D6" s="7"/>
      <c r="E6" s="7"/>
      <c r="F6" s="7"/>
      <c r="G6" s="7"/>
      <c r="H6" s="7"/>
      <c r="I6" s="7"/>
      <c r="J6" s="7"/>
      <c r="K6" s="7"/>
      <c r="L6" s="9" t="s">
        <v>155</v>
      </c>
      <c r="M6" s="152">
        <v>60.2</v>
      </c>
      <c r="N6" s="154">
        <v>0.6</v>
      </c>
      <c r="O6" s="152">
        <v>59.9</v>
      </c>
      <c r="P6" s="154">
        <v>0.8</v>
      </c>
      <c r="Q6" s="152">
        <v>63.2</v>
      </c>
      <c r="R6" s="154">
        <v>0.7</v>
      </c>
      <c r="S6" s="152">
        <v>55.8</v>
      </c>
      <c r="T6" s="154">
        <v>1.3</v>
      </c>
      <c r="U6" s="152">
        <v>72</v>
      </c>
      <c r="V6" s="154">
        <v>1.6</v>
      </c>
      <c r="W6" s="152">
        <v>70.7</v>
      </c>
      <c r="X6" s="154">
        <v>1.8</v>
      </c>
      <c r="Y6" s="152">
        <v>72.8</v>
      </c>
      <c r="Z6" s="154">
        <v>2.1</v>
      </c>
      <c r="AA6" s="152">
        <v>70</v>
      </c>
      <c r="AB6" s="154">
        <v>3.6</v>
      </c>
      <c r="AC6" s="152">
        <v>61.7</v>
      </c>
      <c r="AD6" s="154">
        <v>0.4</v>
      </c>
    </row>
    <row r="7" spans="1:30" ht="16.5" customHeight="1" x14ac:dyDescent="0.2">
      <c r="A7" s="7"/>
      <c r="B7" s="7"/>
      <c r="C7" s="7" t="s">
        <v>548</v>
      </c>
      <c r="D7" s="7"/>
      <c r="E7" s="7"/>
      <c r="F7" s="7"/>
      <c r="G7" s="7"/>
      <c r="H7" s="7"/>
      <c r="I7" s="7"/>
      <c r="J7" s="7"/>
      <c r="K7" s="7"/>
      <c r="L7" s="9" t="s">
        <v>155</v>
      </c>
      <c r="M7" s="152">
        <v>64.5</v>
      </c>
      <c r="N7" s="154">
        <v>1.3</v>
      </c>
      <c r="O7" s="152">
        <v>58.8</v>
      </c>
      <c r="P7" s="154">
        <v>1.3</v>
      </c>
      <c r="Q7" s="152">
        <v>67.400000000000006</v>
      </c>
      <c r="R7" s="154">
        <v>2</v>
      </c>
      <c r="S7" s="152">
        <v>56.5</v>
      </c>
      <c r="T7" s="154">
        <v>2.8</v>
      </c>
      <c r="U7" s="152">
        <v>71</v>
      </c>
      <c r="V7" s="154">
        <v>4</v>
      </c>
      <c r="W7" s="152">
        <v>74.2</v>
      </c>
      <c r="X7" s="154">
        <v>5.4</v>
      </c>
      <c r="Y7" s="152">
        <v>78.400000000000006</v>
      </c>
      <c r="Z7" s="154">
        <v>3</v>
      </c>
      <c r="AA7" s="152">
        <v>80.900000000000006</v>
      </c>
      <c r="AB7" s="154">
        <v>7.5</v>
      </c>
      <c r="AC7" s="152">
        <v>63</v>
      </c>
      <c r="AD7" s="154">
        <v>0.8</v>
      </c>
    </row>
    <row r="8" spans="1:30" ht="16.5" customHeight="1" x14ac:dyDescent="0.2">
      <c r="A8" s="7"/>
      <c r="B8" s="7" t="s">
        <v>530</v>
      </c>
      <c r="C8" s="7"/>
      <c r="D8" s="7"/>
      <c r="E8" s="7"/>
      <c r="F8" s="7"/>
      <c r="G8" s="7"/>
      <c r="H8" s="7"/>
      <c r="I8" s="7"/>
      <c r="J8" s="7"/>
      <c r="K8" s="7"/>
      <c r="L8" s="9"/>
      <c r="M8" s="10"/>
      <c r="N8" s="7"/>
      <c r="O8" s="10"/>
      <c r="P8" s="7"/>
      <c r="Q8" s="10"/>
      <c r="R8" s="7"/>
      <c r="S8" s="10"/>
      <c r="T8" s="7"/>
      <c r="U8" s="10"/>
      <c r="V8" s="7"/>
      <c r="W8" s="10"/>
      <c r="X8" s="7"/>
      <c r="Y8" s="10"/>
      <c r="Z8" s="7"/>
      <c r="AA8" s="10"/>
      <c r="AB8" s="7"/>
      <c r="AC8" s="10"/>
      <c r="AD8" s="7"/>
    </row>
    <row r="9" spans="1:30" ht="29.45" customHeight="1" x14ac:dyDescent="0.2">
      <c r="A9" s="7"/>
      <c r="B9" s="7"/>
      <c r="C9" s="228" t="s">
        <v>531</v>
      </c>
      <c r="D9" s="228"/>
      <c r="E9" s="228"/>
      <c r="F9" s="228"/>
      <c r="G9" s="228"/>
      <c r="H9" s="228"/>
      <c r="I9" s="228"/>
      <c r="J9" s="228"/>
      <c r="K9" s="228"/>
      <c r="L9" s="9" t="s">
        <v>155</v>
      </c>
      <c r="M9" s="152">
        <v>32.799999999999997</v>
      </c>
      <c r="N9" s="154">
        <v>0.8</v>
      </c>
      <c r="O9" s="152">
        <v>38.6</v>
      </c>
      <c r="P9" s="154">
        <v>1</v>
      </c>
      <c r="Q9" s="152">
        <v>47</v>
      </c>
      <c r="R9" s="154">
        <v>1.2</v>
      </c>
      <c r="S9" s="152">
        <v>37.4</v>
      </c>
      <c r="T9" s="154">
        <v>1.7</v>
      </c>
      <c r="U9" s="152">
        <v>50.2</v>
      </c>
      <c r="V9" s="154">
        <v>2.6</v>
      </c>
      <c r="W9" s="152">
        <v>45.5</v>
      </c>
      <c r="X9" s="154">
        <v>3.3</v>
      </c>
      <c r="Y9" s="152">
        <v>55.6</v>
      </c>
      <c r="Z9" s="154">
        <v>4.2</v>
      </c>
      <c r="AA9" s="152">
        <v>49.8</v>
      </c>
      <c r="AB9" s="154">
        <v>7.9</v>
      </c>
      <c r="AC9" s="152">
        <v>39.200000000000003</v>
      </c>
      <c r="AD9" s="154">
        <v>0.5</v>
      </c>
    </row>
    <row r="10" spans="1:30" ht="42.4" customHeight="1" x14ac:dyDescent="0.2">
      <c r="A10" s="7"/>
      <c r="B10" s="7"/>
      <c r="C10" s="228" t="s">
        <v>549</v>
      </c>
      <c r="D10" s="228"/>
      <c r="E10" s="228"/>
      <c r="F10" s="228"/>
      <c r="G10" s="228"/>
      <c r="H10" s="228"/>
      <c r="I10" s="228"/>
      <c r="J10" s="228"/>
      <c r="K10" s="228"/>
      <c r="L10" s="9" t="s">
        <v>155</v>
      </c>
      <c r="M10" s="152">
        <v>16.7</v>
      </c>
      <c r="N10" s="154">
        <v>0.5</v>
      </c>
      <c r="O10" s="152">
        <v>18.100000000000001</v>
      </c>
      <c r="P10" s="154">
        <v>0.6</v>
      </c>
      <c r="Q10" s="152">
        <v>18.399999999999999</v>
      </c>
      <c r="R10" s="154">
        <v>0.7</v>
      </c>
      <c r="S10" s="152">
        <v>19</v>
      </c>
      <c r="T10" s="154">
        <v>1.2</v>
      </c>
      <c r="U10" s="152">
        <v>24.9</v>
      </c>
      <c r="V10" s="154">
        <v>1.8</v>
      </c>
      <c r="W10" s="152">
        <v>19.3</v>
      </c>
      <c r="X10" s="154">
        <v>1.7</v>
      </c>
      <c r="Y10" s="152">
        <v>19.100000000000001</v>
      </c>
      <c r="Z10" s="154">
        <v>1.8</v>
      </c>
      <c r="AA10" s="152">
        <v>13.6</v>
      </c>
      <c r="AB10" s="154">
        <v>2.7</v>
      </c>
      <c r="AC10" s="152">
        <v>18</v>
      </c>
      <c r="AD10" s="154">
        <v>0.3</v>
      </c>
    </row>
    <row r="11" spans="1:30" ht="29.45" customHeight="1" x14ac:dyDescent="0.2">
      <c r="A11" s="7"/>
      <c r="B11" s="7"/>
      <c r="C11" s="228" t="s">
        <v>533</v>
      </c>
      <c r="D11" s="228"/>
      <c r="E11" s="228"/>
      <c r="F11" s="228"/>
      <c r="G11" s="228"/>
      <c r="H11" s="228"/>
      <c r="I11" s="228"/>
      <c r="J11" s="228"/>
      <c r="K11" s="228"/>
      <c r="L11" s="9" t="s">
        <v>155</v>
      </c>
      <c r="M11" s="152">
        <v>84</v>
      </c>
      <c r="N11" s="154">
        <v>0.5</v>
      </c>
      <c r="O11" s="152">
        <v>82.5</v>
      </c>
      <c r="P11" s="154">
        <v>0.6</v>
      </c>
      <c r="Q11" s="152">
        <v>83.1</v>
      </c>
      <c r="R11" s="154">
        <v>0.6</v>
      </c>
      <c r="S11" s="152">
        <v>82.1</v>
      </c>
      <c r="T11" s="154">
        <v>1.1000000000000001</v>
      </c>
      <c r="U11" s="152">
        <v>87.1</v>
      </c>
      <c r="V11" s="154">
        <v>1.2</v>
      </c>
      <c r="W11" s="152">
        <v>86.4</v>
      </c>
      <c r="X11" s="154">
        <v>1.3</v>
      </c>
      <c r="Y11" s="152">
        <v>84.8</v>
      </c>
      <c r="Z11" s="154">
        <v>1.5</v>
      </c>
      <c r="AA11" s="152">
        <v>86.5</v>
      </c>
      <c r="AB11" s="154">
        <v>2.6</v>
      </c>
      <c r="AC11" s="152">
        <v>83.5</v>
      </c>
      <c r="AD11" s="154">
        <v>0.3</v>
      </c>
    </row>
    <row r="12" spans="1:30" ht="16.5" customHeight="1" x14ac:dyDescent="0.2">
      <c r="A12" s="7"/>
      <c r="B12" s="7" t="s">
        <v>176</v>
      </c>
      <c r="C12" s="7"/>
      <c r="D12" s="7"/>
      <c r="E12" s="7"/>
      <c r="F12" s="7"/>
      <c r="G12" s="7"/>
      <c r="H12" s="7"/>
      <c r="I12" s="7"/>
      <c r="J12" s="7"/>
      <c r="K12" s="7"/>
      <c r="L12" s="9" t="s">
        <v>155</v>
      </c>
      <c r="M12" s="152">
        <v>56.7</v>
      </c>
      <c r="N12" s="154">
        <v>0.5</v>
      </c>
      <c r="O12" s="152">
        <v>56.9</v>
      </c>
      <c r="P12" s="154">
        <v>0.6</v>
      </c>
      <c r="Q12" s="152">
        <v>61.6</v>
      </c>
      <c r="R12" s="154">
        <v>0.7</v>
      </c>
      <c r="S12" s="152">
        <v>53.8</v>
      </c>
      <c r="T12" s="154">
        <v>1.1000000000000001</v>
      </c>
      <c r="U12" s="152">
        <v>67.3</v>
      </c>
      <c r="V12" s="154">
        <v>1.5</v>
      </c>
      <c r="W12" s="152">
        <v>67.3</v>
      </c>
      <c r="X12" s="154">
        <v>1.6</v>
      </c>
      <c r="Y12" s="152">
        <v>73.400000000000006</v>
      </c>
      <c r="Z12" s="154">
        <v>1.7</v>
      </c>
      <c r="AA12" s="152">
        <v>70.3</v>
      </c>
      <c r="AB12" s="154">
        <v>3.2</v>
      </c>
      <c r="AC12" s="152">
        <v>58.8</v>
      </c>
      <c r="AD12" s="154">
        <v>0.3</v>
      </c>
    </row>
    <row r="13" spans="1:30" ht="16.5" customHeight="1" x14ac:dyDescent="0.2">
      <c r="A13" s="7" t="s">
        <v>58</v>
      </c>
      <c r="B13" s="7"/>
      <c r="C13" s="7"/>
      <c r="D13" s="7"/>
      <c r="E13" s="7"/>
      <c r="F13" s="7"/>
      <c r="G13" s="7"/>
      <c r="H13" s="7"/>
      <c r="I13" s="7"/>
      <c r="J13" s="7"/>
      <c r="K13" s="7"/>
      <c r="L13" s="9"/>
      <c r="M13" s="10"/>
      <c r="N13" s="7"/>
      <c r="O13" s="10"/>
      <c r="P13" s="7"/>
      <c r="Q13" s="10"/>
      <c r="R13" s="7"/>
      <c r="S13" s="10"/>
      <c r="T13" s="7"/>
      <c r="U13" s="10"/>
      <c r="V13" s="7"/>
      <c r="W13" s="10"/>
      <c r="X13" s="7"/>
      <c r="Y13" s="10"/>
      <c r="Z13" s="7"/>
      <c r="AA13" s="10"/>
      <c r="AB13" s="7"/>
      <c r="AC13" s="10"/>
      <c r="AD13" s="7"/>
    </row>
    <row r="14" spans="1:30" ht="16.5" customHeight="1" x14ac:dyDescent="0.2">
      <c r="A14" s="7"/>
      <c r="B14" s="7" t="s">
        <v>527</v>
      </c>
      <c r="C14" s="7"/>
      <c r="D14" s="7"/>
      <c r="E14" s="7"/>
      <c r="F14" s="7"/>
      <c r="G14" s="7"/>
      <c r="H14" s="7"/>
      <c r="I14" s="7"/>
      <c r="J14" s="7"/>
      <c r="K14" s="7"/>
      <c r="L14" s="9"/>
      <c r="M14" s="10"/>
      <c r="N14" s="7"/>
      <c r="O14" s="10"/>
      <c r="P14" s="7"/>
      <c r="Q14" s="10"/>
      <c r="R14" s="7"/>
      <c r="S14" s="10"/>
      <c r="T14" s="7"/>
      <c r="U14" s="10"/>
      <c r="V14" s="7"/>
      <c r="W14" s="10"/>
      <c r="X14" s="7"/>
      <c r="Y14" s="10"/>
      <c r="Z14" s="7"/>
      <c r="AA14" s="10"/>
      <c r="AB14" s="7"/>
      <c r="AC14" s="10"/>
      <c r="AD14" s="7"/>
    </row>
    <row r="15" spans="1:30" ht="16.5" customHeight="1" x14ac:dyDescent="0.2">
      <c r="A15" s="7"/>
      <c r="B15" s="7"/>
      <c r="C15" s="7" t="s">
        <v>528</v>
      </c>
      <c r="D15" s="7"/>
      <c r="E15" s="7"/>
      <c r="F15" s="7"/>
      <c r="G15" s="7"/>
      <c r="H15" s="7"/>
      <c r="I15" s="7"/>
      <c r="J15" s="7"/>
      <c r="K15" s="7"/>
      <c r="L15" s="9" t="s">
        <v>155</v>
      </c>
      <c r="M15" s="152">
        <v>35.799999999999997</v>
      </c>
      <c r="N15" s="154">
        <v>1.5</v>
      </c>
      <c r="O15" s="152">
        <v>42.8</v>
      </c>
      <c r="P15" s="154">
        <v>2.4</v>
      </c>
      <c r="Q15" s="152">
        <v>52.1</v>
      </c>
      <c r="R15" s="154">
        <v>2.2999999999999998</v>
      </c>
      <c r="S15" s="152">
        <v>44.1</v>
      </c>
      <c r="T15" s="154">
        <v>3.4</v>
      </c>
      <c r="U15" s="152">
        <v>48.3</v>
      </c>
      <c r="V15" s="154">
        <v>7</v>
      </c>
      <c r="W15" s="152">
        <v>51.4</v>
      </c>
      <c r="X15" s="154">
        <v>4.2</v>
      </c>
      <c r="Y15" s="152">
        <v>51.4</v>
      </c>
      <c r="Z15" s="154">
        <v>9.1999999999999993</v>
      </c>
      <c r="AA15" s="152">
        <v>68.599999999999994</v>
      </c>
      <c r="AB15" s="154">
        <v>8.9</v>
      </c>
      <c r="AC15" s="152">
        <v>43.1</v>
      </c>
      <c r="AD15" s="154">
        <v>1</v>
      </c>
    </row>
    <row r="16" spans="1:30" ht="16.5" customHeight="1" x14ac:dyDescent="0.2">
      <c r="A16" s="7"/>
      <c r="B16" s="7"/>
      <c r="C16" s="7" t="s">
        <v>529</v>
      </c>
      <c r="D16" s="7"/>
      <c r="E16" s="7"/>
      <c r="F16" s="7"/>
      <c r="G16" s="7"/>
      <c r="H16" s="7"/>
      <c r="I16" s="7"/>
      <c r="J16" s="7"/>
      <c r="K16" s="7"/>
      <c r="L16" s="9" t="s">
        <v>155</v>
      </c>
      <c r="M16" s="152">
        <v>64.900000000000006</v>
      </c>
      <c r="N16" s="154">
        <v>0.6</v>
      </c>
      <c r="O16" s="152">
        <v>66.7</v>
      </c>
      <c r="P16" s="154">
        <v>0.8</v>
      </c>
      <c r="Q16" s="152">
        <v>68.099999999999994</v>
      </c>
      <c r="R16" s="154">
        <v>0.7</v>
      </c>
      <c r="S16" s="152">
        <v>62.7</v>
      </c>
      <c r="T16" s="154">
        <v>1.4</v>
      </c>
      <c r="U16" s="152">
        <v>77.2</v>
      </c>
      <c r="V16" s="154">
        <v>1.9</v>
      </c>
      <c r="W16" s="152">
        <v>76.900000000000006</v>
      </c>
      <c r="X16" s="154">
        <v>1.7</v>
      </c>
      <c r="Y16" s="152">
        <v>74.5</v>
      </c>
      <c r="Z16" s="154">
        <v>2.1</v>
      </c>
      <c r="AA16" s="152">
        <v>77.7</v>
      </c>
      <c r="AB16" s="154">
        <v>2.8</v>
      </c>
      <c r="AC16" s="152">
        <v>67.099999999999994</v>
      </c>
      <c r="AD16" s="154">
        <v>0.4</v>
      </c>
    </row>
    <row r="17" spans="1:30" ht="16.5" customHeight="1" x14ac:dyDescent="0.2">
      <c r="A17" s="7"/>
      <c r="B17" s="7"/>
      <c r="C17" s="7" t="s">
        <v>548</v>
      </c>
      <c r="D17" s="7"/>
      <c r="E17" s="7"/>
      <c r="F17" s="7"/>
      <c r="G17" s="7"/>
      <c r="H17" s="7"/>
      <c r="I17" s="7"/>
      <c r="J17" s="7"/>
      <c r="K17" s="7"/>
      <c r="L17" s="9" t="s">
        <v>155</v>
      </c>
      <c r="M17" s="152">
        <v>69.400000000000006</v>
      </c>
      <c r="N17" s="154">
        <v>1.3</v>
      </c>
      <c r="O17" s="152">
        <v>65</v>
      </c>
      <c r="P17" s="154">
        <v>1.2</v>
      </c>
      <c r="Q17" s="152">
        <v>73.8</v>
      </c>
      <c r="R17" s="154">
        <v>2.1</v>
      </c>
      <c r="S17" s="152">
        <v>63</v>
      </c>
      <c r="T17" s="154">
        <v>2.9</v>
      </c>
      <c r="U17" s="152">
        <v>77.599999999999994</v>
      </c>
      <c r="V17" s="154">
        <v>4.5999999999999996</v>
      </c>
      <c r="W17" s="152">
        <v>80.599999999999994</v>
      </c>
      <c r="X17" s="154">
        <v>4.7</v>
      </c>
      <c r="Y17" s="152">
        <v>81.099999999999994</v>
      </c>
      <c r="Z17" s="154">
        <v>2.9</v>
      </c>
      <c r="AA17" s="152">
        <v>80.599999999999994</v>
      </c>
      <c r="AB17" s="154">
        <v>5.6</v>
      </c>
      <c r="AC17" s="152">
        <v>68.5</v>
      </c>
      <c r="AD17" s="154">
        <v>0.8</v>
      </c>
    </row>
    <row r="18" spans="1:30" ht="16.5" customHeight="1" x14ac:dyDescent="0.2">
      <c r="A18" s="7"/>
      <c r="B18" s="7" t="s">
        <v>530</v>
      </c>
      <c r="C18" s="7"/>
      <c r="D18" s="7"/>
      <c r="E18" s="7"/>
      <c r="F18" s="7"/>
      <c r="G18" s="7"/>
      <c r="H18" s="7"/>
      <c r="I18" s="7"/>
      <c r="J18" s="7"/>
      <c r="K18" s="7"/>
      <c r="L18" s="9"/>
      <c r="M18" s="10"/>
      <c r="N18" s="7"/>
      <c r="O18" s="10"/>
      <c r="P18" s="7"/>
      <c r="Q18" s="10"/>
      <c r="R18" s="7"/>
      <c r="S18" s="10"/>
      <c r="T18" s="7"/>
      <c r="U18" s="10"/>
      <c r="V18" s="7"/>
      <c r="W18" s="10"/>
      <c r="X18" s="7"/>
      <c r="Y18" s="10"/>
      <c r="Z18" s="7"/>
      <c r="AA18" s="10"/>
      <c r="AB18" s="7"/>
      <c r="AC18" s="10"/>
      <c r="AD18" s="7"/>
    </row>
    <row r="19" spans="1:30" ht="29.45" customHeight="1" x14ac:dyDescent="0.2">
      <c r="A19" s="7"/>
      <c r="B19" s="7"/>
      <c r="C19" s="228" t="s">
        <v>531</v>
      </c>
      <c r="D19" s="228"/>
      <c r="E19" s="228"/>
      <c r="F19" s="228"/>
      <c r="G19" s="228"/>
      <c r="H19" s="228"/>
      <c r="I19" s="228"/>
      <c r="J19" s="228"/>
      <c r="K19" s="228"/>
      <c r="L19" s="9" t="s">
        <v>155</v>
      </c>
      <c r="M19" s="152">
        <v>39.5</v>
      </c>
      <c r="N19" s="154">
        <v>0.8</v>
      </c>
      <c r="O19" s="152">
        <v>47.5</v>
      </c>
      <c r="P19" s="154">
        <v>1.1000000000000001</v>
      </c>
      <c r="Q19" s="152">
        <v>54</v>
      </c>
      <c r="R19" s="154">
        <v>1.2</v>
      </c>
      <c r="S19" s="152">
        <v>41.4</v>
      </c>
      <c r="T19" s="154">
        <v>1.9</v>
      </c>
      <c r="U19" s="152">
        <v>65.3</v>
      </c>
      <c r="V19" s="154">
        <v>3.1</v>
      </c>
      <c r="W19" s="152">
        <v>54.2</v>
      </c>
      <c r="X19" s="154">
        <v>3.1</v>
      </c>
      <c r="Y19" s="152">
        <v>61.8</v>
      </c>
      <c r="Z19" s="154">
        <v>3.7</v>
      </c>
      <c r="AA19" s="152">
        <v>60.3</v>
      </c>
      <c r="AB19" s="154">
        <v>6.6</v>
      </c>
      <c r="AC19" s="152">
        <v>46.4</v>
      </c>
      <c r="AD19" s="154">
        <v>0.5</v>
      </c>
    </row>
    <row r="20" spans="1:30" ht="42.4" customHeight="1" x14ac:dyDescent="0.2">
      <c r="A20" s="7"/>
      <c r="B20" s="7"/>
      <c r="C20" s="228" t="s">
        <v>549</v>
      </c>
      <c r="D20" s="228"/>
      <c r="E20" s="228"/>
      <c r="F20" s="228"/>
      <c r="G20" s="228"/>
      <c r="H20" s="228"/>
      <c r="I20" s="228"/>
      <c r="J20" s="228"/>
      <c r="K20" s="228"/>
      <c r="L20" s="9" t="s">
        <v>155</v>
      </c>
      <c r="M20" s="152">
        <v>19.7</v>
      </c>
      <c r="N20" s="154">
        <v>0.6</v>
      </c>
      <c r="O20" s="152">
        <v>20.5</v>
      </c>
      <c r="P20" s="154">
        <v>0.8</v>
      </c>
      <c r="Q20" s="152">
        <v>20.100000000000001</v>
      </c>
      <c r="R20" s="154">
        <v>0.8</v>
      </c>
      <c r="S20" s="152">
        <v>19</v>
      </c>
      <c r="T20" s="154">
        <v>1.3</v>
      </c>
      <c r="U20" s="152">
        <v>28.6</v>
      </c>
      <c r="V20" s="154">
        <v>2.5</v>
      </c>
      <c r="W20" s="152">
        <v>23.3</v>
      </c>
      <c r="X20" s="154">
        <v>1.9</v>
      </c>
      <c r="Y20" s="152">
        <v>22.9</v>
      </c>
      <c r="Z20" s="154">
        <v>2.1</v>
      </c>
      <c r="AA20" s="152">
        <v>23.5</v>
      </c>
      <c r="AB20" s="154">
        <v>2.9</v>
      </c>
      <c r="AC20" s="152">
        <v>20.399999999999999</v>
      </c>
      <c r="AD20" s="154">
        <v>0.4</v>
      </c>
    </row>
    <row r="21" spans="1:30" ht="29.45" customHeight="1" x14ac:dyDescent="0.2">
      <c r="A21" s="7"/>
      <c r="B21" s="7"/>
      <c r="C21" s="228" t="s">
        <v>533</v>
      </c>
      <c r="D21" s="228"/>
      <c r="E21" s="228"/>
      <c r="F21" s="228"/>
      <c r="G21" s="228"/>
      <c r="H21" s="228"/>
      <c r="I21" s="228"/>
      <c r="J21" s="228"/>
      <c r="K21" s="228"/>
      <c r="L21" s="9" t="s">
        <v>155</v>
      </c>
      <c r="M21" s="152">
        <v>86.4</v>
      </c>
      <c r="N21" s="154">
        <v>0.4</v>
      </c>
      <c r="O21" s="152">
        <v>83.9</v>
      </c>
      <c r="P21" s="154">
        <v>0.6</v>
      </c>
      <c r="Q21" s="152">
        <v>84.3</v>
      </c>
      <c r="R21" s="154">
        <v>0.6</v>
      </c>
      <c r="S21" s="152">
        <v>83.8</v>
      </c>
      <c r="T21" s="154">
        <v>1.1000000000000001</v>
      </c>
      <c r="U21" s="152">
        <v>90</v>
      </c>
      <c r="V21" s="154">
        <v>1.4</v>
      </c>
      <c r="W21" s="152">
        <v>89.9</v>
      </c>
      <c r="X21" s="154">
        <v>1.2</v>
      </c>
      <c r="Y21" s="152">
        <v>88.4</v>
      </c>
      <c r="Z21" s="154">
        <v>1.4</v>
      </c>
      <c r="AA21" s="152">
        <v>87.4</v>
      </c>
      <c r="AB21" s="154">
        <v>2</v>
      </c>
      <c r="AC21" s="152">
        <v>85.4</v>
      </c>
      <c r="AD21" s="154">
        <v>0.3</v>
      </c>
    </row>
    <row r="22" spans="1:30" ht="16.5" customHeight="1" x14ac:dyDescent="0.2">
      <c r="A22" s="7"/>
      <c r="B22" s="7" t="s">
        <v>176</v>
      </c>
      <c r="C22" s="7"/>
      <c r="D22" s="7"/>
      <c r="E22" s="7"/>
      <c r="F22" s="7"/>
      <c r="G22" s="7"/>
      <c r="H22" s="7"/>
      <c r="I22" s="7"/>
      <c r="J22" s="7"/>
      <c r="K22" s="7"/>
      <c r="L22" s="9" t="s">
        <v>155</v>
      </c>
      <c r="M22" s="152">
        <v>62</v>
      </c>
      <c r="N22" s="154">
        <v>0.5</v>
      </c>
      <c r="O22" s="152">
        <v>64</v>
      </c>
      <c r="P22" s="154">
        <v>0.7</v>
      </c>
      <c r="Q22" s="152">
        <v>67</v>
      </c>
      <c r="R22" s="154">
        <v>0.7</v>
      </c>
      <c r="S22" s="152">
        <v>60.2</v>
      </c>
      <c r="T22" s="154">
        <v>1.2</v>
      </c>
      <c r="U22" s="152">
        <v>74.5</v>
      </c>
      <c r="V22" s="154">
        <v>1.8</v>
      </c>
      <c r="W22" s="152">
        <v>72.599999999999994</v>
      </c>
      <c r="X22" s="154">
        <v>1.6</v>
      </c>
      <c r="Y22" s="152">
        <v>75.400000000000006</v>
      </c>
      <c r="Z22" s="154">
        <v>1.7</v>
      </c>
      <c r="AA22" s="152">
        <v>77.3</v>
      </c>
      <c r="AB22" s="154">
        <v>2.4</v>
      </c>
      <c r="AC22" s="152">
        <v>64.7</v>
      </c>
      <c r="AD22" s="154">
        <v>0.3</v>
      </c>
    </row>
    <row r="23" spans="1:30" ht="16.5" customHeight="1" x14ac:dyDescent="0.2">
      <c r="A23" s="7" t="s">
        <v>60</v>
      </c>
      <c r="B23" s="7"/>
      <c r="C23" s="7"/>
      <c r="D23" s="7"/>
      <c r="E23" s="7"/>
      <c r="F23" s="7"/>
      <c r="G23" s="7"/>
      <c r="H23" s="7"/>
      <c r="I23" s="7"/>
      <c r="J23" s="7"/>
      <c r="K23" s="7"/>
      <c r="L23" s="9"/>
      <c r="M23" s="10"/>
      <c r="N23" s="7"/>
      <c r="O23" s="10"/>
      <c r="P23" s="7"/>
      <c r="Q23" s="10"/>
      <c r="R23" s="7"/>
      <c r="S23" s="10"/>
      <c r="T23" s="7"/>
      <c r="U23" s="10"/>
      <c r="V23" s="7"/>
      <c r="W23" s="10"/>
      <c r="X23" s="7"/>
      <c r="Y23" s="10"/>
      <c r="Z23" s="7"/>
      <c r="AA23" s="10"/>
      <c r="AB23" s="7"/>
      <c r="AC23" s="10"/>
      <c r="AD23" s="7"/>
    </row>
    <row r="24" spans="1:30" ht="16.5" customHeight="1" x14ac:dyDescent="0.2">
      <c r="A24" s="7"/>
      <c r="B24" s="7" t="s">
        <v>527</v>
      </c>
      <c r="C24" s="7"/>
      <c r="D24" s="7"/>
      <c r="E24" s="7"/>
      <c r="F24" s="7"/>
      <c r="G24" s="7"/>
      <c r="H24" s="7"/>
      <c r="I24" s="7"/>
      <c r="J24" s="7"/>
      <c r="K24" s="7"/>
      <c r="L24" s="9"/>
      <c r="M24" s="10"/>
      <c r="N24" s="7"/>
      <c r="O24" s="10"/>
      <c r="P24" s="7"/>
      <c r="Q24" s="10"/>
      <c r="R24" s="7"/>
      <c r="S24" s="10"/>
      <c r="T24" s="7"/>
      <c r="U24" s="10"/>
      <c r="V24" s="7"/>
      <c r="W24" s="10"/>
      <c r="X24" s="7"/>
      <c r="Y24" s="10"/>
      <c r="Z24" s="7"/>
      <c r="AA24" s="10"/>
      <c r="AB24" s="7"/>
      <c r="AC24" s="10"/>
      <c r="AD24" s="7"/>
    </row>
    <row r="25" spans="1:30" ht="16.5" customHeight="1" x14ac:dyDescent="0.2">
      <c r="A25" s="7"/>
      <c r="B25" s="7"/>
      <c r="C25" s="7" t="s">
        <v>528</v>
      </c>
      <c r="D25" s="7"/>
      <c r="E25" s="7"/>
      <c r="F25" s="7"/>
      <c r="G25" s="7"/>
      <c r="H25" s="7"/>
      <c r="I25" s="7"/>
      <c r="J25" s="7"/>
      <c r="K25" s="7"/>
      <c r="L25" s="9" t="s">
        <v>155</v>
      </c>
      <c r="M25" s="152">
        <v>34.5</v>
      </c>
      <c r="N25" s="154">
        <v>1.4</v>
      </c>
      <c r="O25" s="152">
        <v>44.6</v>
      </c>
      <c r="P25" s="154">
        <v>2.2000000000000002</v>
      </c>
      <c r="Q25" s="152">
        <v>49.6</v>
      </c>
      <c r="R25" s="154">
        <v>2.5</v>
      </c>
      <c r="S25" s="152">
        <v>45</v>
      </c>
      <c r="T25" s="154">
        <v>3.3</v>
      </c>
      <c r="U25" s="152">
        <v>39.200000000000003</v>
      </c>
      <c r="V25" s="154">
        <v>4.2</v>
      </c>
      <c r="W25" s="152">
        <v>43.5</v>
      </c>
      <c r="X25" s="154">
        <v>3.6</v>
      </c>
      <c r="Y25" s="152">
        <v>37.299999999999997</v>
      </c>
      <c r="Z25" s="154">
        <v>8.5</v>
      </c>
      <c r="AA25" s="152">
        <v>55.7</v>
      </c>
      <c r="AB25" s="154">
        <v>8.1</v>
      </c>
      <c r="AC25" s="152">
        <v>42</v>
      </c>
      <c r="AD25" s="154">
        <v>1</v>
      </c>
    </row>
    <row r="26" spans="1:30" ht="16.5" customHeight="1" x14ac:dyDescent="0.2">
      <c r="A26" s="7"/>
      <c r="B26" s="7"/>
      <c r="C26" s="7" t="s">
        <v>529</v>
      </c>
      <c r="D26" s="7"/>
      <c r="E26" s="7"/>
      <c r="F26" s="7"/>
      <c r="G26" s="7"/>
      <c r="H26" s="7"/>
      <c r="I26" s="7"/>
      <c r="J26" s="7"/>
      <c r="K26" s="7"/>
      <c r="L26" s="9" t="s">
        <v>155</v>
      </c>
      <c r="M26" s="152">
        <v>59.4</v>
      </c>
      <c r="N26" s="154">
        <v>0.6</v>
      </c>
      <c r="O26" s="152">
        <v>60.1</v>
      </c>
      <c r="P26" s="154">
        <v>0.8</v>
      </c>
      <c r="Q26" s="152">
        <v>63</v>
      </c>
      <c r="R26" s="154">
        <v>0.7</v>
      </c>
      <c r="S26" s="152">
        <v>56.2</v>
      </c>
      <c r="T26" s="154">
        <v>1.2</v>
      </c>
      <c r="U26" s="152">
        <v>68.5</v>
      </c>
      <c r="V26" s="154">
        <v>2</v>
      </c>
      <c r="W26" s="152">
        <v>63.3</v>
      </c>
      <c r="X26" s="154">
        <v>1.8</v>
      </c>
      <c r="Y26" s="152">
        <v>64.599999999999994</v>
      </c>
      <c r="Z26" s="154">
        <v>2.5</v>
      </c>
      <c r="AA26" s="152">
        <v>68.099999999999994</v>
      </c>
      <c r="AB26" s="154">
        <v>2.9</v>
      </c>
      <c r="AC26" s="152">
        <v>60.8</v>
      </c>
      <c r="AD26" s="154">
        <v>0.4</v>
      </c>
    </row>
    <row r="27" spans="1:30" ht="16.5" customHeight="1" x14ac:dyDescent="0.2">
      <c r="A27" s="7"/>
      <c r="B27" s="7"/>
      <c r="C27" s="7" t="s">
        <v>548</v>
      </c>
      <c r="D27" s="7"/>
      <c r="E27" s="7"/>
      <c r="F27" s="7"/>
      <c r="G27" s="7"/>
      <c r="H27" s="7"/>
      <c r="I27" s="7"/>
      <c r="J27" s="7"/>
      <c r="K27" s="7"/>
      <c r="L27" s="9" t="s">
        <v>155</v>
      </c>
      <c r="M27" s="152">
        <v>62.5</v>
      </c>
      <c r="N27" s="154">
        <v>1.3</v>
      </c>
      <c r="O27" s="152">
        <v>61.3</v>
      </c>
      <c r="P27" s="154">
        <v>1.2</v>
      </c>
      <c r="Q27" s="152">
        <v>66.2</v>
      </c>
      <c r="R27" s="154">
        <v>2.2000000000000002</v>
      </c>
      <c r="S27" s="152">
        <v>59</v>
      </c>
      <c r="T27" s="154">
        <v>2.6</v>
      </c>
      <c r="U27" s="152">
        <v>66.3</v>
      </c>
      <c r="V27" s="154">
        <v>3.8</v>
      </c>
      <c r="W27" s="152">
        <v>67.400000000000006</v>
      </c>
      <c r="X27" s="154">
        <v>4.9000000000000004</v>
      </c>
      <c r="Y27" s="152">
        <v>66.7</v>
      </c>
      <c r="Z27" s="154">
        <v>3.9</v>
      </c>
      <c r="AA27" s="152">
        <v>72.3</v>
      </c>
      <c r="AB27" s="154">
        <v>6.6</v>
      </c>
      <c r="AC27" s="152">
        <v>62.6</v>
      </c>
      <c r="AD27" s="154">
        <v>0.8</v>
      </c>
    </row>
    <row r="28" spans="1:30" ht="16.5" customHeight="1" x14ac:dyDescent="0.2">
      <c r="A28" s="7"/>
      <c r="B28" s="7" t="s">
        <v>530</v>
      </c>
      <c r="C28" s="7"/>
      <c r="D28" s="7"/>
      <c r="E28" s="7"/>
      <c r="F28" s="7"/>
      <c r="G28" s="7"/>
      <c r="H28" s="7"/>
      <c r="I28" s="7"/>
      <c r="J28" s="7"/>
      <c r="K28" s="7"/>
      <c r="L28" s="9"/>
      <c r="M28" s="10"/>
      <c r="N28" s="7"/>
      <c r="O28" s="10"/>
      <c r="P28" s="7"/>
      <c r="Q28" s="10"/>
      <c r="R28" s="7"/>
      <c r="S28" s="10"/>
      <c r="T28" s="7"/>
      <c r="U28" s="10"/>
      <c r="V28" s="7"/>
      <c r="W28" s="10"/>
      <c r="X28" s="7"/>
      <c r="Y28" s="10"/>
      <c r="Z28" s="7"/>
      <c r="AA28" s="10"/>
      <c r="AB28" s="7"/>
      <c r="AC28" s="10"/>
      <c r="AD28" s="7"/>
    </row>
    <row r="29" spans="1:30" ht="29.45" customHeight="1" x14ac:dyDescent="0.2">
      <c r="A29" s="7"/>
      <c r="B29" s="7"/>
      <c r="C29" s="228" t="s">
        <v>531</v>
      </c>
      <c r="D29" s="228"/>
      <c r="E29" s="228"/>
      <c r="F29" s="228"/>
      <c r="G29" s="228"/>
      <c r="H29" s="228"/>
      <c r="I29" s="228"/>
      <c r="J29" s="228"/>
      <c r="K29" s="228"/>
      <c r="L29" s="9" t="s">
        <v>155</v>
      </c>
      <c r="M29" s="152">
        <v>42.3</v>
      </c>
      <c r="N29" s="154">
        <v>0.8</v>
      </c>
      <c r="O29" s="152">
        <v>48.7</v>
      </c>
      <c r="P29" s="154">
        <v>1.1000000000000001</v>
      </c>
      <c r="Q29" s="152">
        <v>53.8</v>
      </c>
      <c r="R29" s="154">
        <v>1.2</v>
      </c>
      <c r="S29" s="152">
        <v>46.6</v>
      </c>
      <c r="T29" s="154">
        <v>1.7</v>
      </c>
      <c r="U29" s="152">
        <v>52</v>
      </c>
      <c r="V29" s="154">
        <v>2.8</v>
      </c>
      <c r="W29" s="152">
        <v>51.8</v>
      </c>
      <c r="X29" s="154">
        <v>2.8</v>
      </c>
      <c r="Y29" s="152">
        <v>55.3</v>
      </c>
      <c r="Z29" s="154">
        <v>4.3</v>
      </c>
      <c r="AA29" s="152">
        <v>56.7</v>
      </c>
      <c r="AB29" s="154">
        <v>6.1</v>
      </c>
      <c r="AC29" s="152">
        <v>47.9</v>
      </c>
      <c r="AD29" s="154">
        <v>0.5</v>
      </c>
    </row>
    <row r="30" spans="1:30" ht="42.4" customHeight="1" x14ac:dyDescent="0.2">
      <c r="A30" s="7"/>
      <c r="B30" s="7"/>
      <c r="C30" s="228" t="s">
        <v>549</v>
      </c>
      <c r="D30" s="228"/>
      <c r="E30" s="228"/>
      <c r="F30" s="228"/>
      <c r="G30" s="228"/>
      <c r="H30" s="228"/>
      <c r="I30" s="228"/>
      <c r="J30" s="228"/>
      <c r="K30" s="228"/>
      <c r="L30" s="9" t="s">
        <v>155</v>
      </c>
      <c r="M30" s="152">
        <v>17.899999999999999</v>
      </c>
      <c r="N30" s="154">
        <v>0.5</v>
      </c>
      <c r="O30" s="152">
        <v>19</v>
      </c>
      <c r="P30" s="154">
        <v>0.7</v>
      </c>
      <c r="Q30" s="152">
        <v>18</v>
      </c>
      <c r="R30" s="154">
        <v>0.7</v>
      </c>
      <c r="S30" s="152">
        <v>17.3</v>
      </c>
      <c r="T30" s="154">
        <v>1.1000000000000001</v>
      </c>
      <c r="U30" s="152">
        <v>21.9</v>
      </c>
      <c r="V30" s="154">
        <v>1.9</v>
      </c>
      <c r="W30" s="152">
        <v>18.600000000000001</v>
      </c>
      <c r="X30" s="154">
        <v>1.5</v>
      </c>
      <c r="Y30" s="152">
        <v>18</v>
      </c>
      <c r="Z30" s="154">
        <v>2</v>
      </c>
      <c r="AA30" s="152">
        <v>17.899999999999999</v>
      </c>
      <c r="AB30" s="154">
        <v>2.5</v>
      </c>
      <c r="AC30" s="152">
        <v>18.399999999999999</v>
      </c>
      <c r="AD30" s="154">
        <v>0.3</v>
      </c>
    </row>
    <row r="31" spans="1:30" ht="29.45" customHeight="1" x14ac:dyDescent="0.2">
      <c r="A31" s="7"/>
      <c r="B31" s="7"/>
      <c r="C31" s="228" t="s">
        <v>533</v>
      </c>
      <c r="D31" s="228"/>
      <c r="E31" s="228"/>
      <c r="F31" s="228"/>
      <c r="G31" s="228"/>
      <c r="H31" s="228"/>
      <c r="I31" s="228"/>
      <c r="J31" s="228"/>
      <c r="K31" s="228"/>
      <c r="L31" s="9" t="s">
        <v>155</v>
      </c>
      <c r="M31" s="152">
        <v>74.599999999999994</v>
      </c>
      <c r="N31" s="154">
        <v>0.5</v>
      </c>
      <c r="O31" s="152">
        <v>74.3</v>
      </c>
      <c r="P31" s="154">
        <v>0.7</v>
      </c>
      <c r="Q31" s="152">
        <v>74.7</v>
      </c>
      <c r="R31" s="154">
        <v>0.7</v>
      </c>
      <c r="S31" s="152">
        <v>70.2</v>
      </c>
      <c r="T31" s="154">
        <v>1.2</v>
      </c>
      <c r="U31" s="152">
        <v>77.099999999999994</v>
      </c>
      <c r="V31" s="154">
        <v>1.7</v>
      </c>
      <c r="W31" s="152">
        <v>69.599999999999994</v>
      </c>
      <c r="X31" s="154">
        <v>1.6</v>
      </c>
      <c r="Y31" s="152">
        <v>71.900000000000006</v>
      </c>
      <c r="Z31" s="154">
        <v>2.1</v>
      </c>
      <c r="AA31" s="152">
        <v>72.099999999999994</v>
      </c>
      <c r="AB31" s="154">
        <v>2.6</v>
      </c>
      <c r="AC31" s="152">
        <v>74</v>
      </c>
      <c r="AD31" s="154">
        <v>0.3</v>
      </c>
    </row>
    <row r="32" spans="1:30" ht="16.5" customHeight="1" x14ac:dyDescent="0.2">
      <c r="A32" s="7"/>
      <c r="B32" s="7" t="s">
        <v>176</v>
      </c>
      <c r="C32" s="7"/>
      <c r="D32" s="7"/>
      <c r="E32" s="7"/>
      <c r="F32" s="7"/>
      <c r="G32" s="7"/>
      <c r="H32" s="7"/>
      <c r="I32" s="7"/>
      <c r="J32" s="7"/>
      <c r="K32" s="7"/>
      <c r="L32" s="9" t="s">
        <v>155</v>
      </c>
      <c r="M32" s="152">
        <v>57</v>
      </c>
      <c r="N32" s="154">
        <v>0.5</v>
      </c>
      <c r="O32" s="152">
        <v>58.9</v>
      </c>
      <c r="P32" s="154">
        <v>0.6</v>
      </c>
      <c r="Q32" s="152">
        <v>62.1</v>
      </c>
      <c r="R32" s="154">
        <v>0.7</v>
      </c>
      <c r="S32" s="152">
        <v>55.4</v>
      </c>
      <c r="T32" s="154">
        <v>1.1000000000000001</v>
      </c>
      <c r="U32" s="152">
        <v>63</v>
      </c>
      <c r="V32" s="154">
        <v>1.7</v>
      </c>
      <c r="W32" s="152">
        <v>59.7</v>
      </c>
      <c r="X32" s="154">
        <v>1.5</v>
      </c>
      <c r="Y32" s="152">
        <v>63.6</v>
      </c>
      <c r="Z32" s="154">
        <v>2.1</v>
      </c>
      <c r="AA32" s="152">
        <v>66.900000000000006</v>
      </c>
      <c r="AB32" s="154">
        <v>2.6</v>
      </c>
      <c r="AC32" s="152">
        <v>59.1</v>
      </c>
      <c r="AD32" s="154">
        <v>0.3</v>
      </c>
    </row>
    <row r="33" spans="1:30" ht="16.5" customHeight="1" x14ac:dyDescent="0.2">
      <c r="A33" s="7" t="s">
        <v>61</v>
      </c>
      <c r="B33" s="7"/>
      <c r="C33" s="7"/>
      <c r="D33" s="7"/>
      <c r="E33" s="7"/>
      <c r="F33" s="7"/>
      <c r="G33" s="7"/>
      <c r="H33" s="7"/>
      <c r="I33" s="7"/>
      <c r="J33" s="7"/>
      <c r="K33" s="7"/>
      <c r="L33" s="9"/>
      <c r="M33" s="10"/>
      <c r="N33" s="7"/>
      <c r="O33" s="10"/>
      <c r="P33" s="7"/>
      <c r="Q33" s="10"/>
      <c r="R33" s="7"/>
      <c r="S33" s="10"/>
      <c r="T33" s="7"/>
      <c r="U33" s="10"/>
      <c r="V33" s="7"/>
      <c r="W33" s="10"/>
      <c r="X33" s="7"/>
      <c r="Y33" s="10"/>
      <c r="Z33" s="7"/>
      <c r="AA33" s="10"/>
      <c r="AB33" s="7"/>
      <c r="AC33" s="10"/>
      <c r="AD33" s="7"/>
    </row>
    <row r="34" spans="1:30" ht="16.5" customHeight="1" x14ac:dyDescent="0.2">
      <c r="A34" s="7"/>
      <c r="B34" s="7" t="s">
        <v>527</v>
      </c>
      <c r="C34" s="7"/>
      <c r="D34" s="7"/>
      <c r="E34" s="7"/>
      <c r="F34" s="7"/>
      <c r="G34" s="7"/>
      <c r="H34" s="7"/>
      <c r="I34" s="7"/>
      <c r="J34" s="7"/>
      <c r="K34" s="7"/>
      <c r="L34" s="9"/>
      <c r="M34" s="10"/>
      <c r="N34" s="7"/>
      <c r="O34" s="10"/>
      <c r="P34" s="7"/>
      <c r="Q34" s="10"/>
      <c r="R34" s="7"/>
      <c r="S34" s="10"/>
      <c r="T34" s="7"/>
      <c r="U34" s="10"/>
      <c r="V34" s="7"/>
      <c r="W34" s="10"/>
      <c r="X34" s="7"/>
      <c r="Y34" s="10"/>
      <c r="Z34" s="7"/>
      <c r="AA34" s="10"/>
      <c r="AB34" s="7"/>
      <c r="AC34" s="10"/>
      <c r="AD34" s="7"/>
    </row>
    <row r="35" spans="1:30" ht="16.5" customHeight="1" x14ac:dyDescent="0.2">
      <c r="A35" s="7"/>
      <c r="B35" s="7"/>
      <c r="C35" s="7" t="s">
        <v>528</v>
      </c>
      <c r="D35" s="7"/>
      <c r="E35" s="7"/>
      <c r="F35" s="7"/>
      <c r="G35" s="7"/>
      <c r="H35" s="7"/>
      <c r="I35" s="7"/>
      <c r="J35" s="7"/>
      <c r="K35" s="7"/>
      <c r="L35" s="9" t="s">
        <v>155</v>
      </c>
      <c r="M35" s="152">
        <v>34.9</v>
      </c>
      <c r="N35" s="154">
        <v>1.7</v>
      </c>
      <c r="O35" s="152">
        <v>44.4</v>
      </c>
      <c r="P35" s="154">
        <v>2.2000000000000002</v>
      </c>
      <c r="Q35" s="152">
        <v>46.5</v>
      </c>
      <c r="R35" s="154">
        <v>2.5</v>
      </c>
      <c r="S35" s="152">
        <v>43.8</v>
      </c>
      <c r="T35" s="154">
        <v>4.3</v>
      </c>
      <c r="U35" s="152">
        <v>39.299999999999997</v>
      </c>
      <c r="V35" s="154">
        <v>3.1</v>
      </c>
      <c r="W35" s="152">
        <v>38.200000000000003</v>
      </c>
      <c r="X35" s="154">
        <v>3.3</v>
      </c>
      <c r="Y35" s="152">
        <v>49.7</v>
      </c>
      <c r="Z35" s="154">
        <v>8.6</v>
      </c>
      <c r="AA35" s="152">
        <v>53.8</v>
      </c>
      <c r="AB35" s="154">
        <v>9</v>
      </c>
      <c r="AC35" s="152">
        <v>41.5</v>
      </c>
      <c r="AD35" s="154">
        <v>1</v>
      </c>
    </row>
    <row r="36" spans="1:30" ht="16.5" customHeight="1" x14ac:dyDescent="0.2">
      <c r="A36" s="7"/>
      <c r="B36" s="7"/>
      <c r="C36" s="7" t="s">
        <v>529</v>
      </c>
      <c r="D36" s="7"/>
      <c r="E36" s="7"/>
      <c r="F36" s="7"/>
      <c r="G36" s="7"/>
      <c r="H36" s="7"/>
      <c r="I36" s="7"/>
      <c r="J36" s="7"/>
      <c r="K36" s="7"/>
      <c r="L36" s="9" t="s">
        <v>155</v>
      </c>
      <c r="M36" s="152">
        <v>58</v>
      </c>
      <c r="N36" s="154">
        <v>0.9</v>
      </c>
      <c r="O36" s="152">
        <v>56.3</v>
      </c>
      <c r="P36" s="154">
        <v>1</v>
      </c>
      <c r="Q36" s="152">
        <v>58.6</v>
      </c>
      <c r="R36" s="154">
        <v>0.9</v>
      </c>
      <c r="S36" s="152">
        <v>55</v>
      </c>
      <c r="T36" s="154">
        <v>1.4</v>
      </c>
      <c r="U36" s="152">
        <v>64.7</v>
      </c>
      <c r="V36" s="154">
        <v>1.8</v>
      </c>
      <c r="W36" s="152">
        <v>62.7</v>
      </c>
      <c r="X36" s="154">
        <v>1.7</v>
      </c>
      <c r="Y36" s="152">
        <v>65</v>
      </c>
      <c r="Z36" s="154">
        <v>2.7</v>
      </c>
      <c r="AA36" s="152">
        <v>67.2</v>
      </c>
      <c r="AB36" s="154">
        <v>2.8</v>
      </c>
      <c r="AC36" s="152">
        <v>58.2</v>
      </c>
      <c r="AD36" s="154">
        <v>0.5</v>
      </c>
    </row>
    <row r="37" spans="1:30" ht="16.5" customHeight="1" x14ac:dyDescent="0.2">
      <c r="A37" s="7"/>
      <c r="B37" s="7"/>
      <c r="C37" s="7" t="s">
        <v>548</v>
      </c>
      <c r="D37" s="7"/>
      <c r="E37" s="7"/>
      <c r="F37" s="7"/>
      <c r="G37" s="7"/>
      <c r="H37" s="7"/>
      <c r="I37" s="7"/>
      <c r="J37" s="7"/>
      <c r="K37" s="7"/>
      <c r="L37" s="9" t="s">
        <v>155</v>
      </c>
      <c r="M37" s="152">
        <v>56.6</v>
      </c>
      <c r="N37" s="154">
        <v>2</v>
      </c>
      <c r="O37" s="152">
        <v>59.4</v>
      </c>
      <c r="P37" s="154">
        <v>1.4</v>
      </c>
      <c r="Q37" s="152">
        <v>64.099999999999994</v>
      </c>
      <c r="R37" s="154">
        <v>3.3</v>
      </c>
      <c r="S37" s="152">
        <v>56.3</v>
      </c>
      <c r="T37" s="154">
        <v>3.1</v>
      </c>
      <c r="U37" s="152">
        <v>65.8</v>
      </c>
      <c r="V37" s="154">
        <v>3.1</v>
      </c>
      <c r="W37" s="152">
        <v>61.1</v>
      </c>
      <c r="X37" s="154">
        <v>4.2</v>
      </c>
      <c r="Y37" s="152">
        <v>73.2</v>
      </c>
      <c r="Z37" s="154">
        <v>3.5</v>
      </c>
      <c r="AA37" s="152">
        <v>63.7</v>
      </c>
      <c r="AB37" s="154">
        <v>8</v>
      </c>
      <c r="AC37" s="152">
        <v>60</v>
      </c>
      <c r="AD37" s="154">
        <v>0.9</v>
      </c>
    </row>
    <row r="38" spans="1:30" ht="16.5" customHeight="1" x14ac:dyDescent="0.2">
      <c r="A38" s="7"/>
      <c r="B38" s="7" t="s">
        <v>530</v>
      </c>
      <c r="C38" s="7"/>
      <c r="D38" s="7"/>
      <c r="E38" s="7"/>
      <c r="F38" s="7"/>
      <c r="G38" s="7"/>
      <c r="H38" s="7"/>
      <c r="I38" s="7"/>
      <c r="J38" s="7"/>
      <c r="K38" s="7"/>
      <c r="L38" s="9"/>
      <c r="M38" s="10"/>
      <c r="N38" s="7"/>
      <c r="O38" s="10"/>
      <c r="P38" s="7"/>
      <c r="Q38" s="10"/>
      <c r="R38" s="7"/>
      <c r="S38" s="10"/>
      <c r="T38" s="7"/>
      <c r="U38" s="10"/>
      <c r="V38" s="7"/>
      <c r="W38" s="10"/>
      <c r="X38" s="7"/>
      <c r="Y38" s="10"/>
      <c r="Z38" s="7"/>
      <c r="AA38" s="10"/>
      <c r="AB38" s="7"/>
      <c r="AC38" s="10"/>
      <c r="AD38" s="7"/>
    </row>
    <row r="39" spans="1:30" ht="29.45" customHeight="1" x14ac:dyDescent="0.2">
      <c r="A39" s="7"/>
      <c r="B39" s="7"/>
      <c r="C39" s="228" t="s">
        <v>531</v>
      </c>
      <c r="D39" s="228"/>
      <c r="E39" s="228"/>
      <c r="F39" s="228"/>
      <c r="G39" s="228"/>
      <c r="H39" s="228"/>
      <c r="I39" s="228"/>
      <c r="J39" s="228"/>
      <c r="K39" s="228"/>
      <c r="L39" s="9" t="s">
        <v>155</v>
      </c>
      <c r="M39" s="152">
        <v>40.5</v>
      </c>
      <c r="N39" s="154">
        <v>1.1000000000000001</v>
      </c>
      <c r="O39" s="152">
        <v>46.5</v>
      </c>
      <c r="P39" s="154">
        <v>1.3</v>
      </c>
      <c r="Q39" s="152">
        <v>50.5</v>
      </c>
      <c r="R39" s="154">
        <v>1.4</v>
      </c>
      <c r="S39" s="152">
        <v>43.2</v>
      </c>
      <c r="T39" s="154">
        <v>2.1</v>
      </c>
      <c r="U39" s="152">
        <v>50.8</v>
      </c>
      <c r="V39" s="154">
        <v>2.5</v>
      </c>
      <c r="W39" s="152">
        <v>47.2</v>
      </c>
      <c r="X39" s="154">
        <v>2.7</v>
      </c>
      <c r="Y39" s="152">
        <v>55.8</v>
      </c>
      <c r="Z39" s="154">
        <v>4.5</v>
      </c>
      <c r="AA39" s="152">
        <v>55.8</v>
      </c>
      <c r="AB39" s="154">
        <v>6.6</v>
      </c>
      <c r="AC39" s="152">
        <v>45.7</v>
      </c>
      <c r="AD39" s="154">
        <v>0.6</v>
      </c>
    </row>
    <row r="40" spans="1:30" ht="42.4" customHeight="1" x14ac:dyDescent="0.2">
      <c r="A40" s="7"/>
      <c r="B40" s="7"/>
      <c r="C40" s="228" t="s">
        <v>549</v>
      </c>
      <c r="D40" s="228"/>
      <c r="E40" s="228"/>
      <c r="F40" s="228"/>
      <c r="G40" s="228"/>
      <c r="H40" s="228"/>
      <c r="I40" s="228"/>
      <c r="J40" s="228"/>
      <c r="K40" s="228"/>
      <c r="L40" s="9" t="s">
        <v>155</v>
      </c>
      <c r="M40" s="152">
        <v>17.8</v>
      </c>
      <c r="N40" s="154">
        <v>0.7</v>
      </c>
      <c r="O40" s="152">
        <v>17.3</v>
      </c>
      <c r="P40" s="154">
        <v>0.7</v>
      </c>
      <c r="Q40" s="152">
        <v>16.7</v>
      </c>
      <c r="R40" s="154">
        <v>0.8</v>
      </c>
      <c r="S40" s="152">
        <v>17</v>
      </c>
      <c r="T40" s="154">
        <v>1.2</v>
      </c>
      <c r="U40" s="152">
        <v>23.3</v>
      </c>
      <c r="V40" s="154">
        <v>1.5</v>
      </c>
      <c r="W40" s="152">
        <v>18</v>
      </c>
      <c r="X40" s="154">
        <v>1.4</v>
      </c>
      <c r="Y40" s="152">
        <v>20.7</v>
      </c>
      <c r="Z40" s="154">
        <v>2.1</v>
      </c>
      <c r="AA40" s="152">
        <v>12.7</v>
      </c>
      <c r="AB40" s="154">
        <v>2</v>
      </c>
      <c r="AC40" s="152">
        <v>17.600000000000001</v>
      </c>
      <c r="AD40" s="154">
        <v>0.4</v>
      </c>
    </row>
    <row r="41" spans="1:30" ht="29.45" customHeight="1" x14ac:dyDescent="0.2">
      <c r="A41" s="7"/>
      <c r="B41" s="7"/>
      <c r="C41" s="228" t="s">
        <v>533</v>
      </c>
      <c r="D41" s="228"/>
      <c r="E41" s="228"/>
      <c r="F41" s="228"/>
      <c r="G41" s="228"/>
      <c r="H41" s="228"/>
      <c r="I41" s="228"/>
      <c r="J41" s="228"/>
      <c r="K41" s="228"/>
      <c r="L41" s="9" t="s">
        <v>155</v>
      </c>
      <c r="M41" s="152">
        <v>72</v>
      </c>
      <c r="N41" s="154">
        <v>0.8</v>
      </c>
      <c r="O41" s="152">
        <v>70.099999999999994</v>
      </c>
      <c r="P41" s="154">
        <v>0.8</v>
      </c>
      <c r="Q41" s="152">
        <v>68.7</v>
      </c>
      <c r="R41" s="154">
        <v>0.9</v>
      </c>
      <c r="S41" s="152">
        <v>66.5</v>
      </c>
      <c r="T41" s="154">
        <v>1.3</v>
      </c>
      <c r="U41" s="152">
        <v>72.8</v>
      </c>
      <c r="V41" s="154">
        <v>1.5</v>
      </c>
      <c r="W41" s="152">
        <v>68.5</v>
      </c>
      <c r="X41" s="154">
        <v>1.5</v>
      </c>
      <c r="Y41" s="152">
        <v>75.7</v>
      </c>
      <c r="Z41" s="154">
        <v>2</v>
      </c>
      <c r="AA41" s="152">
        <v>71.7</v>
      </c>
      <c r="AB41" s="154">
        <v>2.6</v>
      </c>
      <c r="AC41" s="152">
        <v>70.099999999999994</v>
      </c>
      <c r="AD41" s="154">
        <v>0.4</v>
      </c>
    </row>
    <row r="42" spans="1:30" ht="16.5" customHeight="1" x14ac:dyDescent="0.2">
      <c r="A42" s="7"/>
      <c r="B42" s="7" t="s">
        <v>176</v>
      </c>
      <c r="C42" s="7"/>
      <c r="D42" s="7"/>
      <c r="E42" s="7"/>
      <c r="F42" s="7"/>
      <c r="G42" s="7"/>
      <c r="H42" s="7"/>
      <c r="I42" s="7"/>
      <c r="J42" s="7"/>
      <c r="K42" s="7"/>
      <c r="L42" s="9" t="s">
        <v>155</v>
      </c>
      <c r="M42" s="152">
        <v>54.6</v>
      </c>
      <c r="N42" s="154">
        <v>0.7</v>
      </c>
      <c r="O42" s="152">
        <v>55.7</v>
      </c>
      <c r="P42" s="154">
        <v>0.8</v>
      </c>
      <c r="Q42" s="152">
        <v>57.7</v>
      </c>
      <c r="R42" s="154">
        <v>0.8</v>
      </c>
      <c r="S42" s="152">
        <v>54</v>
      </c>
      <c r="T42" s="154">
        <v>1.2</v>
      </c>
      <c r="U42" s="152">
        <v>61</v>
      </c>
      <c r="V42" s="154">
        <v>1.4</v>
      </c>
      <c r="W42" s="152">
        <v>57.5</v>
      </c>
      <c r="X42" s="154">
        <v>1.5</v>
      </c>
      <c r="Y42" s="152">
        <v>66.3</v>
      </c>
      <c r="Z42" s="154">
        <v>2.1</v>
      </c>
      <c r="AA42" s="152">
        <v>65</v>
      </c>
      <c r="AB42" s="154">
        <v>2.6</v>
      </c>
      <c r="AC42" s="152">
        <v>56.4</v>
      </c>
      <c r="AD42" s="154">
        <v>0.4</v>
      </c>
    </row>
    <row r="43" spans="1:30" ht="16.5" customHeight="1" x14ac:dyDescent="0.2">
      <c r="A43" s="7" t="s">
        <v>62</v>
      </c>
      <c r="B43" s="7"/>
      <c r="C43" s="7"/>
      <c r="D43" s="7"/>
      <c r="E43" s="7"/>
      <c r="F43" s="7"/>
      <c r="G43" s="7"/>
      <c r="H43" s="7"/>
      <c r="I43" s="7"/>
      <c r="J43" s="7"/>
      <c r="K43" s="7"/>
      <c r="L43" s="9"/>
      <c r="M43" s="10"/>
      <c r="N43" s="7"/>
      <c r="O43" s="10"/>
      <c r="P43" s="7"/>
      <c r="Q43" s="10"/>
      <c r="R43" s="7"/>
      <c r="S43" s="10"/>
      <c r="T43" s="7"/>
      <c r="U43" s="10"/>
      <c r="V43" s="7"/>
      <c r="W43" s="10"/>
      <c r="X43" s="7"/>
      <c r="Y43" s="10"/>
      <c r="Z43" s="7"/>
      <c r="AA43" s="10"/>
      <c r="AB43" s="7"/>
      <c r="AC43" s="10"/>
      <c r="AD43" s="7"/>
    </row>
    <row r="44" spans="1:30" ht="16.5" customHeight="1" x14ac:dyDescent="0.2">
      <c r="A44" s="7"/>
      <c r="B44" s="7" t="s">
        <v>527</v>
      </c>
      <c r="C44" s="7"/>
      <c r="D44" s="7"/>
      <c r="E44" s="7"/>
      <c r="F44" s="7"/>
      <c r="G44" s="7"/>
      <c r="H44" s="7"/>
      <c r="I44" s="7"/>
      <c r="J44" s="7"/>
      <c r="K44" s="7"/>
      <c r="L44" s="9"/>
      <c r="M44" s="10"/>
      <c r="N44" s="7"/>
      <c r="O44" s="10"/>
      <c r="P44" s="7"/>
      <c r="Q44" s="10"/>
      <c r="R44" s="7"/>
      <c r="S44" s="10"/>
      <c r="T44" s="7"/>
      <c r="U44" s="10"/>
      <c r="V44" s="7"/>
      <c r="W44" s="10"/>
      <c r="X44" s="7"/>
      <c r="Y44" s="10"/>
      <c r="Z44" s="7"/>
      <c r="AA44" s="10"/>
      <c r="AB44" s="7"/>
      <c r="AC44" s="10"/>
      <c r="AD44" s="7"/>
    </row>
    <row r="45" spans="1:30" ht="16.5" customHeight="1" x14ac:dyDescent="0.2">
      <c r="A45" s="7"/>
      <c r="B45" s="7"/>
      <c r="C45" s="7" t="s">
        <v>528</v>
      </c>
      <c r="D45" s="7"/>
      <c r="E45" s="7"/>
      <c r="F45" s="7"/>
      <c r="G45" s="7"/>
      <c r="H45" s="7"/>
      <c r="I45" s="7"/>
      <c r="J45" s="7"/>
      <c r="K45" s="7"/>
      <c r="L45" s="9" t="s">
        <v>155</v>
      </c>
      <c r="M45" s="152">
        <v>34.799999999999997</v>
      </c>
      <c r="N45" s="154">
        <v>5</v>
      </c>
      <c r="O45" s="152">
        <v>47.7</v>
      </c>
      <c r="P45" s="154">
        <v>4.8</v>
      </c>
      <c r="Q45" s="152">
        <v>47.3</v>
      </c>
      <c r="R45" s="154">
        <v>9.4</v>
      </c>
      <c r="S45" s="152">
        <v>44.6</v>
      </c>
      <c r="T45" s="154">
        <v>7.7</v>
      </c>
      <c r="U45" s="152">
        <v>33</v>
      </c>
      <c r="V45" s="154">
        <v>6.1</v>
      </c>
      <c r="W45" s="152">
        <v>44.1</v>
      </c>
      <c r="X45" s="154">
        <v>6.4</v>
      </c>
      <c r="Y45" s="152">
        <v>32</v>
      </c>
      <c r="Z45" s="151">
        <v>13.1</v>
      </c>
      <c r="AA45" s="152">
        <v>50.6</v>
      </c>
      <c r="AB45" s="154">
        <v>9.9</v>
      </c>
      <c r="AC45" s="152">
        <v>42.1</v>
      </c>
      <c r="AD45" s="154">
        <v>2.8</v>
      </c>
    </row>
    <row r="46" spans="1:30" ht="16.5" customHeight="1" x14ac:dyDescent="0.2">
      <c r="A46" s="7"/>
      <c r="B46" s="7"/>
      <c r="C46" s="7" t="s">
        <v>529</v>
      </c>
      <c r="D46" s="7"/>
      <c r="E46" s="7"/>
      <c r="F46" s="7"/>
      <c r="G46" s="7"/>
      <c r="H46" s="7"/>
      <c r="I46" s="7"/>
      <c r="J46" s="7"/>
      <c r="K46" s="7"/>
      <c r="L46" s="9" t="s">
        <v>155</v>
      </c>
      <c r="M46" s="152">
        <v>57.2</v>
      </c>
      <c r="N46" s="154">
        <v>2.1</v>
      </c>
      <c r="O46" s="152">
        <v>58.9</v>
      </c>
      <c r="P46" s="154">
        <v>1.8</v>
      </c>
      <c r="Q46" s="152">
        <v>54.8</v>
      </c>
      <c r="R46" s="154">
        <v>2.8</v>
      </c>
      <c r="S46" s="152">
        <v>53.5</v>
      </c>
      <c r="T46" s="154">
        <v>3.1</v>
      </c>
      <c r="U46" s="152">
        <v>60.2</v>
      </c>
      <c r="V46" s="154">
        <v>3.4</v>
      </c>
      <c r="W46" s="152">
        <v>60.8</v>
      </c>
      <c r="X46" s="154">
        <v>3.3</v>
      </c>
      <c r="Y46" s="152">
        <v>67</v>
      </c>
      <c r="Z46" s="154">
        <v>3.9</v>
      </c>
      <c r="AA46" s="152">
        <v>66.5</v>
      </c>
      <c r="AB46" s="154">
        <v>3.5</v>
      </c>
      <c r="AC46" s="152">
        <v>57.1</v>
      </c>
      <c r="AD46" s="154">
        <v>1.1000000000000001</v>
      </c>
    </row>
    <row r="47" spans="1:30" ht="16.5" customHeight="1" x14ac:dyDescent="0.2">
      <c r="A47" s="7"/>
      <c r="B47" s="7"/>
      <c r="C47" s="7" t="s">
        <v>548</v>
      </c>
      <c r="D47" s="7"/>
      <c r="E47" s="7"/>
      <c r="F47" s="7"/>
      <c r="G47" s="7"/>
      <c r="H47" s="7"/>
      <c r="I47" s="7"/>
      <c r="J47" s="7"/>
      <c r="K47" s="7"/>
      <c r="L47" s="9" t="s">
        <v>155</v>
      </c>
      <c r="M47" s="152">
        <v>58.8</v>
      </c>
      <c r="N47" s="154">
        <v>4.5</v>
      </c>
      <c r="O47" s="152">
        <v>56.5</v>
      </c>
      <c r="P47" s="154">
        <v>2.9</v>
      </c>
      <c r="Q47" s="152">
        <v>49.5</v>
      </c>
      <c r="R47" s="154">
        <v>8.6999999999999993</v>
      </c>
      <c r="S47" s="152">
        <v>51.4</v>
      </c>
      <c r="T47" s="154">
        <v>6.8</v>
      </c>
      <c r="U47" s="152">
        <v>52.5</v>
      </c>
      <c r="V47" s="154">
        <v>6.1</v>
      </c>
      <c r="W47" s="152">
        <v>59.5</v>
      </c>
      <c r="X47" s="154">
        <v>8.3000000000000007</v>
      </c>
      <c r="Y47" s="152">
        <v>74.400000000000006</v>
      </c>
      <c r="Z47" s="154">
        <v>6.4</v>
      </c>
      <c r="AA47" s="152">
        <v>49.1</v>
      </c>
      <c r="AB47" s="151">
        <v>11.4</v>
      </c>
      <c r="AC47" s="152">
        <v>55.9</v>
      </c>
      <c r="AD47" s="154">
        <v>2.1</v>
      </c>
    </row>
    <row r="48" spans="1:30" ht="16.5" customHeight="1" x14ac:dyDescent="0.2">
      <c r="A48" s="7"/>
      <c r="B48" s="7" t="s">
        <v>530</v>
      </c>
      <c r="C48" s="7"/>
      <c r="D48" s="7"/>
      <c r="E48" s="7"/>
      <c r="F48" s="7"/>
      <c r="G48" s="7"/>
      <c r="H48" s="7"/>
      <c r="I48" s="7"/>
      <c r="J48" s="7"/>
      <c r="K48" s="7"/>
      <c r="L48" s="9"/>
      <c r="M48" s="10"/>
      <c r="N48" s="7"/>
      <c r="O48" s="10"/>
      <c r="P48" s="7"/>
      <c r="Q48" s="10"/>
      <c r="R48" s="7"/>
      <c r="S48" s="10"/>
      <c r="T48" s="7"/>
      <c r="U48" s="10"/>
      <c r="V48" s="7"/>
      <c r="W48" s="10"/>
      <c r="X48" s="7"/>
      <c r="Y48" s="10"/>
      <c r="Z48" s="7"/>
      <c r="AA48" s="10"/>
      <c r="AB48" s="7"/>
      <c r="AC48" s="10"/>
      <c r="AD48" s="7"/>
    </row>
    <row r="49" spans="1:30" ht="29.45" customHeight="1" x14ac:dyDescent="0.2">
      <c r="A49" s="7"/>
      <c r="B49" s="7"/>
      <c r="C49" s="228" t="s">
        <v>531</v>
      </c>
      <c r="D49" s="228"/>
      <c r="E49" s="228"/>
      <c r="F49" s="228"/>
      <c r="G49" s="228"/>
      <c r="H49" s="228"/>
      <c r="I49" s="228"/>
      <c r="J49" s="228"/>
      <c r="K49" s="228"/>
      <c r="L49" s="9" t="s">
        <v>155</v>
      </c>
      <c r="M49" s="152">
        <v>41.4</v>
      </c>
      <c r="N49" s="154">
        <v>2.8</v>
      </c>
      <c r="O49" s="152">
        <v>47.1</v>
      </c>
      <c r="P49" s="154">
        <v>2.5</v>
      </c>
      <c r="Q49" s="152">
        <v>43.1</v>
      </c>
      <c r="R49" s="154">
        <v>4.5</v>
      </c>
      <c r="S49" s="152">
        <v>44.3</v>
      </c>
      <c r="T49" s="154">
        <v>5</v>
      </c>
      <c r="U49" s="152">
        <v>42.8</v>
      </c>
      <c r="V49" s="154">
        <v>4.9000000000000004</v>
      </c>
      <c r="W49" s="152">
        <v>46.5</v>
      </c>
      <c r="X49" s="154">
        <v>5.2</v>
      </c>
      <c r="Y49" s="152">
        <v>61.2</v>
      </c>
      <c r="Z49" s="154">
        <v>7.1</v>
      </c>
      <c r="AA49" s="152">
        <v>60.8</v>
      </c>
      <c r="AB49" s="154">
        <v>8.4</v>
      </c>
      <c r="AC49" s="152">
        <v>44.3</v>
      </c>
      <c r="AD49" s="154">
        <v>1.6</v>
      </c>
    </row>
    <row r="50" spans="1:30" ht="42.4" customHeight="1" x14ac:dyDescent="0.2">
      <c r="A50" s="7"/>
      <c r="B50" s="7"/>
      <c r="C50" s="228" t="s">
        <v>549</v>
      </c>
      <c r="D50" s="228"/>
      <c r="E50" s="228"/>
      <c r="F50" s="228"/>
      <c r="G50" s="228"/>
      <c r="H50" s="228"/>
      <c r="I50" s="228"/>
      <c r="J50" s="228"/>
      <c r="K50" s="228"/>
      <c r="L50" s="9" t="s">
        <v>155</v>
      </c>
      <c r="M50" s="152">
        <v>17.399999999999999</v>
      </c>
      <c r="N50" s="154">
        <v>1.8</v>
      </c>
      <c r="O50" s="152">
        <v>19.5</v>
      </c>
      <c r="P50" s="154">
        <v>1.4</v>
      </c>
      <c r="Q50" s="152">
        <v>14.4</v>
      </c>
      <c r="R50" s="154">
        <v>2.2999999999999998</v>
      </c>
      <c r="S50" s="152">
        <v>14.8</v>
      </c>
      <c r="T50" s="154">
        <v>2.4</v>
      </c>
      <c r="U50" s="152">
        <v>16.100000000000001</v>
      </c>
      <c r="V50" s="154">
        <v>2.4</v>
      </c>
      <c r="W50" s="152">
        <v>17.7</v>
      </c>
      <c r="X50" s="154">
        <v>2.6</v>
      </c>
      <c r="Y50" s="152">
        <v>19.899999999999999</v>
      </c>
      <c r="Z50" s="154">
        <v>3.2</v>
      </c>
      <c r="AA50" s="152">
        <v>14.7</v>
      </c>
      <c r="AB50" s="154">
        <v>2.7</v>
      </c>
      <c r="AC50" s="152">
        <v>16.899999999999999</v>
      </c>
      <c r="AD50" s="154">
        <v>0.9</v>
      </c>
    </row>
    <row r="51" spans="1:30" ht="29.45" customHeight="1" x14ac:dyDescent="0.2">
      <c r="A51" s="7"/>
      <c r="B51" s="7"/>
      <c r="C51" s="228" t="s">
        <v>533</v>
      </c>
      <c r="D51" s="228"/>
      <c r="E51" s="228"/>
      <c r="F51" s="228"/>
      <c r="G51" s="228"/>
      <c r="H51" s="228"/>
      <c r="I51" s="228"/>
      <c r="J51" s="228"/>
      <c r="K51" s="228"/>
      <c r="L51" s="9" t="s">
        <v>155</v>
      </c>
      <c r="M51" s="152">
        <v>72.5</v>
      </c>
      <c r="N51" s="154">
        <v>1.9</v>
      </c>
      <c r="O51" s="152">
        <v>70.400000000000006</v>
      </c>
      <c r="P51" s="154">
        <v>1.6</v>
      </c>
      <c r="Q51" s="152">
        <v>66.900000000000006</v>
      </c>
      <c r="R51" s="154">
        <v>2.9</v>
      </c>
      <c r="S51" s="152">
        <v>62.8</v>
      </c>
      <c r="T51" s="154">
        <v>2.9</v>
      </c>
      <c r="U51" s="152">
        <v>65.2</v>
      </c>
      <c r="V51" s="154">
        <v>3</v>
      </c>
      <c r="W51" s="152">
        <v>68.599999999999994</v>
      </c>
      <c r="X51" s="154">
        <v>2.9</v>
      </c>
      <c r="Y51" s="152">
        <v>74.3</v>
      </c>
      <c r="Z51" s="154">
        <v>3.4</v>
      </c>
      <c r="AA51" s="152">
        <v>68.400000000000006</v>
      </c>
      <c r="AB51" s="154">
        <v>3.3</v>
      </c>
      <c r="AC51" s="152">
        <v>68.8</v>
      </c>
      <c r="AD51" s="154">
        <v>1</v>
      </c>
    </row>
    <row r="52" spans="1:30" ht="16.5" customHeight="1" x14ac:dyDescent="0.2">
      <c r="A52" s="14"/>
      <c r="B52" s="14" t="s">
        <v>176</v>
      </c>
      <c r="C52" s="14"/>
      <c r="D52" s="14"/>
      <c r="E52" s="14"/>
      <c r="F52" s="14"/>
      <c r="G52" s="14"/>
      <c r="H52" s="14"/>
      <c r="I52" s="14"/>
      <c r="J52" s="14"/>
      <c r="K52" s="14"/>
      <c r="L52" s="15" t="s">
        <v>155</v>
      </c>
      <c r="M52" s="153">
        <v>54.8</v>
      </c>
      <c r="N52" s="155">
        <v>1.8</v>
      </c>
      <c r="O52" s="153">
        <v>57.2</v>
      </c>
      <c r="P52" s="155">
        <v>1.5</v>
      </c>
      <c r="Q52" s="153">
        <v>53.7</v>
      </c>
      <c r="R52" s="155">
        <v>2.6</v>
      </c>
      <c r="S52" s="153">
        <v>52</v>
      </c>
      <c r="T52" s="155">
        <v>2.6</v>
      </c>
      <c r="U52" s="153">
        <v>53.6</v>
      </c>
      <c r="V52" s="155">
        <v>2.7</v>
      </c>
      <c r="W52" s="153">
        <v>57.2</v>
      </c>
      <c r="X52" s="155">
        <v>2.8</v>
      </c>
      <c r="Y52" s="153">
        <v>66.5</v>
      </c>
      <c r="Z52" s="155">
        <v>3.4</v>
      </c>
      <c r="AA52" s="153">
        <v>63</v>
      </c>
      <c r="AB52" s="155">
        <v>3.2</v>
      </c>
      <c r="AC52" s="153">
        <v>55.2</v>
      </c>
      <c r="AD52" s="155">
        <v>0.9</v>
      </c>
    </row>
    <row r="53" spans="1:30" ht="4.5" customHeight="1" x14ac:dyDescent="0.2">
      <c r="A53" s="23"/>
      <c r="B53" s="23"/>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row>
    <row r="54" spans="1:30" ht="16.5" customHeight="1" x14ac:dyDescent="0.2">
      <c r="A54" s="32"/>
      <c r="B54" s="32"/>
      <c r="C54" s="223" t="s">
        <v>393</v>
      </c>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row>
    <row r="55" spans="1:30" ht="16.5" customHeight="1" x14ac:dyDescent="0.2">
      <c r="A55" s="32"/>
      <c r="B55" s="32"/>
      <c r="C55" s="223" t="s">
        <v>118</v>
      </c>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row>
    <row r="56" spans="1:30" ht="4.5" customHeight="1" x14ac:dyDescent="0.2">
      <c r="A56" s="23"/>
      <c r="B56" s="23"/>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row>
    <row r="57" spans="1:30" ht="16.5" customHeight="1" x14ac:dyDescent="0.2">
      <c r="A57" s="23" t="s">
        <v>76</v>
      </c>
      <c r="B57" s="23"/>
      <c r="C57" s="223" t="s">
        <v>514</v>
      </c>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row>
    <row r="58" spans="1:30" ht="42.4" customHeight="1" x14ac:dyDescent="0.2">
      <c r="A58" s="23" t="s">
        <v>77</v>
      </c>
      <c r="B58" s="23"/>
      <c r="C58" s="223" t="s">
        <v>370</v>
      </c>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row>
    <row r="59" spans="1:30" ht="29.45" customHeight="1" x14ac:dyDescent="0.2">
      <c r="A59" s="23" t="s">
        <v>78</v>
      </c>
      <c r="B59" s="23"/>
      <c r="C59" s="223" t="s">
        <v>372</v>
      </c>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row>
    <row r="60" spans="1:30" ht="55.15" customHeight="1" x14ac:dyDescent="0.2">
      <c r="A60" s="23" t="s">
        <v>79</v>
      </c>
      <c r="B60" s="23"/>
      <c r="C60" s="223" t="s">
        <v>495</v>
      </c>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row>
    <row r="61" spans="1:30" ht="42.4" customHeight="1" x14ac:dyDescent="0.2">
      <c r="A61" s="23" t="s">
        <v>80</v>
      </c>
      <c r="B61" s="23"/>
      <c r="C61" s="223" t="s">
        <v>373</v>
      </c>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row>
    <row r="62" spans="1:30" ht="42.4" customHeight="1" x14ac:dyDescent="0.2">
      <c r="A62" s="23" t="s">
        <v>81</v>
      </c>
      <c r="B62" s="23"/>
      <c r="C62" s="223" t="s">
        <v>496</v>
      </c>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row>
    <row r="63" spans="1:30" ht="29.45" customHeight="1" x14ac:dyDescent="0.2">
      <c r="A63" s="23" t="s">
        <v>82</v>
      </c>
      <c r="B63" s="23"/>
      <c r="C63" s="223" t="s">
        <v>375</v>
      </c>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row>
    <row r="64" spans="1:30" ht="29.45" customHeight="1" x14ac:dyDescent="0.2">
      <c r="A64" s="23" t="s">
        <v>83</v>
      </c>
      <c r="B64" s="23"/>
      <c r="C64" s="223" t="s">
        <v>534</v>
      </c>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row>
    <row r="65" spans="1:30" ht="55.15" customHeight="1" x14ac:dyDescent="0.2">
      <c r="A65" s="23" t="s">
        <v>84</v>
      </c>
      <c r="B65" s="23"/>
      <c r="C65" s="223" t="s">
        <v>550</v>
      </c>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row>
    <row r="66" spans="1:30" ht="4.5" customHeight="1" x14ac:dyDescent="0.2"/>
    <row r="67" spans="1:30" ht="16.5" customHeight="1" x14ac:dyDescent="0.2">
      <c r="A67" s="24" t="s">
        <v>99</v>
      </c>
      <c r="B67" s="23"/>
      <c r="C67" s="23"/>
      <c r="D67" s="23"/>
      <c r="E67" s="223" t="s">
        <v>551</v>
      </c>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row>
  </sheetData>
  <mergeCells count="37">
    <mergeCell ref="Y2:Z2"/>
    <mergeCell ref="AA2:AB2"/>
    <mergeCell ref="AC2:AD2"/>
    <mergeCell ref="C9:K9"/>
    <mergeCell ref="M2:N2"/>
    <mergeCell ref="O2:P2"/>
    <mergeCell ref="Q2:R2"/>
    <mergeCell ref="S2:T2"/>
    <mergeCell ref="U2:V2"/>
    <mergeCell ref="C41:K41"/>
    <mergeCell ref="C49:K49"/>
    <mergeCell ref="C50:K50"/>
    <mergeCell ref="C51:K51"/>
    <mergeCell ref="K1:AD1"/>
    <mergeCell ref="C29:K29"/>
    <mergeCell ref="C30:K30"/>
    <mergeCell ref="C31:K31"/>
    <mergeCell ref="C39:K39"/>
    <mergeCell ref="C40:K40"/>
    <mergeCell ref="C10:K10"/>
    <mergeCell ref="C11:K11"/>
    <mergeCell ref="C19:K19"/>
    <mergeCell ref="C20:K20"/>
    <mergeCell ref="C21:K21"/>
    <mergeCell ref="W2:X2"/>
    <mergeCell ref="C54:AD54"/>
    <mergeCell ref="C55:AD55"/>
    <mergeCell ref="C57:AD57"/>
    <mergeCell ref="C58:AD58"/>
    <mergeCell ref="C59:AD59"/>
    <mergeCell ref="C65:AD65"/>
    <mergeCell ref="E67:AD67"/>
    <mergeCell ref="C60:AD60"/>
    <mergeCell ref="C61:AD61"/>
    <mergeCell ref="C62:AD62"/>
    <mergeCell ref="C63:AD63"/>
    <mergeCell ref="C64:AD64"/>
  </mergeCells>
  <pageMargins left="0.7" right="0.7" top="0.75" bottom="0.75" header="0.3" footer="0.3"/>
  <pageSetup paperSize="9" fitToHeight="0" orientation="landscape" horizontalDpi="300" verticalDpi="300"/>
  <headerFooter scaleWithDoc="0" alignWithMargins="0">
    <oddHeader>&amp;C&amp;"Arial"&amp;8TABLE 5A.22</oddHeader>
    <oddFooter>&amp;L&amp;"Arial"&amp;8REPORT ON
GOVERNMENT
SERVICES 202106&amp;R&amp;"Arial"&amp;8VOCATIONAL EDUCATION
AND TRAINING
PAGE &amp;B&amp;P&amp;B</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U72"/>
  <sheetViews>
    <sheetView showGridLines="0" workbookViewId="0"/>
  </sheetViews>
  <sheetFormatPr defaultColWidth="11.42578125" defaultRowHeight="12.75" x14ac:dyDescent="0.2"/>
  <cols>
    <col min="1" max="10" width="1.85546875" customWidth="1"/>
    <col min="11" max="11" width="10.42578125" customWidth="1"/>
    <col min="12" max="12" width="5.42578125" customWidth="1"/>
    <col min="13" max="21" width="6.85546875" customWidth="1"/>
  </cols>
  <sheetData>
    <row r="1" spans="1:21" ht="33.950000000000003" customHeight="1" x14ac:dyDescent="0.2">
      <c r="A1" s="8" t="s">
        <v>552</v>
      </c>
      <c r="B1" s="8"/>
      <c r="C1" s="8"/>
      <c r="D1" s="8"/>
      <c r="E1" s="8"/>
      <c r="F1" s="8"/>
      <c r="G1" s="8"/>
      <c r="H1" s="8"/>
      <c r="I1" s="8"/>
      <c r="J1" s="8"/>
      <c r="K1" s="229" t="s">
        <v>553</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554</v>
      </c>
      <c r="N2" s="13" t="s">
        <v>555</v>
      </c>
      <c r="O2" s="13" t="s">
        <v>556</v>
      </c>
      <c r="P2" s="13" t="s">
        <v>557</v>
      </c>
      <c r="Q2" s="13" t="s">
        <v>558</v>
      </c>
      <c r="R2" s="13" t="s">
        <v>559</v>
      </c>
      <c r="S2" s="13" t="s">
        <v>560</v>
      </c>
      <c r="T2" s="13" t="s">
        <v>561</v>
      </c>
      <c r="U2" s="13" t="s">
        <v>562</v>
      </c>
    </row>
    <row r="3" spans="1:21" ht="16.5" customHeight="1" x14ac:dyDescent="0.2">
      <c r="A3" s="7" t="s">
        <v>563</v>
      </c>
      <c r="B3" s="7"/>
      <c r="C3" s="7"/>
      <c r="D3" s="7"/>
      <c r="E3" s="7"/>
      <c r="F3" s="7"/>
      <c r="G3" s="7"/>
      <c r="H3" s="7"/>
      <c r="I3" s="7"/>
      <c r="J3" s="7"/>
      <c r="K3" s="7"/>
      <c r="L3" s="9"/>
      <c r="M3" s="10"/>
      <c r="N3" s="10"/>
      <c r="O3" s="10"/>
      <c r="P3" s="10"/>
      <c r="Q3" s="10"/>
      <c r="R3" s="10"/>
      <c r="S3" s="10"/>
      <c r="T3" s="10"/>
      <c r="U3" s="10"/>
    </row>
    <row r="4" spans="1:21" ht="16.5" customHeight="1" x14ac:dyDescent="0.2">
      <c r="A4" s="7"/>
      <c r="B4" s="7" t="s">
        <v>564</v>
      </c>
      <c r="C4" s="7"/>
      <c r="D4" s="7"/>
      <c r="E4" s="7"/>
      <c r="F4" s="7"/>
      <c r="G4" s="7"/>
      <c r="H4" s="7"/>
      <c r="I4" s="7"/>
      <c r="J4" s="7"/>
      <c r="K4" s="7"/>
      <c r="L4" s="9"/>
      <c r="M4" s="10"/>
      <c r="N4" s="10"/>
      <c r="O4" s="10"/>
      <c r="P4" s="10"/>
      <c r="Q4" s="10"/>
      <c r="R4" s="10"/>
      <c r="S4" s="10"/>
      <c r="T4" s="10"/>
      <c r="U4" s="10"/>
    </row>
    <row r="5" spans="1:21" ht="29.45" customHeight="1" x14ac:dyDescent="0.2">
      <c r="A5" s="7"/>
      <c r="B5" s="7"/>
      <c r="C5" s="228" t="s">
        <v>565</v>
      </c>
      <c r="D5" s="228"/>
      <c r="E5" s="228"/>
      <c r="F5" s="228"/>
      <c r="G5" s="228"/>
      <c r="H5" s="228"/>
      <c r="I5" s="228"/>
      <c r="J5" s="228"/>
      <c r="K5" s="228"/>
      <c r="L5" s="9" t="s">
        <v>247</v>
      </c>
      <c r="M5" s="156">
        <v>9.8000000000000007</v>
      </c>
      <c r="N5" s="156">
        <v>2.9</v>
      </c>
      <c r="O5" s="159">
        <v>10.9</v>
      </c>
      <c r="P5" s="156">
        <v>2.7</v>
      </c>
      <c r="Q5" s="156">
        <v>1.2</v>
      </c>
      <c r="R5" s="156">
        <v>0.5</v>
      </c>
      <c r="S5" s="156">
        <v>0.4</v>
      </c>
      <c r="T5" s="156">
        <v>1.2</v>
      </c>
      <c r="U5" s="159">
        <v>29.7</v>
      </c>
    </row>
    <row r="6" spans="1:21" ht="16.5" customHeight="1" x14ac:dyDescent="0.2">
      <c r="A6" s="7"/>
      <c r="B6" s="7"/>
      <c r="C6" s="7" t="s">
        <v>566</v>
      </c>
      <c r="D6" s="7"/>
      <c r="E6" s="7"/>
      <c r="F6" s="7"/>
      <c r="G6" s="7"/>
      <c r="H6" s="7"/>
      <c r="I6" s="7"/>
      <c r="J6" s="7"/>
      <c r="K6" s="7"/>
      <c r="L6" s="9" t="s">
        <v>247</v>
      </c>
      <c r="M6" s="156">
        <v>1.7</v>
      </c>
      <c r="N6" s="156">
        <v>0.8</v>
      </c>
      <c r="O6" s="156">
        <v>6.2</v>
      </c>
      <c r="P6" s="156">
        <v>3</v>
      </c>
      <c r="Q6" s="156">
        <v>0.9</v>
      </c>
      <c r="R6" s="156">
        <v>0.3</v>
      </c>
      <c r="S6" s="157" t="s">
        <v>179</v>
      </c>
      <c r="T6" s="156">
        <v>1.3</v>
      </c>
      <c r="U6" s="159">
        <v>14.2</v>
      </c>
    </row>
    <row r="7" spans="1:21" ht="16.5" customHeight="1" x14ac:dyDescent="0.2">
      <c r="A7" s="7"/>
      <c r="B7" s="7"/>
      <c r="C7" s="7" t="s">
        <v>567</v>
      </c>
      <c r="D7" s="7"/>
      <c r="E7" s="7"/>
      <c r="F7" s="7"/>
      <c r="G7" s="7"/>
      <c r="H7" s="7"/>
      <c r="I7" s="7"/>
      <c r="J7" s="7"/>
      <c r="K7" s="7"/>
      <c r="L7" s="9" t="s">
        <v>247</v>
      </c>
      <c r="M7" s="159">
        <v>15</v>
      </c>
      <c r="N7" s="159">
        <v>12.3</v>
      </c>
      <c r="O7" s="159">
        <v>10.7</v>
      </c>
      <c r="P7" s="156">
        <v>3.3</v>
      </c>
      <c r="Q7" s="156">
        <v>1.6</v>
      </c>
      <c r="R7" s="156">
        <v>1</v>
      </c>
      <c r="S7" s="156">
        <v>0.9</v>
      </c>
      <c r="T7" s="156">
        <v>0.3</v>
      </c>
      <c r="U7" s="159">
        <v>45</v>
      </c>
    </row>
    <row r="8" spans="1:21" ht="16.5" customHeight="1" x14ac:dyDescent="0.2">
      <c r="A8" s="7"/>
      <c r="B8" s="7"/>
      <c r="C8" s="7" t="s">
        <v>294</v>
      </c>
      <c r="D8" s="7"/>
      <c r="E8" s="7"/>
      <c r="F8" s="7"/>
      <c r="G8" s="7"/>
      <c r="H8" s="7"/>
      <c r="I8" s="7"/>
      <c r="J8" s="7"/>
      <c r="K8" s="7"/>
      <c r="L8" s="9" t="s">
        <v>247</v>
      </c>
      <c r="M8" s="158">
        <v>210.4</v>
      </c>
      <c r="N8" s="158">
        <v>194.2</v>
      </c>
      <c r="O8" s="158">
        <v>206.8</v>
      </c>
      <c r="P8" s="159">
        <v>71.5</v>
      </c>
      <c r="Q8" s="159">
        <v>28</v>
      </c>
      <c r="R8" s="156">
        <v>9.1999999999999993</v>
      </c>
      <c r="S8" s="159">
        <v>13.1</v>
      </c>
      <c r="T8" s="156">
        <v>4.9000000000000004</v>
      </c>
      <c r="U8" s="158">
        <v>738.1</v>
      </c>
    </row>
    <row r="9" spans="1:21" ht="16.5" customHeight="1" x14ac:dyDescent="0.2">
      <c r="A9" s="7"/>
      <c r="B9" s="7" t="s">
        <v>568</v>
      </c>
      <c r="C9" s="7"/>
      <c r="D9" s="7"/>
      <c r="E9" s="7"/>
      <c r="F9" s="7"/>
      <c r="G9" s="7"/>
      <c r="H9" s="7"/>
      <c r="I9" s="7"/>
      <c r="J9" s="7"/>
      <c r="K9" s="7"/>
      <c r="L9" s="9"/>
      <c r="M9" s="10"/>
      <c r="N9" s="10"/>
      <c r="O9" s="10"/>
      <c r="P9" s="10"/>
      <c r="Q9" s="10"/>
      <c r="R9" s="10"/>
      <c r="S9" s="10"/>
      <c r="T9" s="10"/>
      <c r="U9" s="10"/>
    </row>
    <row r="10" spans="1:21" ht="29.45" customHeight="1" x14ac:dyDescent="0.2">
      <c r="A10" s="7"/>
      <c r="B10" s="7"/>
      <c r="C10" s="228" t="s">
        <v>565</v>
      </c>
      <c r="D10" s="228"/>
      <c r="E10" s="228"/>
      <c r="F10" s="228"/>
      <c r="G10" s="228"/>
      <c r="H10" s="228"/>
      <c r="I10" s="228"/>
      <c r="J10" s="228"/>
      <c r="K10" s="228"/>
      <c r="L10" s="9" t="s">
        <v>300</v>
      </c>
      <c r="M10" s="159">
        <v>57.5</v>
      </c>
      <c r="N10" s="159">
        <v>76.900000000000006</v>
      </c>
      <c r="O10" s="159">
        <v>76.2</v>
      </c>
      <c r="P10" s="159">
        <v>39.700000000000003</v>
      </c>
      <c r="Q10" s="159">
        <v>41.8</v>
      </c>
      <c r="R10" s="159">
        <v>29.7</v>
      </c>
      <c r="S10" s="159">
        <v>68.900000000000006</v>
      </c>
      <c r="T10" s="159">
        <v>23.1</v>
      </c>
      <c r="U10" s="159">
        <v>56.6</v>
      </c>
    </row>
    <row r="11" spans="1:21" ht="16.5" customHeight="1" x14ac:dyDescent="0.2">
      <c r="A11" s="7"/>
      <c r="B11" s="7"/>
      <c r="C11" s="7" t="s">
        <v>566</v>
      </c>
      <c r="D11" s="7"/>
      <c r="E11" s="7"/>
      <c r="F11" s="7"/>
      <c r="G11" s="7"/>
      <c r="H11" s="7"/>
      <c r="I11" s="7"/>
      <c r="J11" s="7"/>
      <c r="K11" s="7"/>
      <c r="L11" s="9" t="s">
        <v>300</v>
      </c>
      <c r="M11" s="159">
        <v>79.2</v>
      </c>
      <c r="N11" s="158">
        <v>501.5</v>
      </c>
      <c r="O11" s="159">
        <v>76</v>
      </c>
      <c r="P11" s="159">
        <v>27.8</v>
      </c>
      <c r="Q11" s="159">
        <v>24.7</v>
      </c>
      <c r="R11" s="159">
        <v>41.7</v>
      </c>
      <c r="S11" s="157" t="s">
        <v>179</v>
      </c>
      <c r="T11" s="159">
        <v>19.2</v>
      </c>
      <c r="U11" s="159">
        <v>43.7</v>
      </c>
    </row>
    <row r="12" spans="1:21" ht="16.5" customHeight="1" x14ac:dyDescent="0.2">
      <c r="A12" s="7"/>
      <c r="B12" s="7"/>
      <c r="C12" s="7" t="s">
        <v>567</v>
      </c>
      <c r="D12" s="7"/>
      <c r="E12" s="7"/>
      <c r="F12" s="7"/>
      <c r="G12" s="7"/>
      <c r="H12" s="7"/>
      <c r="I12" s="7"/>
      <c r="J12" s="7"/>
      <c r="K12" s="7"/>
      <c r="L12" s="9" t="s">
        <v>300</v>
      </c>
      <c r="M12" s="157" t="s">
        <v>181</v>
      </c>
      <c r="N12" s="157" t="s">
        <v>181</v>
      </c>
      <c r="O12" s="157" t="s">
        <v>181</v>
      </c>
      <c r="P12" s="157" t="s">
        <v>181</v>
      </c>
      <c r="Q12" s="157" t="s">
        <v>181</v>
      </c>
      <c r="R12" s="157" t="s">
        <v>181</v>
      </c>
      <c r="S12" s="157" t="s">
        <v>181</v>
      </c>
      <c r="T12" s="157" t="s">
        <v>181</v>
      </c>
      <c r="U12" s="157" t="s">
        <v>181</v>
      </c>
    </row>
    <row r="13" spans="1:21" ht="16.5" customHeight="1" x14ac:dyDescent="0.2">
      <c r="A13" s="7"/>
      <c r="B13" s="7"/>
      <c r="C13" s="7" t="s">
        <v>294</v>
      </c>
      <c r="D13" s="7"/>
      <c r="E13" s="7"/>
      <c r="F13" s="7"/>
      <c r="G13" s="7"/>
      <c r="H13" s="7"/>
      <c r="I13" s="7"/>
      <c r="J13" s="7"/>
      <c r="K13" s="7"/>
      <c r="L13" s="9" t="s">
        <v>300</v>
      </c>
      <c r="M13" s="159">
        <v>39.9</v>
      </c>
      <c r="N13" s="159">
        <v>44.4</v>
      </c>
      <c r="O13" s="159">
        <v>62.6</v>
      </c>
      <c r="P13" s="159">
        <v>41.6</v>
      </c>
      <c r="Q13" s="159">
        <v>25.1</v>
      </c>
      <c r="R13" s="159">
        <v>27.6</v>
      </c>
      <c r="S13" s="159">
        <v>45.3</v>
      </c>
      <c r="T13" s="159">
        <v>28</v>
      </c>
      <c r="U13" s="159">
        <v>44.5</v>
      </c>
    </row>
    <row r="14" spans="1:21" ht="16.5" customHeight="1" x14ac:dyDescent="0.2">
      <c r="A14" s="7" t="s">
        <v>60</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564</v>
      </c>
      <c r="C15" s="7"/>
      <c r="D15" s="7"/>
      <c r="E15" s="7"/>
      <c r="F15" s="7"/>
      <c r="G15" s="7"/>
      <c r="H15" s="7"/>
      <c r="I15" s="7"/>
      <c r="J15" s="7"/>
      <c r="K15" s="7"/>
      <c r="L15" s="9"/>
      <c r="M15" s="10"/>
      <c r="N15" s="10"/>
      <c r="O15" s="10"/>
      <c r="P15" s="10"/>
      <c r="Q15" s="10"/>
      <c r="R15" s="10"/>
      <c r="S15" s="10"/>
      <c r="T15" s="10"/>
      <c r="U15" s="10"/>
    </row>
    <row r="16" spans="1:21" ht="29.45" customHeight="1" x14ac:dyDescent="0.2">
      <c r="A16" s="7"/>
      <c r="B16" s="7"/>
      <c r="C16" s="228" t="s">
        <v>565</v>
      </c>
      <c r="D16" s="228"/>
      <c r="E16" s="228"/>
      <c r="F16" s="228"/>
      <c r="G16" s="228"/>
      <c r="H16" s="228"/>
      <c r="I16" s="228"/>
      <c r="J16" s="228"/>
      <c r="K16" s="228"/>
      <c r="L16" s="9" t="s">
        <v>247</v>
      </c>
      <c r="M16" s="156">
        <v>9.9</v>
      </c>
      <c r="N16" s="156">
        <v>3</v>
      </c>
      <c r="O16" s="159">
        <v>11.5</v>
      </c>
      <c r="P16" s="156">
        <v>2.7</v>
      </c>
      <c r="Q16" s="156">
        <v>1.2</v>
      </c>
      <c r="R16" s="156">
        <v>0.6</v>
      </c>
      <c r="S16" s="156">
        <v>0.9</v>
      </c>
      <c r="T16" s="156">
        <v>1.5</v>
      </c>
      <c r="U16" s="159">
        <v>31.4</v>
      </c>
    </row>
    <row r="17" spans="1:21" ht="16.5" customHeight="1" x14ac:dyDescent="0.2">
      <c r="A17" s="7"/>
      <c r="B17" s="7"/>
      <c r="C17" s="7" t="s">
        <v>566</v>
      </c>
      <c r="D17" s="7"/>
      <c r="E17" s="7"/>
      <c r="F17" s="7"/>
      <c r="G17" s="7"/>
      <c r="H17" s="7"/>
      <c r="I17" s="7"/>
      <c r="J17" s="7"/>
      <c r="K17" s="7"/>
      <c r="L17" s="9" t="s">
        <v>247</v>
      </c>
      <c r="M17" s="156">
        <v>1.9</v>
      </c>
      <c r="N17" s="156">
        <v>0.8</v>
      </c>
      <c r="O17" s="156">
        <v>6.4</v>
      </c>
      <c r="P17" s="156">
        <v>2.9</v>
      </c>
      <c r="Q17" s="156">
        <v>1</v>
      </c>
      <c r="R17" s="156">
        <v>0.3</v>
      </c>
      <c r="S17" s="157" t="s">
        <v>179</v>
      </c>
      <c r="T17" s="156">
        <v>1.4</v>
      </c>
      <c r="U17" s="159">
        <v>14.8</v>
      </c>
    </row>
    <row r="18" spans="1:21" ht="16.5" customHeight="1" x14ac:dyDescent="0.2">
      <c r="A18" s="7"/>
      <c r="B18" s="7"/>
      <c r="C18" s="7" t="s">
        <v>567</v>
      </c>
      <c r="D18" s="7"/>
      <c r="E18" s="7"/>
      <c r="F18" s="7"/>
      <c r="G18" s="7"/>
      <c r="H18" s="7"/>
      <c r="I18" s="7"/>
      <c r="J18" s="7"/>
      <c r="K18" s="7"/>
      <c r="L18" s="9" t="s">
        <v>247</v>
      </c>
      <c r="M18" s="159">
        <v>15</v>
      </c>
      <c r="N18" s="159">
        <v>12.4</v>
      </c>
      <c r="O18" s="159">
        <v>10.199999999999999</v>
      </c>
      <c r="P18" s="156">
        <v>3.5</v>
      </c>
      <c r="Q18" s="156">
        <v>1.7</v>
      </c>
      <c r="R18" s="156">
        <v>1</v>
      </c>
      <c r="S18" s="156">
        <v>0.9</v>
      </c>
      <c r="T18" s="156">
        <v>0.4</v>
      </c>
      <c r="U18" s="159">
        <v>45</v>
      </c>
    </row>
    <row r="19" spans="1:21" ht="16.5" customHeight="1" x14ac:dyDescent="0.2">
      <c r="A19" s="7"/>
      <c r="B19" s="7"/>
      <c r="C19" s="7" t="s">
        <v>294</v>
      </c>
      <c r="D19" s="7"/>
      <c r="E19" s="7"/>
      <c r="F19" s="7"/>
      <c r="G19" s="7"/>
      <c r="H19" s="7"/>
      <c r="I19" s="7"/>
      <c r="J19" s="7"/>
      <c r="K19" s="7"/>
      <c r="L19" s="9" t="s">
        <v>247</v>
      </c>
      <c r="M19" s="158">
        <v>213.5</v>
      </c>
      <c r="N19" s="158">
        <v>200.5</v>
      </c>
      <c r="O19" s="158">
        <v>204.4</v>
      </c>
      <c r="P19" s="159">
        <v>79.7</v>
      </c>
      <c r="Q19" s="159">
        <v>29.4</v>
      </c>
      <c r="R19" s="156">
        <v>9.6</v>
      </c>
      <c r="S19" s="159">
        <v>14.3</v>
      </c>
      <c r="T19" s="156">
        <v>5.9</v>
      </c>
      <c r="U19" s="158">
        <v>757.3</v>
      </c>
    </row>
    <row r="20" spans="1:21" ht="16.5" customHeight="1" x14ac:dyDescent="0.2">
      <c r="A20" s="7"/>
      <c r="B20" s="7" t="s">
        <v>568</v>
      </c>
      <c r="C20" s="7"/>
      <c r="D20" s="7"/>
      <c r="E20" s="7"/>
      <c r="F20" s="7"/>
      <c r="G20" s="7"/>
      <c r="H20" s="7"/>
      <c r="I20" s="7"/>
      <c r="J20" s="7"/>
      <c r="K20" s="7"/>
      <c r="L20" s="9"/>
      <c r="M20" s="10"/>
      <c r="N20" s="10"/>
      <c r="O20" s="10"/>
      <c r="P20" s="10"/>
      <c r="Q20" s="10"/>
      <c r="R20" s="10"/>
      <c r="S20" s="10"/>
      <c r="T20" s="10"/>
      <c r="U20" s="10"/>
    </row>
    <row r="21" spans="1:21" ht="29.45" customHeight="1" x14ac:dyDescent="0.2">
      <c r="A21" s="7"/>
      <c r="B21" s="7"/>
      <c r="C21" s="228" t="s">
        <v>565</v>
      </c>
      <c r="D21" s="228"/>
      <c r="E21" s="228"/>
      <c r="F21" s="228"/>
      <c r="G21" s="228"/>
      <c r="H21" s="228"/>
      <c r="I21" s="228"/>
      <c r="J21" s="228"/>
      <c r="K21" s="228"/>
      <c r="L21" s="9" t="s">
        <v>300</v>
      </c>
      <c r="M21" s="159">
        <v>59.1</v>
      </c>
      <c r="N21" s="159">
        <v>81.8</v>
      </c>
      <c r="O21" s="159">
        <v>82.3</v>
      </c>
      <c r="P21" s="159">
        <v>40.799999999999997</v>
      </c>
      <c r="Q21" s="159">
        <v>45.8</v>
      </c>
      <c r="R21" s="159">
        <v>31</v>
      </c>
      <c r="S21" s="158">
        <v>168</v>
      </c>
      <c r="T21" s="159">
        <v>29.8</v>
      </c>
      <c r="U21" s="159">
        <v>61.1</v>
      </c>
    </row>
    <row r="22" spans="1:21" ht="16.5" customHeight="1" x14ac:dyDescent="0.2">
      <c r="A22" s="7"/>
      <c r="B22" s="7"/>
      <c r="C22" s="7" t="s">
        <v>566</v>
      </c>
      <c r="D22" s="7"/>
      <c r="E22" s="7"/>
      <c r="F22" s="7"/>
      <c r="G22" s="7"/>
      <c r="H22" s="7"/>
      <c r="I22" s="7"/>
      <c r="J22" s="7"/>
      <c r="K22" s="7"/>
      <c r="L22" s="9" t="s">
        <v>300</v>
      </c>
      <c r="M22" s="159">
        <v>87.7</v>
      </c>
      <c r="N22" s="158">
        <v>478.2</v>
      </c>
      <c r="O22" s="159">
        <v>77.7</v>
      </c>
      <c r="P22" s="159">
        <v>26.6</v>
      </c>
      <c r="Q22" s="159">
        <v>27.7</v>
      </c>
      <c r="R22" s="159">
        <v>46.5</v>
      </c>
      <c r="S22" s="157" t="s">
        <v>179</v>
      </c>
      <c r="T22" s="159">
        <v>19.8</v>
      </c>
      <c r="U22" s="159">
        <v>45.1</v>
      </c>
    </row>
    <row r="23" spans="1:21" ht="16.5" customHeight="1" x14ac:dyDescent="0.2">
      <c r="A23" s="7"/>
      <c r="B23" s="7"/>
      <c r="C23" s="7" t="s">
        <v>567</v>
      </c>
      <c r="D23" s="7"/>
      <c r="E23" s="7"/>
      <c r="F23" s="7"/>
      <c r="G23" s="7"/>
      <c r="H23" s="7"/>
      <c r="I23" s="7"/>
      <c r="J23" s="7"/>
      <c r="K23" s="7"/>
      <c r="L23" s="9" t="s">
        <v>300</v>
      </c>
      <c r="M23" s="159">
        <v>24.5</v>
      </c>
      <c r="N23" s="159">
        <v>23.4</v>
      </c>
      <c r="O23" s="159">
        <v>21.8</v>
      </c>
      <c r="P23" s="159">
        <v>18</v>
      </c>
      <c r="Q23" s="159">
        <v>11.4</v>
      </c>
      <c r="R23" s="159">
        <v>14.9</v>
      </c>
      <c r="S23" s="159">
        <v>19.399999999999999</v>
      </c>
      <c r="T23" s="159">
        <v>31</v>
      </c>
      <c r="U23" s="159">
        <v>21.7</v>
      </c>
    </row>
    <row r="24" spans="1:21" ht="16.5" customHeight="1" x14ac:dyDescent="0.2">
      <c r="A24" s="7"/>
      <c r="B24" s="7"/>
      <c r="C24" s="7" t="s">
        <v>294</v>
      </c>
      <c r="D24" s="7"/>
      <c r="E24" s="7"/>
      <c r="F24" s="7"/>
      <c r="G24" s="7"/>
      <c r="H24" s="7"/>
      <c r="I24" s="7"/>
      <c r="J24" s="7"/>
      <c r="K24" s="7"/>
      <c r="L24" s="9" t="s">
        <v>300</v>
      </c>
      <c r="M24" s="159">
        <v>41</v>
      </c>
      <c r="N24" s="159">
        <v>46.8</v>
      </c>
      <c r="O24" s="159">
        <v>62.7</v>
      </c>
      <c r="P24" s="159">
        <v>46.5</v>
      </c>
      <c r="Q24" s="159">
        <v>26.5</v>
      </c>
      <c r="R24" s="159">
        <v>29.1</v>
      </c>
      <c r="S24" s="159">
        <v>49.8</v>
      </c>
      <c r="T24" s="159">
        <v>33.700000000000003</v>
      </c>
      <c r="U24" s="159">
        <v>46.2</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564</v>
      </c>
      <c r="C26" s="7"/>
      <c r="D26" s="7"/>
      <c r="E26" s="7"/>
      <c r="F26" s="7"/>
      <c r="G26" s="7"/>
      <c r="H26" s="7"/>
      <c r="I26" s="7"/>
      <c r="J26" s="7"/>
      <c r="K26" s="7"/>
      <c r="L26" s="9"/>
      <c r="M26" s="10"/>
      <c r="N26" s="10"/>
      <c r="O26" s="10"/>
      <c r="P26" s="10"/>
      <c r="Q26" s="10"/>
      <c r="R26" s="10"/>
      <c r="S26" s="10"/>
      <c r="T26" s="10"/>
      <c r="U26" s="10"/>
    </row>
    <row r="27" spans="1:21" ht="29.45" customHeight="1" x14ac:dyDescent="0.2">
      <c r="A27" s="7"/>
      <c r="B27" s="7"/>
      <c r="C27" s="228" t="s">
        <v>565</v>
      </c>
      <c r="D27" s="228"/>
      <c r="E27" s="228"/>
      <c r="F27" s="228"/>
      <c r="G27" s="228"/>
      <c r="H27" s="228"/>
      <c r="I27" s="228"/>
      <c r="J27" s="228"/>
      <c r="K27" s="228"/>
      <c r="L27" s="9" t="s">
        <v>247</v>
      </c>
      <c r="M27" s="156">
        <v>9.6</v>
      </c>
      <c r="N27" s="156">
        <v>3.1</v>
      </c>
      <c r="O27" s="159">
        <v>11.6</v>
      </c>
      <c r="P27" s="156">
        <v>3.4</v>
      </c>
      <c r="Q27" s="156">
        <v>1.7</v>
      </c>
      <c r="R27" s="156">
        <v>0.7</v>
      </c>
      <c r="S27" s="156">
        <v>0.7</v>
      </c>
      <c r="T27" s="156">
        <v>1.9</v>
      </c>
      <c r="U27" s="159">
        <v>32.5</v>
      </c>
    </row>
    <row r="28" spans="1:21" ht="16.5" customHeight="1" x14ac:dyDescent="0.2">
      <c r="A28" s="7"/>
      <c r="B28" s="7"/>
      <c r="C28" s="7" t="s">
        <v>566</v>
      </c>
      <c r="D28" s="7"/>
      <c r="E28" s="7"/>
      <c r="F28" s="7"/>
      <c r="G28" s="7"/>
      <c r="H28" s="7"/>
      <c r="I28" s="7"/>
      <c r="J28" s="7"/>
      <c r="K28" s="7"/>
      <c r="L28" s="9" t="s">
        <v>247</v>
      </c>
      <c r="M28" s="156">
        <v>1.9</v>
      </c>
      <c r="N28" s="156">
        <v>1.1000000000000001</v>
      </c>
      <c r="O28" s="156">
        <v>7.1</v>
      </c>
      <c r="P28" s="156">
        <v>3.8</v>
      </c>
      <c r="Q28" s="156">
        <v>1.4</v>
      </c>
      <c r="R28" s="156">
        <v>0.3</v>
      </c>
      <c r="S28" s="157" t="s">
        <v>179</v>
      </c>
      <c r="T28" s="156">
        <v>1.8</v>
      </c>
      <c r="U28" s="159">
        <v>17.600000000000001</v>
      </c>
    </row>
    <row r="29" spans="1:21" ht="16.5" customHeight="1" x14ac:dyDescent="0.2">
      <c r="A29" s="7"/>
      <c r="B29" s="7"/>
      <c r="C29" s="7" t="s">
        <v>567</v>
      </c>
      <c r="D29" s="7"/>
      <c r="E29" s="7"/>
      <c r="F29" s="7"/>
      <c r="G29" s="7"/>
      <c r="H29" s="7"/>
      <c r="I29" s="7"/>
      <c r="J29" s="7"/>
      <c r="K29" s="7"/>
      <c r="L29" s="9" t="s">
        <v>247</v>
      </c>
      <c r="M29" s="159">
        <v>14.9</v>
      </c>
      <c r="N29" s="159">
        <v>12.7</v>
      </c>
      <c r="O29" s="159">
        <v>10.6</v>
      </c>
      <c r="P29" s="156">
        <v>3.5</v>
      </c>
      <c r="Q29" s="156">
        <v>2</v>
      </c>
      <c r="R29" s="156">
        <v>1.1000000000000001</v>
      </c>
      <c r="S29" s="156">
        <v>0.8</v>
      </c>
      <c r="T29" s="156">
        <v>0.5</v>
      </c>
      <c r="U29" s="159">
        <v>46</v>
      </c>
    </row>
    <row r="30" spans="1:21" ht="16.5" customHeight="1" x14ac:dyDescent="0.2">
      <c r="A30" s="7"/>
      <c r="B30" s="7"/>
      <c r="C30" s="7" t="s">
        <v>294</v>
      </c>
      <c r="D30" s="7"/>
      <c r="E30" s="7"/>
      <c r="F30" s="7"/>
      <c r="G30" s="7"/>
      <c r="H30" s="7"/>
      <c r="I30" s="7"/>
      <c r="J30" s="7"/>
      <c r="K30" s="7"/>
      <c r="L30" s="9" t="s">
        <v>247</v>
      </c>
      <c r="M30" s="158">
        <v>217.3</v>
      </c>
      <c r="N30" s="158">
        <v>206.8</v>
      </c>
      <c r="O30" s="158">
        <v>223.4</v>
      </c>
      <c r="P30" s="159">
        <v>80.599999999999994</v>
      </c>
      <c r="Q30" s="159">
        <v>35.9</v>
      </c>
      <c r="R30" s="159">
        <v>10.4</v>
      </c>
      <c r="S30" s="159">
        <v>13.7</v>
      </c>
      <c r="T30" s="156">
        <v>7.4</v>
      </c>
      <c r="U30" s="158">
        <v>795.6</v>
      </c>
    </row>
    <row r="31" spans="1:21" ht="16.5" customHeight="1" x14ac:dyDescent="0.2">
      <c r="A31" s="7"/>
      <c r="B31" s="7" t="s">
        <v>568</v>
      </c>
      <c r="C31" s="7"/>
      <c r="D31" s="7"/>
      <c r="E31" s="7"/>
      <c r="F31" s="7"/>
      <c r="G31" s="7"/>
      <c r="H31" s="7"/>
      <c r="I31" s="7"/>
      <c r="J31" s="7"/>
      <c r="K31" s="7"/>
      <c r="L31" s="9"/>
      <c r="M31" s="10"/>
      <c r="N31" s="10"/>
      <c r="O31" s="10"/>
      <c r="P31" s="10"/>
      <c r="Q31" s="10"/>
      <c r="R31" s="10"/>
      <c r="S31" s="10"/>
      <c r="T31" s="10"/>
      <c r="U31" s="10"/>
    </row>
    <row r="32" spans="1:21" ht="29.45" customHeight="1" x14ac:dyDescent="0.2">
      <c r="A32" s="7"/>
      <c r="B32" s="7"/>
      <c r="C32" s="228" t="s">
        <v>565</v>
      </c>
      <c r="D32" s="228"/>
      <c r="E32" s="228"/>
      <c r="F32" s="228"/>
      <c r="G32" s="228"/>
      <c r="H32" s="228"/>
      <c r="I32" s="228"/>
      <c r="J32" s="228"/>
      <c r="K32" s="228"/>
      <c r="L32" s="9" t="s">
        <v>300</v>
      </c>
      <c r="M32" s="159">
        <v>58.7</v>
      </c>
      <c r="N32" s="159">
        <v>84.4</v>
      </c>
      <c r="O32" s="159">
        <v>84.8</v>
      </c>
      <c r="P32" s="159">
        <v>52.1</v>
      </c>
      <c r="Q32" s="159">
        <v>62.5</v>
      </c>
      <c r="R32" s="159">
        <v>38.200000000000003</v>
      </c>
      <c r="S32" s="158">
        <v>132.5</v>
      </c>
      <c r="T32" s="159">
        <v>36.5</v>
      </c>
      <c r="U32" s="159">
        <v>64.8</v>
      </c>
    </row>
    <row r="33" spans="1:21" ht="16.5" customHeight="1" x14ac:dyDescent="0.2">
      <c r="A33" s="7"/>
      <c r="B33" s="7"/>
      <c r="C33" s="7" t="s">
        <v>566</v>
      </c>
      <c r="D33" s="7"/>
      <c r="E33" s="7"/>
      <c r="F33" s="7"/>
      <c r="G33" s="7"/>
      <c r="H33" s="7"/>
      <c r="I33" s="7"/>
      <c r="J33" s="7"/>
      <c r="K33" s="7"/>
      <c r="L33" s="9" t="s">
        <v>300</v>
      </c>
      <c r="M33" s="159">
        <v>87.5</v>
      </c>
      <c r="N33" s="158">
        <v>627.4</v>
      </c>
      <c r="O33" s="159">
        <v>85.3</v>
      </c>
      <c r="P33" s="159">
        <v>34.799999999999997</v>
      </c>
      <c r="Q33" s="159">
        <v>39.200000000000003</v>
      </c>
      <c r="R33" s="159">
        <v>47</v>
      </c>
      <c r="S33" s="157" t="s">
        <v>179</v>
      </c>
      <c r="T33" s="159">
        <v>26.6</v>
      </c>
      <c r="U33" s="159">
        <v>53.3</v>
      </c>
    </row>
    <row r="34" spans="1:21" ht="16.5" customHeight="1" x14ac:dyDescent="0.2">
      <c r="A34" s="7"/>
      <c r="B34" s="7"/>
      <c r="C34" s="7" t="s">
        <v>567</v>
      </c>
      <c r="D34" s="7"/>
      <c r="E34" s="7"/>
      <c r="F34" s="7"/>
      <c r="G34" s="7"/>
      <c r="H34" s="7"/>
      <c r="I34" s="7"/>
      <c r="J34" s="7"/>
      <c r="K34" s="7"/>
      <c r="L34" s="9" t="s">
        <v>300</v>
      </c>
      <c r="M34" s="157" t="s">
        <v>181</v>
      </c>
      <c r="N34" s="157" t="s">
        <v>181</v>
      </c>
      <c r="O34" s="157" t="s">
        <v>181</v>
      </c>
      <c r="P34" s="157" t="s">
        <v>181</v>
      </c>
      <c r="Q34" s="157" t="s">
        <v>181</v>
      </c>
      <c r="R34" s="157" t="s">
        <v>181</v>
      </c>
      <c r="S34" s="157" t="s">
        <v>181</v>
      </c>
      <c r="T34" s="157" t="s">
        <v>181</v>
      </c>
      <c r="U34" s="157" t="s">
        <v>181</v>
      </c>
    </row>
    <row r="35" spans="1:21" ht="16.5" customHeight="1" x14ac:dyDescent="0.2">
      <c r="A35" s="7"/>
      <c r="B35" s="7"/>
      <c r="C35" s="7" t="s">
        <v>294</v>
      </c>
      <c r="D35" s="7"/>
      <c r="E35" s="7"/>
      <c r="F35" s="7"/>
      <c r="G35" s="7"/>
      <c r="H35" s="7"/>
      <c r="I35" s="7"/>
      <c r="J35" s="7"/>
      <c r="K35" s="7"/>
      <c r="L35" s="9" t="s">
        <v>300</v>
      </c>
      <c r="M35" s="159">
        <v>42.2</v>
      </c>
      <c r="N35" s="159">
        <v>49.3</v>
      </c>
      <c r="O35" s="159">
        <v>69.400000000000006</v>
      </c>
      <c r="P35" s="159">
        <v>46.9</v>
      </c>
      <c r="Q35" s="159">
        <v>32.5</v>
      </c>
      <c r="R35" s="159">
        <v>31.7</v>
      </c>
      <c r="S35" s="159">
        <v>48.7</v>
      </c>
      <c r="T35" s="159">
        <v>42.5</v>
      </c>
      <c r="U35" s="159">
        <v>49.2</v>
      </c>
    </row>
    <row r="36" spans="1:21" ht="16.5" customHeight="1" x14ac:dyDescent="0.2">
      <c r="A36" s="7" t="s">
        <v>62</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564</v>
      </c>
      <c r="C37" s="7"/>
      <c r="D37" s="7"/>
      <c r="E37" s="7"/>
      <c r="F37" s="7"/>
      <c r="G37" s="7"/>
      <c r="H37" s="7"/>
      <c r="I37" s="7"/>
      <c r="J37" s="7"/>
      <c r="K37" s="7"/>
      <c r="L37" s="9"/>
      <c r="M37" s="10"/>
      <c r="N37" s="10"/>
      <c r="O37" s="10"/>
      <c r="P37" s="10"/>
      <c r="Q37" s="10"/>
      <c r="R37" s="10"/>
      <c r="S37" s="10"/>
      <c r="T37" s="10"/>
      <c r="U37" s="10"/>
    </row>
    <row r="38" spans="1:21" ht="29.45" customHeight="1" x14ac:dyDescent="0.2">
      <c r="A38" s="7"/>
      <c r="B38" s="7"/>
      <c r="C38" s="228" t="s">
        <v>565</v>
      </c>
      <c r="D38" s="228"/>
      <c r="E38" s="228"/>
      <c r="F38" s="228"/>
      <c r="G38" s="228"/>
      <c r="H38" s="228"/>
      <c r="I38" s="228"/>
      <c r="J38" s="228"/>
      <c r="K38" s="228"/>
      <c r="L38" s="9" t="s">
        <v>247</v>
      </c>
      <c r="M38" s="159">
        <v>10.6</v>
      </c>
      <c r="N38" s="156">
        <v>3.2</v>
      </c>
      <c r="O38" s="159">
        <v>10.8</v>
      </c>
      <c r="P38" s="156">
        <v>3.3</v>
      </c>
      <c r="Q38" s="156">
        <v>1.9</v>
      </c>
      <c r="R38" s="156">
        <v>0.7</v>
      </c>
      <c r="S38" s="156">
        <v>0.8</v>
      </c>
      <c r="T38" s="156">
        <v>1.7</v>
      </c>
      <c r="U38" s="159">
        <v>33</v>
      </c>
    </row>
    <row r="39" spans="1:21" ht="16.5" customHeight="1" x14ac:dyDescent="0.2">
      <c r="A39" s="7"/>
      <c r="B39" s="7"/>
      <c r="C39" s="7" t="s">
        <v>566</v>
      </c>
      <c r="D39" s="7"/>
      <c r="E39" s="7"/>
      <c r="F39" s="7"/>
      <c r="G39" s="7"/>
      <c r="H39" s="7"/>
      <c r="I39" s="7"/>
      <c r="J39" s="7"/>
      <c r="K39" s="7"/>
      <c r="L39" s="9" t="s">
        <v>247</v>
      </c>
      <c r="M39" s="156">
        <v>2.6</v>
      </c>
      <c r="N39" s="156">
        <v>1.1000000000000001</v>
      </c>
      <c r="O39" s="156">
        <v>7.3</v>
      </c>
      <c r="P39" s="156">
        <v>4.5</v>
      </c>
      <c r="Q39" s="156">
        <v>1.5</v>
      </c>
      <c r="R39" s="156">
        <v>0.4</v>
      </c>
      <c r="S39" s="157" t="s">
        <v>179</v>
      </c>
      <c r="T39" s="156">
        <v>1.7</v>
      </c>
      <c r="U39" s="159">
        <v>19.2</v>
      </c>
    </row>
    <row r="40" spans="1:21" ht="16.5" customHeight="1" x14ac:dyDescent="0.2">
      <c r="A40" s="7"/>
      <c r="B40" s="7"/>
      <c r="C40" s="7" t="s">
        <v>567</v>
      </c>
      <c r="D40" s="7"/>
      <c r="E40" s="7"/>
      <c r="F40" s="7"/>
      <c r="G40" s="7"/>
      <c r="H40" s="7"/>
      <c r="I40" s="7"/>
      <c r="J40" s="7"/>
      <c r="K40" s="7"/>
      <c r="L40" s="9" t="s">
        <v>247</v>
      </c>
      <c r="M40" s="159">
        <v>15.7</v>
      </c>
      <c r="N40" s="159">
        <v>13.5</v>
      </c>
      <c r="O40" s="156">
        <v>9.3000000000000007</v>
      </c>
      <c r="P40" s="156">
        <v>3.3</v>
      </c>
      <c r="Q40" s="156">
        <v>2.4</v>
      </c>
      <c r="R40" s="156">
        <v>1</v>
      </c>
      <c r="S40" s="156">
        <v>0.9</v>
      </c>
      <c r="T40" s="156">
        <v>0.3</v>
      </c>
      <c r="U40" s="159">
        <v>46.4</v>
      </c>
    </row>
    <row r="41" spans="1:21" ht="16.5" customHeight="1" x14ac:dyDescent="0.2">
      <c r="A41" s="7"/>
      <c r="B41" s="7"/>
      <c r="C41" s="7" t="s">
        <v>294</v>
      </c>
      <c r="D41" s="7"/>
      <c r="E41" s="7"/>
      <c r="F41" s="7"/>
      <c r="G41" s="7"/>
      <c r="H41" s="7"/>
      <c r="I41" s="7"/>
      <c r="J41" s="7"/>
      <c r="K41" s="7"/>
      <c r="L41" s="9" t="s">
        <v>247</v>
      </c>
      <c r="M41" s="158">
        <v>222.8</v>
      </c>
      <c r="N41" s="158">
        <v>210.5</v>
      </c>
      <c r="O41" s="158">
        <v>221.7</v>
      </c>
      <c r="P41" s="159">
        <v>83.2</v>
      </c>
      <c r="Q41" s="159">
        <v>38</v>
      </c>
      <c r="R41" s="159">
        <v>10.5</v>
      </c>
      <c r="S41" s="159">
        <v>16.3</v>
      </c>
      <c r="T41" s="156">
        <v>6.3</v>
      </c>
      <c r="U41" s="158">
        <v>809.4</v>
      </c>
    </row>
    <row r="42" spans="1:21" ht="16.5" customHeight="1" x14ac:dyDescent="0.2">
      <c r="A42" s="7"/>
      <c r="B42" s="7" t="s">
        <v>568</v>
      </c>
      <c r="C42" s="7"/>
      <c r="D42" s="7"/>
      <c r="E42" s="7"/>
      <c r="F42" s="7"/>
      <c r="G42" s="7"/>
      <c r="H42" s="7"/>
      <c r="I42" s="7"/>
      <c r="J42" s="7"/>
      <c r="K42" s="7"/>
      <c r="L42" s="9"/>
      <c r="M42" s="10"/>
      <c r="N42" s="10"/>
      <c r="O42" s="10"/>
      <c r="P42" s="10"/>
      <c r="Q42" s="10"/>
      <c r="R42" s="10"/>
      <c r="S42" s="10"/>
      <c r="T42" s="10"/>
      <c r="U42" s="10"/>
    </row>
    <row r="43" spans="1:21" ht="29.45" customHeight="1" x14ac:dyDescent="0.2">
      <c r="A43" s="7"/>
      <c r="B43" s="7"/>
      <c r="C43" s="228" t="s">
        <v>565</v>
      </c>
      <c r="D43" s="228"/>
      <c r="E43" s="228"/>
      <c r="F43" s="228"/>
      <c r="G43" s="228"/>
      <c r="H43" s="228"/>
      <c r="I43" s="228"/>
      <c r="J43" s="228"/>
      <c r="K43" s="228"/>
      <c r="L43" s="9" t="s">
        <v>300</v>
      </c>
      <c r="M43" s="159">
        <v>66</v>
      </c>
      <c r="N43" s="159">
        <v>91.2</v>
      </c>
      <c r="O43" s="159">
        <v>81.3</v>
      </c>
      <c r="P43" s="159">
        <v>51.9</v>
      </c>
      <c r="Q43" s="159">
        <v>71.099999999999994</v>
      </c>
      <c r="R43" s="159">
        <v>41.8</v>
      </c>
      <c r="S43" s="158">
        <v>172.2</v>
      </c>
      <c r="T43" s="159">
        <v>34.5</v>
      </c>
      <c r="U43" s="159">
        <v>67.400000000000006</v>
      </c>
    </row>
    <row r="44" spans="1:21" ht="16.5" customHeight="1" x14ac:dyDescent="0.2">
      <c r="A44" s="7"/>
      <c r="B44" s="7"/>
      <c r="C44" s="7" t="s">
        <v>566</v>
      </c>
      <c r="D44" s="7"/>
      <c r="E44" s="7"/>
      <c r="F44" s="7"/>
      <c r="G44" s="7"/>
      <c r="H44" s="7"/>
      <c r="I44" s="7"/>
      <c r="J44" s="7"/>
      <c r="K44" s="7"/>
      <c r="L44" s="9" t="s">
        <v>300</v>
      </c>
      <c r="M44" s="158">
        <v>113.1</v>
      </c>
      <c r="N44" s="158">
        <v>636.79999999999995</v>
      </c>
      <c r="O44" s="159">
        <v>87</v>
      </c>
      <c r="P44" s="159">
        <v>40</v>
      </c>
      <c r="Q44" s="159">
        <v>40.9</v>
      </c>
      <c r="R44" s="159">
        <v>59.9</v>
      </c>
      <c r="S44" s="157" t="s">
        <v>179</v>
      </c>
      <c r="T44" s="159">
        <v>24.7</v>
      </c>
      <c r="U44" s="159">
        <v>57.3</v>
      </c>
    </row>
    <row r="45" spans="1:21" ht="16.5" customHeight="1" x14ac:dyDescent="0.2">
      <c r="A45" s="7"/>
      <c r="B45" s="7"/>
      <c r="C45" s="7" t="s">
        <v>567</v>
      </c>
      <c r="D45" s="7"/>
      <c r="E45" s="7"/>
      <c r="F45" s="7"/>
      <c r="G45" s="7"/>
      <c r="H45" s="7"/>
      <c r="I45" s="7"/>
      <c r="J45" s="7"/>
      <c r="K45" s="7"/>
      <c r="L45" s="9" t="s">
        <v>300</v>
      </c>
      <c r="M45" s="157" t="s">
        <v>181</v>
      </c>
      <c r="N45" s="157" t="s">
        <v>181</v>
      </c>
      <c r="O45" s="157" t="s">
        <v>181</v>
      </c>
      <c r="P45" s="157" t="s">
        <v>181</v>
      </c>
      <c r="Q45" s="157" t="s">
        <v>181</v>
      </c>
      <c r="R45" s="157" t="s">
        <v>181</v>
      </c>
      <c r="S45" s="157" t="s">
        <v>181</v>
      </c>
      <c r="T45" s="157" t="s">
        <v>181</v>
      </c>
      <c r="U45" s="157" t="s">
        <v>181</v>
      </c>
    </row>
    <row r="46" spans="1:21" ht="16.5" customHeight="1" x14ac:dyDescent="0.2">
      <c r="A46" s="7"/>
      <c r="B46" s="7"/>
      <c r="C46" s="7" t="s">
        <v>294</v>
      </c>
      <c r="D46" s="7"/>
      <c r="E46" s="7"/>
      <c r="F46" s="7"/>
      <c r="G46" s="7"/>
      <c r="H46" s="7"/>
      <c r="I46" s="7"/>
      <c r="J46" s="7"/>
      <c r="K46" s="7"/>
      <c r="L46" s="9" t="s">
        <v>300</v>
      </c>
      <c r="M46" s="159">
        <v>44</v>
      </c>
      <c r="N46" s="159">
        <v>51.3</v>
      </c>
      <c r="O46" s="159">
        <v>69.8</v>
      </c>
      <c r="P46" s="159">
        <v>48.6</v>
      </c>
      <c r="Q46" s="159">
        <v>34.4</v>
      </c>
      <c r="R46" s="159">
        <v>32.200000000000003</v>
      </c>
      <c r="S46" s="159">
        <v>58.7</v>
      </c>
      <c r="T46" s="159">
        <v>36.1</v>
      </c>
      <c r="U46" s="159">
        <v>50.8</v>
      </c>
    </row>
    <row r="47" spans="1:21" ht="16.5" customHeight="1" x14ac:dyDescent="0.2">
      <c r="A47" s="7" t="s">
        <v>63</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564</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228" t="s">
        <v>565</v>
      </c>
      <c r="D49" s="228"/>
      <c r="E49" s="228"/>
      <c r="F49" s="228"/>
      <c r="G49" s="228"/>
      <c r="H49" s="228"/>
      <c r="I49" s="228"/>
      <c r="J49" s="228"/>
      <c r="K49" s="228"/>
      <c r="L49" s="9" t="s">
        <v>247</v>
      </c>
      <c r="M49" s="156">
        <v>9.6999999999999993</v>
      </c>
      <c r="N49" s="156">
        <v>3.4</v>
      </c>
      <c r="O49" s="159">
        <v>11.6</v>
      </c>
      <c r="P49" s="156">
        <v>3.7</v>
      </c>
      <c r="Q49" s="156">
        <v>2</v>
      </c>
      <c r="R49" s="156">
        <v>0.7</v>
      </c>
      <c r="S49" s="156">
        <v>0.7</v>
      </c>
      <c r="T49" s="156">
        <v>1.6</v>
      </c>
      <c r="U49" s="159">
        <v>33.5</v>
      </c>
    </row>
    <row r="50" spans="1:21" ht="16.5" customHeight="1" x14ac:dyDescent="0.2">
      <c r="A50" s="7"/>
      <c r="B50" s="7"/>
      <c r="C50" s="7" t="s">
        <v>566</v>
      </c>
      <c r="D50" s="7"/>
      <c r="E50" s="7"/>
      <c r="F50" s="7"/>
      <c r="G50" s="7"/>
      <c r="H50" s="7"/>
      <c r="I50" s="7"/>
      <c r="J50" s="7"/>
      <c r="K50" s="7"/>
      <c r="L50" s="9" t="s">
        <v>247</v>
      </c>
      <c r="M50" s="156">
        <v>2.6</v>
      </c>
      <c r="N50" s="156">
        <v>1</v>
      </c>
      <c r="O50" s="156">
        <v>8.6999999999999993</v>
      </c>
      <c r="P50" s="156">
        <v>4.8</v>
      </c>
      <c r="Q50" s="156">
        <v>1.6</v>
      </c>
      <c r="R50" s="156">
        <v>0.5</v>
      </c>
      <c r="S50" s="157" t="s">
        <v>179</v>
      </c>
      <c r="T50" s="156">
        <v>1.7</v>
      </c>
      <c r="U50" s="159">
        <v>21.2</v>
      </c>
    </row>
    <row r="51" spans="1:21" ht="16.5" customHeight="1" x14ac:dyDescent="0.2">
      <c r="A51" s="7"/>
      <c r="B51" s="7"/>
      <c r="C51" s="7" t="s">
        <v>567</v>
      </c>
      <c r="D51" s="7"/>
      <c r="E51" s="7"/>
      <c r="F51" s="7"/>
      <c r="G51" s="7"/>
      <c r="H51" s="7"/>
      <c r="I51" s="7"/>
      <c r="J51" s="7"/>
      <c r="K51" s="7"/>
      <c r="L51" s="9" t="s">
        <v>247</v>
      </c>
      <c r="M51" s="159">
        <v>14.4</v>
      </c>
      <c r="N51" s="159">
        <v>15.6</v>
      </c>
      <c r="O51" s="156">
        <v>8.1999999999999993</v>
      </c>
      <c r="P51" s="156">
        <v>3.7</v>
      </c>
      <c r="Q51" s="156">
        <v>3.6</v>
      </c>
      <c r="R51" s="156">
        <v>1.1000000000000001</v>
      </c>
      <c r="S51" s="156">
        <v>1</v>
      </c>
      <c r="T51" s="156">
        <v>0.5</v>
      </c>
      <c r="U51" s="159">
        <v>48</v>
      </c>
    </row>
    <row r="52" spans="1:21" ht="16.5" customHeight="1" x14ac:dyDescent="0.2">
      <c r="A52" s="7"/>
      <c r="B52" s="7"/>
      <c r="C52" s="7" t="s">
        <v>294</v>
      </c>
      <c r="D52" s="7"/>
      <c r="E52" s="7"/>
      <c r="F52" s="7"/>
      <c r="G52" s="7"/>
      <c r="H52" s="7"/>
      <c r="I52" s="7"/>
      <c r="J52" s="7"/>
      <c r="K52" s="7"/>
      <c r="L52" s="9" t="s">
        <v>247</v>
      </c>
      <c r="M52" s="158">
        <v>222.6</v>
      </c>
      <c r="N52" s="158">
        <v>249.6</v>
      </c>
      <c r="O52" s="158">
        <v>232.3</v>
      </c>
      <c r="P52" s="159">
        <v>87.7</v>
      </c>
      <c r="Q52" s="159">
        <v>45</v>
      </c>
      <c r="R52" s="159">
        <v>11.2</v>
      </c>
      <c r="S52" s="159">
        <v>19.399999999999999</v>
      </c>
      <c r="T52" s="156">
        <v>6.2</v>
      </c>
      <c r="U52" s="158">
        <v>874</v>
      </c>
    </row>
    <row r="53" spans="1:21" ht="16.5" customHeight="1" x14ac:dyDescent="0.2">
      <c r="A53" s="7"/>
      <c r="B53" s="7" t="s">
        <v>568</v>
      </c>
      <c r="C53" s="7"/>
      <c r="D53" s="7"/>
      <c r="E53" s="7"/>
      <c r="F53" s="7"/>
      <c r="G53" s="7"/>
      <c r="H53" s="7"/>
      <c r="I53" s="7"/>
      <c r="J53" s="7"/>
      <c r="K53" s="7"/>
      <c r="L53" s="9"/>
      <c r="M53" s="10"/>
      <c r="N53" s="10"/>
      <c r="O53" s="10"/>
      <c r="P53" s="10"/>
      <c r="Q53" s="10"/>
      <c r="R53" s="10"/>
      <c r="S53" s="10"/>
      <c r="T53" s="10"/>
      <c r="U53" s="10"/>
    </row>
    <row r="54" spans="1:21" ht="29.45" customHeight="1" x14ac:dyDescent="0.2">
      <c r="A54" s="7"/>
      <c r="B54" s="7"/>
      <c r="C54" s="228" t="s">
        <v>565</v>
      </c>
      <c r="D54" s="228"/>
      <c r="E54" s="228"/>
      <c r="F54" s="228"/>
      <c r="G54" s="228"/>
      <c r="H54" s="228"/>
      <c r="I54" s="228"/>
      <c r="J54" s="228"/>
      <c r="K54" s="228"/>
      <c r="L54" s="9" t="s">
        <v>300</v>
      </c>
      <c r="M54" s="159">
        <v>62.3</v>
      </c>
      <c r="N54" s="159">
        <v>98.3</v>
      </c>
      <c r="O54" s="159">
        <v>89.2</v>
      </c>
      <c r="P54" s="159">
        <v>60.2</v>
      </c>
      <c r="Q54" s="159">
        <v>78.599999999999994</v>
      </c>
      <c r="R54" s="159">
        <v>43.8</v>
      </c>
      <c r="S54" s="158">
        <v>152</v>
      </c>
      <c r="T54" s="159">
        <v>33.1</v>
      </c>
      <c r="U54" s="159">
        <v>70.099999999999994</v>
      </c>
    </row>
    <row r="55" spans="1:21" ht="16.5" customHeight="1" x14ac:dyDescent="0.2">
      <c r="A55" s="7"/>
      <c r="B55" s="7"/>
      <c r="C55" s="7" t="s">
        <v>566</v>
      </c>
      <c r="D55" s="7"/>
      <c r="E55" s="7"/>
      <c r="F55" s="7"/>
      <c r="G55" s="7"/>
      <c r="H55" s="7"/>
      <c r="I55" s="7"/>
      <c r="J55" s="7"/>
      <c r="K55" s="7"/>
      <c r="L55" s="9" t="s">
        <v>300</v>
      </c>
      <c r="M55" s="158">
        <v>112.8</v>
      </c>
      <c r="N55" s="158">
        <v>600.29999999999995</v>
      </c>
      <c r="O55" s="158">
        <v>101.1</v>
      </c>
      <c r="P55" s="159">
        <v>42.3</v>
      </c>
      <c r="Q55" s="159">
        <v>43.2</v>
      </c>
      <c r="R55" s="159">
        <v>83.1</v>
      </c>
      <c r="S55" s="157" t="s">
        <v>179</v>
      </c>
      <c r="T55" s="159">
        <v>25.1</v>
      </c>
      <c r="U55" s="159">
        <v>62.4</v>
      </c>
    </row>
    <row r="56" spans="1:21" ht="16.5" customHeight="1" x14ac:dyDescent="0.2">
      <c r="A56" s="7"/>
      <c r="B56" s="7"/>
      <c r="C56" s="7" t="s">
        <v>567</v>
      </c>
      <c r="D56" s="7"/>
      <c r="E56" s="7"/>
      <c r="F56" s="7"/>
      <c r="G56" s="7"/>
      <c r="H56" s="7"/>
      <c r="I56" s="7"/>
      <c r="J56" s="7"/>
      <c r="K56" s="7"/>
      <c r="L56" s="9" t="s">
        <v>300</v>
      </c>
      <c r="M56" s="159">
        <v>21.5</v>
      </c>
      <c r="N56" s="159">
        <v>27.4</v>
      </c>
      <c r="O56" s="159">
        <v>18.399999999999999</v>
      </c>
      <c r="P56" s="159">
        <v>20.8</v>
      </c>
      <c r="Q56" s="159">
        <v>18.8</v>
      </c>
      <c r="R56" s="159">
        <v>16.5</v>
      </c>
      <c r="S56" s="159">
        <v>29</v>
      </c>
      <c r="T56" s="159">
        <v>38</v>
      </c>
      <c r="U56" s="159">
        <v>22.2</v>
      </c>
    </row>
    <row r="57" spans="1:21" ht="16.5" customHeight="1" x14ac:dyDescent="0.2">
      <c r="A57" s="14"/>
      <c r="B57" s="14"/>
      <c r="C57" s="14" t="s">
        <v>294</v>
      </c>
      <c r="D57" s="14"/>
      <c r="E57" s="14"/>
      <c r="F57" s="14"/>
      <c r="G57" s="14"/>
      <c r="H57" s="14"/>
      <c r="I57" s="14"/>
      <c r="J57" s="14"/>
      <c r="K57" s="14"/>
      <c r="L57" s="15" t="s">
        <v>300</v>
      </c>
      <c r="M57" s="160">
        <v>44.5</v>
      </c>
      <c r="N57" s="160">
        <v>62.1</v>
      </c>
      <c r="O57" s="160">
        <v>73.8</v>
      </c>
      <c r="P57" s="160">
        <v>51.2</v>
      </c>
      <c r="Q57" s="160">
        <v>40.700000000000003</v>
      </c>
      <c r="R57" s="160">
        <v>34.200000000000003</v>
      </c>
      <c r="S57" s="160">
        <v>70.599999999999994</v>
      </c>
      <c r="T57" s="160">
        <v>35.6</v>
      </c>
      <c r="U57" s="160">
        <v>55.5</v>
      </c>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16.5" customHeight="1" x14ac:dyDescent="0.2">
      <c r="A59" s="23"/>
      <c r="B59" s="23"/>
      <c r="C59" s="223" t="s">
        <v>569</v>
      </c>
      <c r="D59" s="223"/>
      <c r="E59" s="223"/>
      <c r="F59" s="223"/>
      <c r="G59" s="223"/>
      <c r="H59" s="223"/>
      <c r="I59" s="223"/>
      <c r="J59" s="223"/>
      <c r="K59" s="223"/>
      <c r="L59" s="223"/>
      <c r="M59" s="223"/>
      <c r="N59" s="223"/>
      <c r="O59" s="223"/>
      <c r="P59" s="223"/>
      <c r="Q59" s="223"/>
      <c r="R59" s="223"/>
      <c r="S59" s="223"/>
      <c r="T59" s="223"/>
      <c r="U59" s="223"/>
    </row>
    <row r="60" spans="1:21" ht="4.5" customHeight="1" x14ac:dyDescent="0.2">
      <c r="A60" s="23"/>
      <c r="B60" s="23"/>
      <c r="C60" s="2"/>
      <c r="D60" s="2"/>
      <c r="E60" s="2"/>
      <c r="F60" s="2"/>
      <c r="G60" s="2"/>
      <c r="H60" s="2"/>
      <c r="I60" s="2"/>
      <c r="J60" s="2"/>
      <c r="K60" s="2"/>
      <c r="L60" s="2"/>
      <c r="M60" s="2"/>
      <c r="N60" s="2"/>
      <c r="O60" s="2"/>
      <c r="P60" s="2"/>
      <c r="Q60" s="2"/>
      <c r="R60" s="2"/>
      <c r="S60" s="2"/>
      <c r="T60" s="2"/>
      <c r="U60" s="2"/>
    </row>
    <row r="61" spans="1:21" ht="16.5" customHeight="1" x14ac:dyDescent="0.2">
      <c r="A61" s="32"/>
      <c r="B61" s="32"/>
      <c r="C61" s="223" t="s">
        <v>117</v>
      </c>
      <c r="D61" s="223"/>
      <c r="E61" s="223"/>
      <c r="F61" s="223"/>
      <c r="G61" s="223"/>
      <c r="H61" s="223"/>
      <c r="I61" s="223"/>
      <c r="J61" s="223"/>
      <c r="K61" s="223"/>
      <c r="L61" s="223"/>
      <c r="M61" s="223"/>
      <c r="N61" s="223"/>
      <c r="O61" s="223"/>
      <c r="P61" s="223"/>
      <c r="Q61" s="223"/>
      <c r="R61" s="223"/>
      <c r="S61" s="223"/>
      <c r="T61" s="223"/>
      <c r="U61" s="223"/>
    </row>
    <row r="62" spans="1:21" ht="16.5" customHeight="1" x14ac:dyDescent="0.2">
      <c r="A62" s="32"/>
      <c r="B62" s="32"/>
      <c r="C62" s="223" t="s">
        <v>118</v>
      </c>
      <c r="D62" s="223"/>
      <c r="E62" s="223"/>
      <c r="F62" s="223"/>
      <c r="G62" s="223"/>
      <c r="H62" s="223"/>
      <c r="I62" s="223"/>
      <c r="J62" s="223"/>
      <c r="K62" s="223"/>
      <c r="L62" s="223"/>
      <c r="M62" s="223"/>
      <c r="N62" s="223"/>
      <c r="O62" s="223"/>
      <c r="P62" s="223"/>
      <c r="Q62" s="223"/>
      <c r="R62" s="223"/>
      <c r="S62" s="223"/>
      <c r="T62" s="223"/>
      <c r="U62" s="223"/>
    </row>
    <row r="63" spans="1:21" ht="4.5" customHeight="1" x14ac:dyDescent="0.2">
      <c r="A63" s="23"/>
      <c r="B63" s="23"/>
      <c r="C63" s="2"/>
      <c r="D63" s="2"/>
      <c r="E63" s="2"/>
      <c r="F63" s="2"/>
      <c r="G63" s="2"/>
      <c r="H63" s="2"/>
      <c r="I63" s="2"/>
      <c r="J63" s="2"/>
      <c r="K63" s="2"/>
      <c r="L63" s="2"/>
      <c r="M63" s="2"/>
      <c r="N63" s="2"/>
      <c r="O63" s="2"/>
      <c r="P63" s="2"/>
      <c r="Q63" s="2"/>
      <c r="R63" s="2"/>
      <c r="S63" s="2"/>
      <c r="T63" s="2"/>
      <c r="U63" s="2"/>
    </row>
    <row r="64" spans="1:21" ht="42.4" customHeight="1" x14ac:dyDescent="0.2">
      <c r="A64" s="23" t="s">
        <v>76</v>
      </c>
      <c r="B64" s="23"/>
      <c r="C64" s="223" t="s">
        <v>213</v>
      </c>
      <c r="D64" s="223"/>
      <c r="E64" s="223"/>
      <c r="F64" s="223"/>
      <c r="G64" s="223"/>
      <c r="H64" s="223"/>
      <c r="I64" s="223"/>
      <c r="J64" s="223"/>
      <c r="K64" s="223"/>
      <c r="L64" s="223"/>
      <c r="M64" s="223"/>
      <c r="N64" s="223"/>
      <c r="O64" s="223"/>
      <c r="P64" s="223"/>
      <c r="Q64" s="223"/>
      <c r="R64" s="223"/>
      <c r="S64" s="223"/>
      <c r="T64" s="223"/>
      <c r="U64" s="223"/>
    </row>
    <row r="65" spans="1:21" ht="29.45" customHeight="1" x14ac:dyDescent="0.2">
      <c r="A65" s="23" t="s">
        <v>77</v>
      </c>
      <c r="B65" s="23"/>
      <c r="C65" s="223" t="s">
        <v>570</v>
      </c>
      <c r="D65" s="223"/>
      <c r="E65" s="223"/>
      <c r="F65" s="223"/>
      <c r="G65" s="223"/>
      <c r="H65" s="223"/>
      <c r="I65" s="223"/>
      <c r="J65" s="223"/>
      <c r="K65" s="223"/>
      <c r="L65" s="223"/>
      <c r="M65" s="223"/>
      <c r="N65" s="223"/>
      <c r="O65" s="223"/>
      <c r="P65" s="223"/>
      <c r="Q65" s="223"/>
      <c r="R65" s="223"/>
      <c r="S65" s="223"/>
      <c r="T65" s="223"/>
      <c r="U65" s="223"/>
    </row>
    <row r="66" spans="1:21" ht="29.45" customHeight="1" x14ac:dyDescent="0.2">
      <c r="A66" s="23" t="s">
        <v>78</v>
      </c>
      <c r="B66" s="23"/>
      <c r="C66" s="223" t="s">
        <v>571</v>
      </c>
      <c r="D66" s="223"/>
      <c r="E66" s="223"/>
      <c r="F66" s="223"/>
      <c r="G66" s="223"/>
      <c r="H66" s="223"/>
      <c r="I66" s="223"/>
      <c r="J66" s="223"/>
      <c r="K66" s="223"/>
      <c r="L66" s="223"/>
      <c r="M66" s="223"/>
      <c r="N66" s="223"/>
      <c r="O66" s="223"/>
      <c r="P66" s="223"/>
      <c r="Q66" s="223"/>
      <c r="R66" s="223"/>
      <c r="S66" s="223"/>
      <c r="T66" s="223"/>
      <c r="U66" s="223"/>
    </row>
    <row r="67" spans="1:21" ht="42.4" customHeight="1" x14ac:dyDescent="0.2">
      <c r="A67" s="23" t="s">
        <v>79</v>
      </c>
      <c r="B67" s="23"/>
      <c r="C67" s="223" t="s">
        <v>304</v>
      </c>
      <c r="D67" s="223"/>
      <c r="E67" s="223"/>
      <c r="F67" s="223"/>
      <c r="G67" s="223"/>
      <c r="H67" s="223"/>
      <c r="I67" s="223"/>
      <c r="J67" s="223"/>
      <c r="K67" s="223"/>
      <c r="L67" s="223"/>
      <c r="M67" s="223"/>
      <c r="N67" s="223"/>
      <c r="O67" s="223"/>
      <c r="P67" s="223"/>
      <c r="Q67" s="223"/>
      <c r="R67" s="223"/>
      <c r="S67" s="223"/>
      <c r="T67" s="223"/>
      <c r="U67" s="223"/>
    </row>
    <row r="68" spans="1:21" ht="55.15" customHeight="1" x14ac:dyDescent="0.2">
      <c r="A68" s="23" t="s">
        <v>80</v>
      </c>
      <c r="B68" s="23"/>
      <c r="C68" s="223" t="s">
        <v>572</v>
      </c>
      <c r="D68" s="223"/>
      <c r="E68" s="223"/>
      <c r="F68" s="223"/>
      <c r="G68" s="223"/>
      <c r="H68" s="223"/>
      <c r="I68" s="223"/>
      <c r="J68" s="223"/>
      <c r="K68" s="223"/>
      <c r="L68" s="223"/>
      <c r="M68" s="223"/>
      <c r="N68" s="223"/>
      <c r="O68" s="223"/>
      <c r="P68" s="223"/>
      <c r="Q68" s="223"/>
      <c r="R68" s="223"/>
      <c r="S68" s="223"/>
      <c r="T68" s="223"/>
      <c r="U68" s="223"/>
    </row>
    <row r="69" spans="1:21" ht="29.45" customHeight="1" x14ac:dyDescent="0.2">
      <c r="A69" s="23" t="s">
        <v>81</v>
      </c>
      <c r="B69" s="23"/>
      <c r="C69" s="223" t="s">
        <v>464</v>
      </c>
      <c r="D69" s="223"/>
      <c r="E69" s="223"/>
      <c r="F69" s="223"/>
      <c r="G69" s="223"/>
      <c r="H69" s="223"/>
      <c r="I69" s="223"/>
      <c r="J69" s="223"/>
      <c r="K69" s="223"/>
      <c r="L69" s="223"/>
      <c r="M69" s="223"/>
      <c r="N69" s="223"/>
      <c r="O69" s="223"/>
      <c r="P69" s="223"/>
      <c r="Q69" s="223"/>
      <c r="R69" s="223"/>
      <c r="S69" s="223"/>
      <c r="T69" s="223"/>
      <c r="U69" s="223"/>
    </row>
    <row r="70" spans="1:21" ht="119.65" customHeight="1" x14ac:dyDescent="0.2">
      <c r="A70" s="23" t="s">
        <v>82</v>
      </c>
      <c r="B70" s="23"/>
      <c r="C70" s="223" t="s">
        <v>573</v>
      </c>
      <c r="D70" s="223"/>
      <c r="E70" s="223"/>
      <c r="F70" s="223"/>
      <c r="G70" s="223"/>
      <c r="H70" s="223"/>
      <c r="I70" s="223"/>
      <c r="J70" s="223"/>
      <c r="K70" s="223"/>
      <c r="L70" s="223"/>
      <c r="M70" s="223"/>
      <c r="N70" s="223"/>
      <c r="O70" s="223"/>
      <c r="P70" s="223"/>
      <c r="Q70" s="223"/>
      <c r="R70" s="223"/>
      <c r="S70" s="223"/>
      <c r="T70" s="223"/>
      <c r="U70" s="223"/>
    </row>
    <row r="71" spans="1:21" ht="4.5" customHeight="1" x14ac:dyDescent="0.2"/>
    <row r="72" spans="1:21" ht="93.95" customHeight="1" x14ac:dyDescent="0.2">
      <c r="A72" s="24" t="s">
        <v>99</v>
      </c>
      <c r="B72" s="23"/>
      <c r="C72" s="23"/>
      <c r="D72" s="23"/>
      <c r="E72" s="223" t="s">
        <v>574</v>
      </c>
      <c r="F72" s="223"/>
      <c r="G72" s="223"/>
      <c r="H72" s="223"/>
      <c r="I72" s="223"/>
      <c r="J72" s="223"/>
      <c r="K72" s="223"/>
      <c r="L72" s="223"/>
      <c r="M72" s="223"/>
      <c r="N72" s="223"/>
      <c r="O72" s="223"/>
      <c r="P72" s="223"/>
      <c r="Q72" s="223"/>
      <c r="R72" s="223"/>
      <c r="S72" s="223"/>
      <c r="T72" s="223"/>
      <c r="U72" s="223"/>
    </row>
  </sheetData>
  <mergeCells count="22">
    <mergeCell ref="K1:U1"/>
    <mergeCell ref="C59:U59"/>
    <mergeCell ref="C61:U61"/>
    <mergeCell ref="C62:U62"/>
    <mergeCell ref="C64:U64"/>
    <mergeCell ref="C32:K32"/>
    <mergeCell ref="C38:K38"/>
    <mergeCell ref="C43:K43"/>
    <mergeCell ref="C49:K49"/>
    <mergeCell ref="C54:K54"/>
    <mergeCell ref="C5:K5"/>
    <mergeCell ref="C10:K10"/>
    <mergeCell ref="C16:K16"/>
    <mergeCell ref="C21:K21"/>
    <mergeCell ref="C27:K27"/>
    <mergeCell ref="C70:U70"/>
    <mergeCell ref="E72:U72"/>
    <mergeCell ref="C65:U65"/>
    <mergeCell ref="C66:U66"/>
    <mergeCell ref="C67:U67"/>
    <mergeCell ref="C68:U68"/>
    <mergeCell ref="C69:U69"/>
  </mergeCells>
  <pageMargins left="0.7" right="0.7" top="0.75" bottom="0.75" header="0.3" footer="0.3"/>
  <pageSetup paperSize="9" fitToHeight="0" orientation="landscape" horizontalDpi="300" verticalDpi="300"/>
  <headerFooter scaleWithDoc="0" alignWithMargins="0">
    <oddHeader>&amp;C&amp;"Arial"&amp;8TABLE 5A.23</oddHeader>
    <oddFooter>&amp;L&amp;"Arial"&amp;8REPORT ON
GOVERNMENT
SERVICES 202106&amp;R&amp;"Arial"&amp;8VOCATIONAL EDUCATION
AND TRAINING
PAGE &amp;B&amp;P&amp;B</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U71"/>
  <sheetViews>
    <sheetView showGridLines="0" workbookViewId="0"/>
  </sheetViews>
  <sheetFormatPr defaultColWidth="11.42578125" defaultRowHeight="12.75" x14ac:dyDescent="0.2"/>
  <cols>
    <col min="1" max="10" width="1.85546875" customWidth="1"/>
    <col min="11" max="11" width="10.42578125" customWidth="1"/>
    <col min="12" max="12" width="5.42578125" customWidth="1"/>
    <col min="13" max="21" width="6.85546875" customWidth="1"/>
  </cols>
  <sheetData>
    <row r="1" spans="1:21" ht="33.950000000000003" customHeight="1" x14ac:dyDescent="0.2">
      <c r="A1" s="8" t="s">
        <v>575</v>
      </c>
      <c r="B1" s="8"/>
      <c r="C1" s="8"/>
      <c r="D1" s="8"/>
      <c r="E1" s="8"/>
      <c r="F1" s="8"/>
      <c r="G1" s="8"/>
      <c r="H1" s="8"/>
      <c r="I1" s="8"/>
      <c r="J1" s="8"/>
      <c r="K1" s="229" t="s">
        <v>576</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577</v>
      </c>
      <c r="N2" s="13" t="s">
        <v>578</v>
      </c>
      <c r="O2" s="13" t="s">
        <v>579</v>
      </c>
      <c r="P2" s="13" t="s">
        <v>580</v>
      </c>
      <c r="Q2" s="13" t="s">
        <v>581</v>
      </c>
      <c r="R2" s="13" t="s">
        <v>582</v>
      </c>
      <c r="S2" s="13" t="s">
        <v>583</v>
      </c>
      <c r="T2" s="13" t="s">
        <v>584</v>
      </c>
      <c r="U2" s="13" t="s">
        <v>585</v>
      </c>
    </row>
    <row r="3" spans="1:21" ht="16.5" customHeight="1" x14ac:dyDescent="0.2">
      <c r="A3" s="7" t="s">
        <v>586</v>
      </c>
      <c r="B3" s="7"/>
      <c r="C3" s="7"/>
      <c r="D3" s="7"/>
      <c r="E3" s="7"/>
      <c r="F3" s="7"/>
      <c r="G3" s="7"/>
      <c r="H3" s="7"/>
      <c r="I3" s="7"/>
      <c r="J3" s="7"/>
      <c r="K3" s="7"/>
      <c r="L3" s="9"/>
      <c r="M3" s="10"/>
      <c r="N3" s="10"/>
      <c r="O3" s="10"/>
      <c r="P3" s="10"/>
      <c r="Q3" s="10"/>
      <c r="R3" s="10"/>
      <c r="S3" s="10"/>
      <c r="T3" s="10"/>
      <c r="U3" s="10"/>
    </row>
    <row r="4" spans="1:21" ht="16.5" customHeight="1" x14ac:dyDescent="0.2">
      <c r="A4" s="7"/>
      <c r="B4" s="7" t="s">
        <v>564</v>
      </c>
      <c r="C4" s="7"/>
      <c r="D4" s="7"/>
      <c r="E4" s="7"/>
      <c r="F4" s="7"/>
      <c r="G4" s="7"/>
      <c r="H4" s="7"/>
      <c r="I4" s="7"/>
      <c r="J4" s="7"/>
      <c r="K4" s="7"/>
      <c r="L4" s="9"/>
      <c r="M4" s="10"/>
      <c r="N4" s="10"/>
      <c r="O4" s="10"/>
      <c r="P4" s="10"/>
      <c r="Q4" s="10"/>
      <c r="R4" s="10"/>
      <c r="S4" s="10"/>
      <c r="T4" s="10"/>
      <c r="U4" s="10"/>
    </row>
    <row r="5" spans="1:21" ht="29.45" customHeight="1" x14ac:dyDescent="0.2">
      <c r="A5" s="7"/>
      <c r="B5" s="7"/>
      <c r="C5" s="228" t="s">
        <v>587</v>
      </c>
      <c r="D5" s="228"/>
      <c r="E5" s="228"/>
      <c r="F5" s="228"/>
      <c r="G5" s="228"/>
      <c r="H5" s="228"/>
      <c r="I5" s="228"/>
      <c r="J5" s="228"/>
      <c r="K5" s="228"/>
      <c r="L5" s="9" t="s">
        <v>247</v>
      </c>
      <c r="M5" s="161">
        <v>7.2</v>
      </c>
      <c r="N5" s="161">
        <v>1.2</v>
      </c>
      <c r="O5" s="161">
        <v>6.8</v>
      </c>
      <c r="P5" s="161">
        <v>2.4</v>
      </c>
      <c r="Q5" s="161">
        <v>0.6</v>
      </c>
      <c r="R5" s="161">
        <v>0.4</v>
      </c>
      <c r="S5" s="161">
        <v>0.2</v>
      </c>
      <c r="T5" s="161">
        <v>1.1000000000000001</v>
      </c>
      <c r="U5" s="164">
        <v>19.899999999999999</v>
      </c>
    </row>
    <row r="6" spans="1:21" ht="16.5" customHeight="1" x14ac:dyDescent="0.2">
      <c r="A6" s="7"/>
      <c r="B6" s="7"/>
      <c r="C6" s="7" t="s">
        <v>588</v>
      </c>
      <c r="D6" s="7"/>
      <c r="E6" s="7"/>
      <c r="F6" s="7"/>
      <c r="G6" s="7"/>
      <c r="H6" s="7"/>
      <c r="I6" s="7"/>
      <c r="J6" s="7"/>
      <c r="K6" s="7"/>
      <c r="L6" s="9" t="s">
        <v>247</v>
      </c>
      <c r="M6" s="161">
        <v>0.7</v>
      </c>
      <c r="N6" s="161" t="s">
        <v>175</v>
      </c>
      <c r="O6" s="161">
        <v>3.1</v>
      </c>
      <c r="P6" s="161">
        <v>2.1</v>
      </c>
      <c r="Q6" s="161">
        <v>0.6</v>
      </c>
      <c r="R6" s="161">
        <v>0.2</v>
      </c>
      <c r="S6" s="162" t="s">
        <v>179</v>
      </c>
      <c r="T6" s="161">
        <v>1.3</v>
      </c>
      <c r="U6" s="161">
        <v>7.9</v>
      </c>
    </row>
    <row r="7" spans="1:21" ht="16.5" customHeight="1" x14ac:dyDescent="0.2">
      <c r="A7" s="7"/>
      <c r="B7" s="7"/>
      <c r="C7" s="7" t="s">
        <v>589</v>
      </c>
      <c r="D7" s="7"/>
      <c r="E7" s="7"/>
      <c r="F7" s="7"/>
      <c r="G7" s="7"/>
      <c r="H7" s="7"/>
      <c r="I7" s="7"/>
      <c r="J7" s="7"/>
      <c r="K7" s="7"/>
      <c r="L7" s="9" t="s">
        <v>247</v>
      </c>
      <c r="M7" s="164">
        <v>13.1</v>
      </c>
      <c r="N7" s="161">
        <v>6.6</v>
      </c>
      <c r="O7" s="161">
        <v>7.2</v>
      </c>
      <c r="P7" s="161">
        <v>2.4</v>
      </c>
      <c r="Q7" s="161">
        <v>1</v>
      </c>
      <c r="R7" s="161">
        <v>0.7</v>
      </c>
      <c r="S7" s="161">
        <v>0.5</v>
      </c>
      <c r="T7" s="161">
        <v>0.2</v>
      </c>
      <c r="U7" s="164">
        <v>31.8</v>
      </c>
    </row>
    <row r="8" spans="1:21" ht="16.5" customHeight="1" x14ac:dyDescent="0.2">
      <c r="A8" s="7"/>
      <c r="B8" s="7"/>
      <c r="C8" s="7" t="s">
        <v>294</v>
      </c>
      <c r="D8" s="7"/>
      <c r="E8" s="7"/>
      <c r="F8" s="7"/>
      <c r="G8" s="7"/>
      <c r="H8" s="7"/>
      <c r="I8" s="7"/>
      <c r="J8" s="7"/>
      <c r="K8" s="7"/>
      <c r="L8" s="9" t="s">
        <v>247</v>
      </c>
      <c r="M8" s="164">
        <v>98</v>
      </c>
      <c r="N8" s="164">
        <v>74.7</v>
      </c>
      <c r="O8" s="164">
        <v>90.2</v>
      </c>
      <c r="P8" s="164">
        <v>32.799999999999997</v>
      </c>
      <c r="Q8" s="164">
        <v>14.6</v>
      </c>
      <c r="R8" s="161">
        <v>6.9</v>
      </c>
      <c r="S8" s="161">
        <v>4.8</v>
      </c>
      <c r="T8" s="161">
        <v>3.9</v>
      </c>
      <c r="U8" s="163">
        <v>325.8</v>
      </c>
    </row>
    <row r="9" spans="1:21" ht="16.5" customHeight="1" x14ac:dyDescent="0.2">
      <c r="A9" s="7"/>
      <c r="B9" s="7" t="s">
        <v>590</v>
      </c>
      <c r="C9" s="7"/>
      <c r="D9" s="7"/>
      <c r="E9" s="7"/>
      <c r="F9" s="7"/>
      <c r="G9" s="7"/>
      <c r="H9" s="7"/>
      <c r="I9" s="7"/>
      <c r="J9" s="7"/>
      <c r="K9" s="7"/>
      <c r="L9" s="9"/>
      <c r="M9" s="10"/>
      <c r="N9" s="10"/>
      <c r="O9" s="10"/>
      <c r="P9" s="10"/>
      <c r="Q9" s="10"/>
      <c r="R9" s="10"/>
      <c r="S9" s="10"/>
      <c r="T9" s="10"/>
      <c r="U9" s="10"/>
    </row>
    <row r="10" spans="1:21" ht="29.45" customHeight="1" x14ac:dyDescent="0.2">
      <c r="A10" s="7"/>
      <c r="B10" s="7"/>
      <c r="C10" s="228" t="s">
        <v>587</v>
      </c>
      <c r="D10" s="228"/>
      <c r="E10" s="228"/>
      <c r="F10" s="228"/>
      <c r="G10" s="228"/>
      <c r="H10" s="228"/>
      <c r="I10" s="228"/>
      <c r="J10" s="228"/>
      <c r="K10" s="228"/>
      <c r="L10" s="9" t="s">
        <v>300</v>
      </c>
      <c r="M10" s="164">
        <v>42.3</v>
      </c>
      <c r="N10" s="164">
        <v>32.1</v>
      </c>
      <c r="O10" s="164">
        <v>47.1</v>
      </c>
      <c r="P10" s="164">
        <v>35</v>
      </c>
      <c r="Q10" s="164">
        <v>21.4</v>
      </c>
      <c r="R10" s="164">
        <v>22</v>
      </c>
      <c r="S10" s="164">
        <v>33.5</v>
      </c>
      <c r="T10" s="164">
        <v>21.9</v>
      </c>
      <c r="U10" s="164">
        <v>38</v>
      </c>
    </row>
    <row r="11" spans="1:21" ht="16.5" customHeight="1" x14ac:dyDescent="0.2">
      <c r="A11" s="7"/>
      <c r="B11" s="7"/>
      <c r="C11" s="7" t="s">
        <v>588</v>
      </c>
      <c r="D11" s="7"/>
      <c r="E11" s="7"/>
      <c r="F11" s="7"/>
      <c r="G11" s="7"/>
      <c r="H11" s="7"/>
      <c r="I11" s="7"/>
      <c r="J11" s="7"/>
      <c r="K11" s="7"/>
      <c r="L11" s="9" t="s">
        <v>300</v>
      </c>
      <c r="M11" s="164">
        <v>32.5</v>
      </c>
      <c r="N11" s="164">
        <v>21.4</v>
      </c>
      <c r="O11" s="164">
        <v>37.700000000000003</v>
      </c>
      <c r="P11" s="164">
        <v>19.8</v>
      </c>
      <c r="Q11" s="164">
        <v>15.6</v>
      </c>
      <c r="R11" s="164">
        <v>29</v>
      </c>
      <c r="S11" s="162" t="s">
        <v>179</v>
      </c>
      <c r="T11" s="164">
        <v>18.3</v>
      </c>
      <c r="U11" s="164">
        <v>24.3</v>
      </c>
    </row>
    <row r="12" spans="1:21" ht="16.5" customHeight="1" x14ac:dyDescent="0.2">
      <c r="A12" s="7"/>
      <c r="B12" s="7"/>
      <c r="C12" s="7" t="s">
        <v>589</v>
      </c>
      <c r="D12" s="7"/>
      <c r="E12" s="7"/>
      <c r="F12" s="7"/>
      <c r="G12" s="7"/>
      <c r="H12" s="7"/>
      <c r="I12" s="7"/>
      <c r="J12" s="7"/>
      <c r="K12" s="7"/>
      <c r="L12" s="9" t="s">
        <v>300</v>
      </c>
      <c r="M12" s="162" t="s">
        <v>181</v>
      </c>
      <c r="N12" s="162" t="s">
        <v>181</v>
      </c>
      <c r="O12" s="162" t="s">
        <v>181</v>
      </c>
      <c r="P12" s="162" t="s">
        <v>181</v>
      </c>
      <c r="Q12" s="162" t="s">
        <v>181</v>
      </c>
      <c r="R12" s="162" t="s">
        <v>181</v>
      </c>
      <c r="S12" s="162" t="s">
        <v>181</v>
      </c>
      <c r="T12" s="162" t="s">
        <v>181</v>
      </c>
      <c r="U12" s="162" t="s">
        <v>181</v>
      </c>
    </row>
    <row r="13" spans="1:21" ht="16.5" customHeight="1" x14ac:dyDescent="0.2">
      <c r="A13" s="7"/>
      <c r="B13" s="7"/>
      <c r="C13" s="7" t="s">
        <v>294</v>
      </c>
      <c r="D13" s="7"/>
      <c r="E13" s="7"/>
      <c r="F13" s="7"/>
      <c r="G13" s="7"/>
      <c r="H13" s="7"/>
      <c r="I13" s="7"/>
      <c r="J13" s="7"/>
      <c r="K13" s="7"/>
      <c r="L13" s="9" t="s">
        <v>300</v>
      </c>
      <c r="M13" s="164">
        <v>18.600000000000001</v>
      </c>
      <c r="N13" s="164">
        <v>17.100000000000001</v>
      </c>
      <c r="O13" s="164">
        <v>27.3</v>
      </c>
      <c r="P13" s="164">
        <v>19.100000000000001</v>
      </c>
      <c r="Q13" s="164">
        <v>13.1</v>
      </c>
      <c r="R13" s="164">
        <v>20.7</v>
      </c>
      <c r="S13" s="164">
        <v>16.600000000000001</v>
      </c>
      <c r="T13" s="164">
        <v>22.3</v>
      </c>
      <c r="U13" s="164">
        <v>19.600000000000001</v>
      </c>
    </row>
    <row r="14" spans="1:21" ht="16.5" customHeight="1" x14ac:dyDescent="0.2">
      <c r="A14" s="7" t="s">
        <v>60</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564</v>
      </c>
      <c r="C15" s="7"/>
      <c r="D15" s="7"/>
      <c r="E15" s="7"/>
      <c r="F15" s="7"/>
      <c r="G15" s="7"/>
      <c r="H15" s="7"/>
      <c r="I15" s="7"/>
      <c r="J15" s="7"/>
      <c r="K15" s="7"/>
      <c r="L15" s="9"/>
      <c r="M15" s="10"/>
      <c r="N15" s="10"/>
      <c r="O15" s="10"/>
      <c r="P15" s="10"/>
      <c r="Q15" s="10"/>
      <c r="R15" s="10"/>
      <c r="S15" s="10"/>
      <c r="T15" s="10"/>
      <c r="U15" s="10"/>
    </row>
    <row r="16" spans="1:21" ht="29.45" customHeight="1" x14ac:dyDescent="0.2">
      <c r="A16" s="7"/>
      <c r="B16" s="7"/>
      <c r="C16" s="228" t="s">
        <v>587</v>
      </c>
      <c r="D16" s="228"/>
      <c r="E16" s="228"/>
      <c r="F16" s="228"/>
      <c r="G16" s="228"/>
      <c r="H16" s="228"/>
      <c r="I16" s="228"/>
      <c r="J16" s="228"/>
      <c r="K16" s="228"/>
      <c r="L16" s="9" t="s">
        <v>247</v>
      </c>
      <c r="M16" s="161">
        <v>7.2</v>
      </c>
      <c r="N16" s="161">
        <v>1.3</v>
      </c>
      <c r="O16" s="161">
        <v>6.9</v>
      </c>
      <c r="P16" s="161">
        <v>2.1</v>
      </c>
      <c r="Q16" s="161">
        <v>0.5</v>
      </c>
      <c r="R16" s="161">
        <v>0.4</v>
      </c>
      <c r="S16" s="161">
        <v>0.2</v>
      </c>
      <c r="T16" s="161">
        <v>1.4</v>
      </c>
      <c r="U16" s="164">
        <v>20</v>
      </c>
    </row>
    <row r="17" spans="1:21" ht="16.5" customHeight="1" x14ac:dyDescent="0.2">
      <c r="A17" s="7"/>
      <c r="B17" s="7"/>
      <c r="C17" s="7" t="s">
        <v>588</v>
      </c>
      <c r="D17" s="7"/>
      <c r="E17" s="7"/>
      <c r="F17" s="7"/>
      <c r="G17" s="7"/>
      <c r="H17" s="7"/>
      <c r="I17" s="7"/>
      <c r="J17" s="7"/>
      <c r="K17" s="7"/>
      <c r="L17" s="9" t="s">
        <v>247</v>
      </c>
      <c r="M17" s="161">
        <v>0.9</v>
      </c>
      <c r="N17" s="161" t="s">
        <v>175</v>
      </c>
      <c r="O17" s="161">
        <v>3.5</v>
      </c>
      <c r="P17" s="161">
        <v>2.1</v>
      </c>
      <c r="Q17" s="161">
        <v>0.6</v>
      </c>
      <c r="R17" s="161">
        <v>0.2</v>
      </c>
      <c r="S17" s="162" t="s">
        <v>179</v>
      </c>
      <c r="T17" s="161">
        <v>1.4</v>
      </c>
      <c r="U17" s="161">
        <v>8.6999999999999993</v>
      </c>
    </row>
    <row r="18" spans="1:21" ht="16.5" customHeight="1" x14ac:dyDescent="0.2">
      <c r="A18" s="7"/>
      <c r="B18" s="7"/>
      <c r="C18" s="7" t="s">
        <v>589</v>
      </c>
      <c r="D18" s="7"/>
      <c r="E18" s="7"/>
      <c r="F18" s="7"/>
      <c r="G18" s="7"/>
      <c r="H18" s="7"/>
      <c r="I18" s="7"/>
      <c r="J18" s="7"/>
      <c r="K18" s="7"/>
      <c r="L18" s="9" t="s">
        <v>247</v>
      </c>
      <c r="M18" s="164">
        <v>13.1</v>
      </c>
      <c r="N18" s="161">
        <v>7.4</v>
      </c>
      <c r="O18" s="161">
        <v>6.7</v>
      </c>
      <c r="P18" s="161">
        <v>2.4</v>
      </c>
      <c r="Q18" s="161">
        <v>1.1000000000000001</v>
      </c>
      <c r="R18" s="161">
        <v>0.8</v>
      </c>
      <c r="S18" s="161">
        <v>0.5</v>
      </c>
      <c r="T18" s="161">
        <v>0.3</v>
      </c>
      <c r="U18" s="164">
        <v>32.299999999999997</v>
      </c>
    </row>
    <row r="19" spans="1:21" ht="16.5" customHeight="1" x14ac:dyDescent="0.2">
      <c r="A19" s="7"/>
      <c r="B19" s="7"/>
      <c r="C19" s="7" t="s">
        <v>294</v>
      </c>
      <c r="D19" s="7"/>
      <c r="E19" s="7"/>
      <c r="F19" s="7"/>
      <c r="G19" s="7"/>
      <c r="H19" s="7"/>
      <c r="I19" s="7"/>
      <c r="J19" s="7"/>
      <c r="K19" s="7"/>
      <c r="L19" s="9" t="s">
        <v>247</v>
      </c>
      <c r="M19" s="163">
        <v>100.4</v>
      </c>
      <c r="N19" s="164">
        <v>81.3</v>
      </c>
      <c r="O19" s="164">
        <v>92.7</v>
      </c>
      <c r="P19" s="164">
        <v>33.9</v>
      </c>
      <c r="Q19" s="164">
        <v>15.5</v>
      </c>
      <c r="R19" s="161">
        <v>7.4</v>
      </c>
      <c r="S19" s="161">
        <v>5.0999999999999996</v>
      </c>
      <c r="T19" s="161">
        <v>4.7</v>
      </c>
      <c r="U19" s="163">
        <v>341.1</v>
      </c>
    </row>
    <row r="20" spans="1:21" ht="16.5" customHeight="1" x14ac:dyDescent="0.2">
      <c r="A20" s="7"/>
      <c r="B20" s="7" t="s">
        <v>590</v>
      </c>
      <c r="C20" s="7"/>
      <c r="D20" s="7"/>
      <c r="E20" s="7"/>
      <c r="F20" s="7"/>
      <c r="G20" s="7"/>
      <c r="H20" s="7"/>
      <c r="I20" s="7"/>
      <c r="J20" s="7"/>
      <c r="K20" s="7"/>
      <c r="L20" s="9"/>
      <c r="M20" s="10"/>
      <c r="N20" s="10"/>
      <c r="O20" s="10"/>
      <c r="P20" s="10"/>
      <c r="Q20" s="10"/>
      <c r="R20" s="10"/>
      <c r="S20" s="10"/>
      <c r="T20" s="10"/>
      <c r="U20" s="10"/>
    </row>
    <row r="21" spans="1:21" ht="29.45" customHeight="1" x14ac:dyDescent="0.2">
      <c r="A21" s="7"/>
      <c r="B21" s="7"/>
      <c r="C21" s="228" t="s">
        <v>587</v>
      </c>
      <c r="D21" s="228"/>
      <c r="E21" s="228"/>
      <c r="F21" s="228"/>
      <c r="G21" s="228"/>
      <c r="H21" s="228"/>
      <c r="I21" s="228"/>
      <c r="J21" s="228"/>
      <c r="K21" s="228"/>
      <c r="L21" s="9" t="s">
        <v>300</v>
      </c>
      <c r="M21" s="164">
        <v>42.8</v>
      </c>
      <c r="N21" s="164">
        <v>33.799999999999997</v>
      </c>
      <c r="O21" s="164">
        <v>49.5</v>
      </c>
      <c r="P21" s="164">
        <v>32.299999999999997</v>
      </c>
      <c r="Q21" s="164">
        <v>19.5</v>
      </c>
      <c r="R21" s="164">
        <v>22.9</v>
      </c>
      <c r="S21" s="164">
        <v>36.1</v>
      </c>
      <c r="T21" s="164">
        <v>27.5</v>
      </c>
      <c r="U21" s="164">
        <v>39</v>
      </c>
    </row>
    <row r="22" spans="1:21" ht="16.5" customHeight="1" x14ac:dyDescent="0.2">
      <c r="A22" s="7"/>
      <c r="B22" s="7"/>
      <c r="C22" s="7" t="s">
        <v>588</v>
      </c>
      <c r="D22" s="7"/>
      <c r="E22" s="7"/>
      <c r="F22" s="7"/>
      <c r="G22" s="7"/>
      <c r="H22" s="7"/>
      <c r="I22" s="7"/>
      <c r="J22" s="7"/>
      <c r="K22" s="7"/>
      <c r="L22" s="9" t="s">
        <v>300</v>
      </c>
      <c r="M22" s="164">
        <v>39.5</v>
      </c>
      <c r="N22" s="164">
        <v>22.7</v>
      </c>
      <c r="O22" s="164">
        <v>42.1</v>
      </c>
      <c r="P22" s="164">
        <v>19.7</v>
      </c>
      <c r="Q22" s="164">
        <v>17.3</v>
      </c>
      <c r="R22" s="164">
        <v>30.2</v>
      </c>
      <c r="S22" s="162" t="s">
        <v>179</v>
      </c>
      <c r="T22" s="164">
        <v>20.7</v>
      </c>
      <c r="U22" s="164">
        <v>26.6</v>
      </c>
    </row>
    <row r="23" spans="1:21" ht="16.5" customHeight="1" x14ac:dyDescent="0.2">
      <c r="A23" s="7"/>
      <c r="B23" s="7"/>
      <c r="C23" s="7" t="s">
        <v>589</v>
      </c>
      <c r="D23" s="7"/>
      <c r="E23" s="7"/>
      <c r="F23" s="7"/>
      <c r="G23" s="7"/>
      <c r="H23" s="7"/>
      <c r="I23" s="7"/>
      <c r="J23" s="7"/>
      <c r="K23" s="7"/>
      <c r="L23" s="9" t="s">
        <v>300</v>
      </c>
      <c r="M23" s="164">
        <v>21.5</v>
      </c>
      <c r="N23" s="164">
        <v>14</v>
      </c>
      <c r="O23" s="164">
        <v>14.4</v>
      </c>
      <c r="P23" s="164">
        <v>11.9</v>
      </c>
      <c r="Q23" s="161">
        <v>7.4</v>
      </c>
      <c r="R23" s="164">
        <v>12.4</v>
      </c>
      <c r="S23" s="164">
        <v>12</v>
      </c>
      <c r="T23" s="164">
        <v>23.7</v>
      </c>
      <c r="U23" s="164">
        <v>15.6</v>
      </c>
    </row>
    <row r="24" spans="1:21" ht="16.5" customHeight="1" x14ac:dyDescent="0.2">
      <c r="A24" s="7"/>
      <c r="B24" s="7"/>
      <c r="C24" s="7" t="s">
        <v>294</v>
      </c>
      <c r="D24" s="7"/>
      <c r="E24" s="7"/>
      <c r="F24" s="7"/>
      <c r="G24" s="7"/>
      <c r="H24" s="7"/>
      <c r="I24" s="7"/>
      <c r="J24" s="7"/>
      <c r="K24" s="7"/>
      <c r="L24" s="9" t="s">
        <v>300</v>
      </c>
      <c r="M24" s="164">
        <v>19.3</v>
      </c>
      <c r="N24" s="164">
        <v>19</v>
      </c>
      <c r="O24" s="164">
        <v>28.4</v>
      </c>
      <c r="P24" s="164">
        <v>19.8</v>
      </c>
      <c r="Q24" s="164">
        <v>14</v>
      </c>
      <c r="R24" s="164">
        <v>22.4</v>
      </c>
      <c r="S24" s="164">
        <v>17.8</v>
      </c>
      <c r="T24" s="164">
        <v>26.8</v>
      </c>
      <c r="U24" s="164">
        <v>20.8</v>
      </c>
    </row>
    <row r="25" spans="1:21" ht="16.5" customHeight="1" x14ac:dyDescent="0.2">
      <c r="A25" s="7" t="s">
        <v>61</v>
      </c>
      <c r="B25" s="7"/>
      <c r="C25" s="7"/>
      <c r="D25" s="7"/>
      <c r="E25" s="7"/>
      <c r="F25" s="7"/>
      <c r="G25" s="7"/>
      <c r="H25" s="7"/>
      <c r="I25" s="7"/>
      <c r="J25" s="7"/>
      <c r="K25" s="7"/>
      <c r="L25" s="9"/>
      <c r="M25" s="10"/>
      <c r="N25" s="10"/>
      <c r="O25" s="10"/>
      <c r="P25" s="10"/>
      <c r="Q25" s="10"/>
      <c r="R25" s="10"/>
      <c r="S25" s="10"/>
      <c r="T25" s="10"/>
      <c r="U25" s="10"/>
    </row>
    <row r="26" spans="1:21" ht="16.5" customHeight="1" x14ac:dyDescent="0.2">
      <c r="A26" s="7"/>
      <c r="B26" s="7" t="s">
        <v>564</v>
      </c>
      <c r="C26" s="7"/>
      <c r="D26" s="7"/>
      <c r="E26" s="7"/>
      <c r="F26" s="7"/>
      <c r="G26" s="7"/>
      <c r="H26" s="7"/>
      <c r="I26" s="7"/>
      <c r="J26" s="7"/>
      <c r="K26" s="7"/>
      <c r="L26" s="9"/>
      <c r="M26" s="10"/>
      <c r="N26" s="10"/>
      <c r="O26" s="10"/>
      <c r="P26" s="10"/>
      <c r="Q26" s="10"/>
      <c r="R26" s="10"/>
      <c r="S26" s="10"/>
      <c r="T26" s="10"/>
      <c r="U26" s="10"/>
    </row>
    <row r="27" spans="1:21" ht="29.45" customHeight="1" x14ac:dyDescent="0.2">
      <c r="A27" s="7"/>
      <c r="B27" s="7"/>
      <c r="C27" s="228" t="s">
        <v>587</v>
      </c>
      <c r="D27" s="228"/>
      <c r="E27" s="228"/>
      <c r="F27" s="228"/>
      <c r="G27" s="228"/>
      <c r="H27" s="228"/>
      <c r="I27" s="228"/>
      <c r="J27" s="228"/>
      <c r="K27" s="228"/>
      <c r="L27" s="9" t="s">
        <v>247</v>
      </c>
      <c r="M27" s="161">
        <v>7.1</v>
      </c>
      <c r="N27" s="161">
        <v>1.1000000000000001</v>
      </c>
      <c r="O27" s="161">
        <v>6.9</v>
      </c>
      <c r="P27" s="161">
        <v>2.2999999999999998</v>
      </c>
      <c r="Q27" s="161">
        <v>0.7</v>
      </c>
      <c r="R27" s="161">
        <v>0.5</v>
      </c>
      <c r="S27" s="161">
        <v>0.2</v>
      </c>
      <c r="T27" s="161">
        <v>1.6</v>
      </c>
      <c r="U27" s="164">
        <v>20.3</v>
      </c>
    </row>
    <row r="28" spans="1:21" ht="16.5" customHeight="1" x14ac:dyDescent="0.2">
      <c r="A28" s="7"/>
      <c r="B28" s="7"/>
      <c r="C28" s="7" t="s">
        <v>588</v>
      </c>
      <c r="D28" s="7"/>
      <c r="E28" s="7"/>
      <c r="F28" s="7"/>
      <c r="G28" s="7"/>
      <c r="H28" s="7"/>
      <c r="I28" s="7"/>
      <c r="J28" s="7"/>
      <c r="K28" s="7"/>
      <c r="L28" s="9" t="s">
        <v>247</v>
      </c>
      <c r="M28" s="161">
        <v>0.8</v>
      </c>
      <c r="N28" s="161" t="s">
        <v>175</v>
      </c>
      <c r="O28" s="161">
        <v>3.8</v>
      </c>
      <c r="P28" s="161">
        <v>2.4</v>
      </c>
      <c r="Q28" s="161">
        <v>0.9</v>
      </c>
      <c r="R28" s="161">
        <v>0.2</v>
      </c>
      <c r="S28" s="162" t="s">
        <v>179</v>
      </c>
      <c r="T28" s="161">
        <v>1.7</v>
      </c>
      <c r="U28" s="161">
        <v>9.8000000000000007</v>
      </c>
    </row>
    <row r="29" spans="1:21" ht="16.5" customHeight="1" x14ac:dyDescent="0.2">
      <c r="A29" s="7"/>
      <c r="B29" s="7"/>
      <c r="C29" s="7" t="s">
        <v>589</v>
      </c>
      <c r="D29" s="7"/>
      <c r="E29" s="7"/>
      <c r="F29" s="7"/>
      <c r="G29" s="7"/>
      <c r="H29" s="7"/>
      <c r="I29" s="7"/>
      <c r="J29" s="7"/>
      <c r="K29" s="7"/>
      <c r="L29" s="9" t="s">
        <v>247</v>
      </c>
      <c r="M29" s="164">
        <v>12.5</v>
      </c>
      <c r="N29" s="161">
        <v>7.6</v>
      </c>
      <c r="O29" s="161">
        <v>6.6</v>
      </c>
      <c r="P29" s="161">
        <v>2.2000000000000002</v>
      </c>
      <c r="Q29" s="161">
        <v>1.2</v>
      </c>
      <c r="R29" s="161">
        <v>0.9</v>
      </c>
      <c r="S29" s="161">
        <v>0.5</v>
      </c>
      <c r="T29" s="161">
        <v>0.3</v>
      </c>
      <c r="U29" s="164">
        <v>31.8</v>
      </c>
    </row>
    <row r="30" spans="1:21" ht="16.5" customHeight="1" x14ac:dyDescent="0.2">
      <c r="A30" s="7"/>
      <c r="B30" s="7"/>
      <c r="C30" s="7" t="s">
        <v>294</v>
      </c>
      <c r="D30" s="7"/>
      <c r="E30" s="7"/>
      <c r="F30" s="7"/>
      <c r="G30" s="7"/>
      <c r="H30" s="7"/>
      <c r="I30" s="7"/>
      <c r="J30" s="7"/>
      <c r="K30" s="7"/>
      <c r="L30" s="9" t="s">
        <v>247</v>
      </c>
      <c r="M30" s="164">
        <v>95.5</v>
      </c>
      <c r="N30" s="164">
        <v>86.8</v>
      </c>
      <c r="O30" s="164">
        <v>95.6</v>
      </c>
      <c r="P30" s="164">
        <v>37.299999999999997</v>
      </c>
      <c r="Q30" s="164">
        <v>19.5</v>
      </c>
      <c r="R30" s="161">
        <v>8.3000000000000007</v>
      </c>
      <c r="S30" s="161">
        <v>4.5999999999999996</v>
      </c>
      <c r="T30" s="161">
        <v>5.3</v>
      </c>
      <c r="U30" s="163">
        <v>352.9</v>
      </c>
    </row>
    <row r="31" spans="1:21" ht="16.5" customHeight="1" x14ac:dyDescent="0.2">
      <c r="A31" s="7"/>
      <c r="B31" s="7" t="s">
        <v>590</v>
      </c>
      <c r="C31" s="7"/>
      <c r="D31" s="7"/>
      <c r="E31" s="7"/>
      <c r="F31" s="7"/>
      <c r="G31" s="7"/>
      <c r="H31" s="7"/>
      <c r="I31" s="7"/>
      <c r="J31" s="7"/>
      <c r="K31" s="7"/>
      <c r="L31" s="9"/>
      <c r="M31" s="10"/>
      <c r="N31" s="10"/>
      <c r="O31" s="10"/>
      <c r="P31" s="10"/>
      <c r="Q31" s="10"/>
      <c r="R31" s="10"/>
      <c r="S31" s="10"/>
      <c r="T31" s="10"/>
      <c r="U31" s="10"/>
    </row>
    <row r="32" spans="1:21" ht="29.45" customHeight="1" x14ac:dyDescent="0.2">
      <c r="A32" s="7"/>
      <c r="B32" s="7"/>
      <c r="C32" s="228" t="s">
        <v>587</v>
      </c>
      <c r="D32" s="228"/>
      <c r="E32" s="228"/>
      <c r="F32" s="228"/>
      <c r="G32" s="228"/>
      <c r="H32" s="228"/>
      <c r="I32" s="228"/>
      <c r="J32" s="228"/>
      <c r="K32" s="228"/>
      <c r="L32" s="9" t="s">
        <v>300</v>
      </c>
      <c r="M32" s="164">
        <v>43</v>
      </c>
      <c r="N32" s="164">
        <v>31.7</v>
      </c>
      <c r="O32" s="164">
        <v>50.3</v>
      </c>
      <c r="P32" s="164">
        <v>34.799999999999997</v>
      </c>
      <c r="Q32" s="164">
        <v>27.8</v>
      </c>
      <c r="R32" s="164">
        <v>25.9</v>
      </c>
      <c r="S32" s="164">
        <v>41.9</v>
      </c>
      <c r="T32" s="164">
        <v>30.7</v>
      </c>
      <c r="U32" s="164">
        <v>40.4</v>
      </c>
    </row>
    <row r="33" spans="1:21" ht="16.5" customHeight="1" x14ac:dyDescent="0.2">
      <c r="A33" s="7"/>
      <c r="B33" s="7"/>
      <c r="C33" s="7" t="s">
        <v>588</v>
      </c>
      <c r="D33" s="7"/>
      <c r="E33" s="7"/>
      <c r="F33" s="7"/>
      <c r="G33" s="7"/>
      <c r="H33" s="7"/>
      <c r="I33" s="7"/>
      <c r="J33" s="7"/>
      <c r="K33" s="7"/>
      <c r="L33" s="9" t="s">
        <v>300</v>
      </c>
      <c r="M33" s="164">
        <v>34.9</v>
      </c>
      <c r="N33" s="164">
        <v>27.7</v>
      </c>
      <c r="O33" s="164">
        <v>46.3</v>
      </c>
      <c r="P33" s="164">
        <v>21.9</v>
      </c>
      <c r="Q33" s="164">
        <v>24.2</v>
      </c>
      <c r="R33" s="164">
        <v>28.6</v>
      </c>
      <c r="S33" s="162" t="s">
        <v>179</v>
      </c>
      <c r="T33" s="164">
        <v>24.4</v>
      </c>
      <c r="U33" s="164">
        <v>29.6</v>
      </c>
    </row>
    <row r="34" spans="1:21" ht="16.5" customHeight="1" x14ac:dyDescent="0.2">
      <c r="A34" s="7"/>
      <c r="B34" s="7"/>
      <c r="C34" s="7" t="s">
        <v>589</v>
      </c>
      <c r="D34" s="7"/>
      <c r="E34" s="7"/>
      <c r="F34" s="7"/>
      <c r="G34" s="7"/>
      <c r="H34" s="7"/>
      <c r="I34" s="7"/>
      <c r="J34" s="7"/>
      <c r="K34" s="7"/>
      <c r="L34" s="9" t="s">
        <v>300</v>
      </c>
      <c r="M34" s="162" t="s">
        <v>181</v>
      </c>
      <c r="N34" s="162" t="s">
        <v>181</v>
      </c>
      <c r="O34" s="162" t="s">
        <v>181</v>
      </c>
      <c r="P34" s="162" t="s">
        <v>181</v>
      </c>
      <c r="Q34" s="162" t="s">
        <v>181</v>
      </c>
      <c r="R34" s="162" t="s">
        <v>181</v>
      </c>
      <c r="S34" s="162" t="s">
        <v>181</v>
      </c>
      <c r="T34" s="162" t="s">
        <v>181</v>
      </c>
      <c r="U34" s="162" t="s">
        <v>181</v>
      </c>
    </row>
    <row r="35" spans="1:21" ht="16.5" customHeight="1" x14ac:dyDescent="0.2">
      <c r="A35" s="7"/>
      <c r="B35" s="7"/>
      <c r="C35" s="7" t="s">
        <v>294</v>
      </c>
      <c r="D35" s="7"/>
      <c r="E35" s="7"/>
      <c r="F35" s="7"/>
      <c r="G35" s="7"/>
      <c r="H35" s="7"/>
      <c r="I35" s="7"/>
      <c r="J35" s="7"/>
      <c r="K35" s="7"/>
      <c r="L35" s="9" t="s">
        <v>300</v>
      </c>
      <c r="M35" s="164">
        <v>18.600000000000001</v>
      </c>
      <c r="N35" s="164">
        <v>20.7</v>
      </c>
      <c r="O35" s="164">
        <v>29.7</v>
      </c>
      <c r="P35" s="164">
        <v>21.7</v>
      </c>
      <c r="Q35" s="164">
        <v>17.600000000000001</v>
      </c>
      <c r="R35" s="164">
        <v>25.4</v>
      </c>
      <c r="S35" s="164">
        <v>16.2</v>
      </c>
      <c r="T35" s="164">
        <v>30.4</v>
      </c>
      <c r="U35" s="164">
        <v>21.8</v>
      </c>
    </row>
    <row r="36" spans="1:21" ht="16.5" customHeight="1" x14ac:dyDescent="0.2">
      <c r="A36" s="7" t="s">
        <v>62</v>
      </c>
      <c r="B36" s="7"/>
      <c r="C36" s="7"/>
      <c r="D36" s="7"/>
      <c r="E36" s="7"/>
      <c r="F36" s="7"/>
      <c r="G36" s="7"/>
      <c r="H36" s="7"/>
      <c r="I36" s="7"/>
      <c r="J36" s="7"/>
      <c r="K36" s="7"/>
      <c r="L36" s="9"/>
      <c r="M36" s="10"/>
      <c r="N36" s="10"/>
      <c r="O36" s="10"/>
      <c r="P36" s="10"/>
      <c r="Q36" s="10"/>
      <c r="R36" s="10"/>
      <c r="S36" s="10"/>
      <c r="T36" s="10"/>
      <c r="U36" s="10"/>
    </row>
    <row r="37" spans="1:21" ht="16.5" customHeight="1" x14ac:dyDescent="0.2">
      <c r="A37" s="7"/>
      <c r="B37" s="7" t="s">
        <v>564</v>
      </c>
      <c r="C37" s="7"/>
      <c r="D37" s="7"/>
      <c r="E37" s="7"/>
      <c r="F37" s="7"/>
      <c r="G37" s="7"/>
      <c r="H37" s="7"/>
      <c r="I37" s="7"/>
      <c r="J37" s="7"/>
      <c r="K37" s="7"/>
      <c r="L37" s="9"/>
      <c r="M37" s="10"/>
      <c r="N37" s="10"/>
      <c r="O37" s="10"/>
      <c r="P37" s="10"/>
      <c r="Q37" s="10"/>
      <c r="R37" s="10"/>
      <c r="S37" s="10"/>
      <c r="T37" s="10"/>
      <c r="U37" s="10"/>
    </row>
    <row r="38" spans="1:21" ht="29.45" customHeight="1" x14ac:dyDescent="0.2">
      <c r="A38" s="7"/>
      <c r="B38" s="7"/>
      <c r="C38" s="228" t="s">
        <v>587</v>
      </c>
      <c r="D38" s="228"/>
      <c r="E38" s="228"/>
      <c r="F38" s="228"/>
      <c r="G38" s="228"/>
      <c r="H38" s="228"/>
      <c r="I38" s="228"/>
      <c r="J38" s="228"/>
      <c r="K38" s="228"/>
      <c r="L38" s="9" t="s">
        <v>247</v>
      </c>
      <c r="M38" s="161">
        <v>7.2</v>
      </c>
      <c r="N38" s="161">
        <v>1.2</v>
      </c>
      <c r="O38" s="161">
        <v>6.9</v>
      </c>
      <c r="P38" s="161">
        <v>2.2999999999999998</v>
      </c>
      <c r="Q38" s="161">
        <v>0.8</v>
      </c>
      <c r="R38" s="161">
        <v>0.4</v>
      </c>
      <c r="S38" s="161">
        <v>0.2</v>
      </c>
      <c r="T38" s="161">
        <v>1.6</v>
      </c>
      <c r="U38" s="164">
        <v>20.7</v>
      </c>
    </row>
    <row r="39" spans="1:21" ht="16.5" customHeight="1" x14ac:dyDescent="0.2">
      <c r="A39" s="7"/>
      <c r="B39" s="7"/>
      <c r="C39" s="7" t="s">
        <v>588</v>
      </c>
      <c r="D39" s="7"/>
      <c r="E39" s="7"/>
      <c r="F39" s="7"/>
      <c r="G39" s="7"/>
      <c r="H39" s="7"/>
      <c r="I39" s="7"/>
      <c r="J39" s="7"/>
      <c r="K39" s="7"/>
      <c r="L39" s="9" t="s">
        <v>247</v>
      </c>
      <c r="M39" s="161">
        <v>1</v>
      </c>
      <c r="N39" s="161" t="s">
        <v>175</v>
      </c>
      <c r="O39" s="161">
        <v>4.2</v>
      </c>
      <c r="P39" s="161">
        <v>2.7</v>
      </c>
      <c r="Q39" s="161">
        <v>0.9</v>
      </c>
      <c r="R39" s="161">
        <v>0.2</v>
      </c>
      <c r="S39" s="162" t="s">
        <v>179</v>
      </c>
      <c r="T39" s="161">
        <v>1.8</v>
      </c>
      <c r="U39" s="164">
        <v>10.8</v>
      </c>
    </row>
    <row r="40" spans="1:21" ht="16.5" customHeight="1" x14ac:dyDescent="0.2">
      <c r="A40" s="7"/>
      <c r="B40" s="7"/>
      <c r="C40" s="7" t="s">
        <v>589</v>
      </c>
      <c r="D40" s="7"/>
      <c r="E40" s="7"/>
      <c r="F40" s="7"/>
      <c r="G40" s="7"/>
      <c r="H40" s="7"/>
      <c r="I40" s="7"/>
      <c r="J40" s="7"/>
      <c r="K40" s="7"/>
      <c r="L40" s="9" t="s">
        <v>247</v>
      </c>
      <c r="M40" s="164">
        <v>12</v>
      </c>
      <c r="N40" s="161">
        <v>8.6</v>
      </c>
      <c r="O40" s="161">
        <v>6.6</v>
      </c>
      <c r="P40" s="161">
        <v>2.1</v>
      </c>
      <c r="Q40" s="161">
        <v>1.6</v>
      </c>
      <c r="R40" s="161">
        <v>0.9</v>
      </c>
      <c r="S40" s="161">
        <v>0.5</v>
      </c>
      <c r="T40" s="161">
        <v>0.3</v>
      </c>
      <c r="U40" s="164">
        <v>32.5</v>
      </c>
    </row>
    <row r="41" spans="1:21" ht="16.5" customHeight="1" x14ac:dyDescent="0.2">
      <c r="A41" s="7"/>
      <c r="B41" s="7"/>
      <c r="C41" s="7" t="s">
        <v>294</v>
      </c>
      <c r="D41" s="7"/>
      <c r="E41" s="7"/>
      <c r="F41" s="7"/>
      <c r="G41" s="7"/>
      <c r="H41" s="7"/>
      <c r="I41" s="7"/>
      <c r="J41" s="7"/>
      <c r="K41" s="7"/>
      <c r="L41" s="9" t="s">
        <v>247</v>
      </c>
      <c r="M41" s="164">
        <v>92.5</v>
      </c>
      <c r="N41" s="164">
        <v>96</v>
      </c>
      <c r="O41" s="163">
        <v>104</v>
      </c>
      <c r="P41" s="164">
        <v>39.700000000000003</v>
      </c>
      <c r="Q41" s="164">
        <v>20.7</v>
      </c>
      <c r="R41" s="161">
        <v>8.6999999999999993</v>
      </c>
      <c r="S41" s="161">
        <v>4.9000000000000004</v>
      </c>
      <c r="T41" s="161">
        <v>5.3</v>
      </c>
      <c r="U41" s="163">
        <v>371.8</v>
      </c>
    </row>
    <row r="42" spans="1:21" ht="16.5" customHeight="1" x14ac:dyDescent="0.2">
      <c r="A42" s="7"/>
      <c r="B42" s="7" t="s">
        <v>590</v>
      </c>
      <c r="C42" s="7"/>
      <c r="D42" s="7"/>
      <c r="E42" s="7"/>
      <c r="F42" s="7"/>
      <c r="G42" s="7"/>
      <c r="H42" s="7"/>
      <c r="I42" s="7"/>
      <c r="J42" s="7"/>
      <c r="K42" s="7"/>
      <c r="L42" s="9"/>
      <c r="M42" s="10"/>
      <c r="N42" s="10"/>
      <c r="O42" s="10"/>
      <c r="P42" s="10"/>
      <c r="Q42" s="10"/>
      <c r="R42" s="10"/>
      <c r="S42" s="10"/>
      <c r="T42" s="10"/>
      <c r="U42" s="10"/>
    </row>
    <row r="43" spans="1:21" ht="29.45" customHeight="1" x14ac:dyDescent="0.2">
      <c r="A43" s="7"/>
      <c r="B43" s="7"/>
      <c r="C43" s="228" t="s">
        <v>587</v>
      </c>
      <c r="D43" s="228"/>
      <c r="E43" s="228"/>
      <c r="F43" s="228"/>
      <c r="G43" s="228"/>
      <c r="H43" s="228"/>
      <c r="I43" s="228"/>
      <c r="J43" s="228"/>
      <c r="K43" s="228"/>
      <c r="L43" s="9" t="s">
        <v>300</v>
      </c>
      <c r="M43" s="164">
        <v>45.1</v>
      </c>
      <c r="N43" s="164">
        <v>35.299999999999997</v>
      </c>
      <c r="O43" s="164">
        <v>51.5</v>
      </c>
      <c r="P43" s="164">
        <v>35.6</v>
      </c>
      <c r="Q43" s="164">
        <v>30.7</v>
      </c>
      <c r="R43" s="164">
        <v>26</v>
      </c>
      <c r="S43" s="164">
        <v>41.8</v>
      </c>
      <c r="T43" s="164">
        <v>32.9</v>
      </c>
      <c r="U43" s="164">
        <v>42.2</v>
      </c>
    </row>
    <row r="44" spans="1:21" ht="16.5" customHeight="1" x14ac:dyDescent="0.2">
      <c r="A44" s="7"/>
      <c r="B44" s="7"/>
      <c r="C44" s="7" t="s">
        <v>588</v>
      </c>
      <c r="D44" s="7"/>
      <c r="E44" s="7"/>
      <c r="F44" s="7"/>
      <c r="G44" s="7"/>
      <c r="H44" s="7"/>
      <c r="I44" s="7"/>
      <c r="J44" s="7"/>
      <c r="K44" s="7"/>
      <c r="L44" s="9" t="s">
        <v>300</v>
      </c>
      <c r="M44" s="164">
        <v>43</v>
      </c>
      <c r="N44" s="164">
        <v>26</v>
      </c>
      <c r="O44" s="164">
        <v>49.6</v>
      </c>
      <c r="P44" s="164">
        <v>24.5</v>
      </c>
      <c r="Q44" s="164">
        <v>23</v>
      </c>
      <c r="R44" s="164">
        <v>35.5</v>
      </c>
      <c r="S44" s="162" t="s">
        <v>179</v>
      </c>
      <c r="T44" s="164">
        <v>26.6</v>
      </c>
      <c r="U44" s="164">
        <v>32.4</v>
      </c>
    </row>
    <row r="45" spans="1:21" ht="16.5" customHeight="1" x14ac:dyDescent="0.2">
      <c r="A45" s="7"/>
      <c r="B45" s="7"/>
      <c r="C45" s="7" t="s">
        <v>589</v>
      </c>
      <c r="D45" s="7"/>
      <c r="E45" s="7"/>
      <c r="F45" s="7"/>
      <c r="G45" s="7"/>
      <c r="H45" s="7"/>
      <c r="I45" s="7"/>
      <c r="J45" s="7"/>
      <c r="K45" s="7"/>
      <c r="L45" s="9" t="s">
        <v>300</v>
      </c>
      <c r="M45" s="162" t="s">
        <v>181</v>
      </c>
      <c r="N45" s="162" t="s">
        <v>181</v>
      </c>
      <c r="O45" s="162" t="s">
        <v>181</v>
      </c>
      <c r="P45" s="162" t="s">
        <v>181</v>
      </c>
      <c r="Q45" s="162" t="s">
        <v>181</v>
      </c>
      <c r="R45" s="162" t="s">
        <v>181</v>
      </c>
      <c r="S45" s="162" t="s">
        <v>181</v>
      </c>
      <c r="T45" s="162" t="s">
        <v>181</v>
      </c>
      <c r="U45" s="162" t="s">
        <v>181</v>
      </c>
    </row>
    <row r="46" spans="1:21" ht="16.5" customHeight="1" x14ac:dyDescent="0.2">
      <c r="A46" s="7"/>
      <c r="B46" s="7"/>
      <c r="C46" s="7" t="s">
        <v>294</v>
      </c>
      <c r="D46" s="7"/>
      <c r="E46" s="7"/>
      <c r="F46" s="7"/>
      <c r="G46" s="7"/>
      <c r="H46" s="7"/>
      <c r="I46" s="7"/>
      <c r="J46" s="7"/>
      <c r="K46" s="7"/>
      <c r="L46" s="9" t="s">
        <v>300</v>
      </c>
      <c r="M46" s="164">
        <v>18.3</v>
      </c>
      <c r="N46" s="164">
        <v>23.4</v>
      </c>
      <c r="O46" s="164">
        <v>32.700000000000003</v>
      </c>
      <c r="P46" s="164">
        <v>23.2</v>
      </c>
      <c r="Q46" s="164">
        <v>18.7</v>
      </c>
      <c r="R46" s="164">
        <v>26.5</v>
      </c>
      <c r="S46" s="164">
        <v>17.7</v>
      </c>
      <c r="T46" s="164">
        <v>30.4</v>
      </c>
      <c r="U46" s="164">
        <v>23.3</v>
      </c>
    </row>
    <row r="47" spans="1:21" ht="16.5" customHeight="1" x14ac:dyDescent="0.2">
      <c r="A47" s="7" t="s">
        <v>63</v>
      </c>
      <c r="B47" s="7"/>
      <c r="C47" s="7"/>
      <c r="D47" s="7"/>
      <c r="E47" s="7"/>
      <c r="F47" s="7"/>
      <c r="G47" s="7"/>
      <c r="H47" s="7"/>
      <c r="I47" s="7"/>
      <c r="J47" s="7"/>
      <c r="K47" s="7"/>
      <c r="L47" s="9"/>
      <c r="M47" s="10"/>
      <c r="N47" s="10"/>
      <c r="O47" s="10"/>
      <c r="P47" s="10"/>
      <c r="Q47" s="10"/>
      <c r="R47" s="10"/>
      <c r="S47" s="10"/>
      <c r="T47" s="10"/>
      <c r="U47" s="10"/>
    </row>
    <row r="48" spans="1:21" ht="16.5" customHeight="1" x14ac:dyDescent="0.2">
      <c r="A48" s="7"/>
      <c r="B48" s="7" t="s">
        <v>564</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228" t="s">
        <v>587</v>
      </c>
      <c r="D49" s="228"/>
      <c r="E49" s="228"/>
      <c r="F49" s="228"/>
      <c r="G49" s="228"/>
      <c r="H49" s="228"/>
      <c r="I49" s="228"/>
      <c r="J49" s="228"/>
      <c r="K49" s="228"/>
      <c r="L49" s="9" t="s">
        <v>247</v>
      </c>
      <c r="M49" s="161">
        <v>6.4</v>
      </c>
      <c r="N49" s="161">
        <v>1.6</v>
      </c>
      <c r="O49" s="161">
        <v>6.2</v>
      </c>
      <c r="P49" s="161">
        <v>2.8</v>
      </c>
      <c r="Q49" s="161">
        <v>1.1000000000000001</v>
      </c>
      <c r="R49" s="161">
        <v>0.5</v>
      </c>
      <c r="S49" s="161">
        <v>0.2</v>
      </c>
      <c r="T49" s="161">
        <v>1.5</v>
      </c>
      <c r="U49" s="164">
        <v>20.2</v>
      </c>
    </row>
    <row r="50" spans="1:21" ht="16.5" customHeight="1" x14ac:dyDescent="0.2">
      <c r="A50" s="7"/>
      <c r="B50" s="7"/>
      <c r="C50" s="7" t="s">
        <v>588</v>
      </c>
      <c r="D50" s="7"/>
      <c r="E50" s="7"/>
      <c r="F50" s="7"/>
      <c r="G50" s="7"/>
      <c r="H50" s="7"/>
      <c r="I50" s="7"/>
      <c r="J50" s="7"/>
      <c r="K50" s="7"/>
      <c r="L50" s="9" t="s">
        <v>247</v>
      </c>
      <c r="M50" s="161">
        <v>1</v>
      </c>
      <c r="N50" s="161">
        <v>0.1</v>
      </c>
      <c r="O50" s="161">
        <v>4.0999999999999996</v>
      </c>
      <c r="P50" s="161">
        <v>3.2</v>
      </c>
      <c r="Q50" s="161">
        <v>1.2</v>
      </c>
      <c r="R50" s="161">
        <v>0.3</v>
      </c>
      <c r="S50" s="162" t="s">
        <v>179</v>
      </c>
      <c r="T50" s="161">
        <v>1.6</v>
      </c>
      <c r="U50" s="164">
        <v>11.5</v>
      </c>
    </row>
    <row r="51" spans="1:21" ht="16.5" customHeight="1" x14ac:dyDescent="0.2">
      <c r="A51" s="7"/>
      <c r="B51" s="7"/>
      <c r="C51" s="7" t="s">
        <v>589</v>
      </c>
      <c r="D51" s="7"/>
      <c r="E51" s="7"/>
      <c r="F51" s="7"/>
      <c r="G51" s="7"/>
      <c r="H51" s="7"/>
      <c r="I51" s="7"/>
      <c r="J51" s="7"/>
      <c r="K51" s="7"/>
      <c r="L51" s="9" t="s">
        <v>247</v>
      </c>
      <c r="M51" s="164">
        <v>10.199999999999999</v>
      </c>
      <c r="N51" s="164">
        <v>10.4</v>
      </c>
      <c r="O51" s="161">
        <v>5.7</v>
      </c>
      <c r="P51" s="161">
        <v>2.2999999999999998</v>
      </c>
      <c r="Q51" s="161">
        <v>2.9</v>
      </c>
      <c r="R51" s="161">
        <v>0.9</v>
      </c>
      <c r="S51" s="161">
        <v>0.6</v>
      </c>
      <c r="T51" s="161">
        <v>0.3</v>
      </c>
      <c r="U51" s="164">
        <v>33.299999999999997</v>
      </c>
    </row>
    <row r="52" spans="1:21" ht="16.5" customHeight="1" x14ac:dyDescent="0.2">
      <c r="A52" s="7"/>
      <c r="B52" s="7"/>
      <c r="C52" s="7" t="s">
        <v>294</v>
      </c>
      <c r="D52" s="7"/>
      <c r="E52" s="7"/>
      <c r="F52" s="7"/>
      <c r="G52" s="7"/>
      <c r="H52" s="7"/>
      <c r="I52" s="7"/>
      <c r="J52" s="7"/>
      <c r="K52" s="7"/>
      <c r="L52" s="9" t="s">
        <v>247</v>
      </c>
      <c r="M52" s="164">
        <v>87.6</v>
      </c>
      <c r="N52" s="163">
        <v>131.30000000000001</v>
      </c>
      <c r="O52" s="163">
        <v>106.8</v>
      </c>
      <c r="P52" s="164">
        <v>44.5</v>
      </c>
      <c r="Q52" s="164">
        <v>30.1</v>
      </c>
      <c r="R52" s="161">
        <v>9.1999999999999993</v>
      </c>
      <c r="S52" s="161">
        <v>5.6</v>
      </c>
      <c r="T52" s="161">
        <v>5.0999999999999996</v>
      </c>
      <c r="U52" s="163">
        <v>420.1</v>
      </c>
    </row>
    <row r="53" spans="1:21" ht="16.5" customHeight="1" x14ac:dyDescent="0.2">
      <c r="A53" s="7"/>
      <c r="B53" s="7" t="s">
        <v>590</v>
      </c>
      <c r="C53" s="7"/>
      <c r="D53" s="7"/>
      <c r="E53" s="7"/>
      <c r="F53" s="7"/>
      <c r="G53" s="7"/>
      <c r="H53" s="7"/>
      <c r="I53" s="7"/>
      <c r="J53" s="7"/>
      <c r="K53" s="7"/>
      <c r="L53" s="9"/>
      <c r="M53" s="10"/>
      <c r="N53" s="10"/>
      <c r="O53" s="10"/>
      <c r="P53" s="10"/>
      <c r="Q53" s="10"/>
      <c r="R53" s="10"/>
      <c r="S53" s="10"/>
      <c r="T53" s="10"/>
      <c r="U53" s="10"/>
    </row>
    <row r="54" spans="1:21" ht="29.45" customHeight="1" x14ac:dyDescent="0.2">
      <c r="A54" s="7"/>
      <c r="B54" s="7"/>
      <c r="C54" s="228" t="s">
        <v>587</v>
      </c>
      <c r="D54" s="228"/>
      <c r="E54" s="228"/>
      <c r="F54" s="228"/>
      <c r="G54" s="228"/>
      <c r="H54" s="228"/>
      <c r="I54" s="228"/>
      <c r="J54" s="228"/>
      <c r="K54" s="228"/>
      <c r="L54" s="9" t="s">
        <v>300</v>
      </c>
      <c r="M54" s="164">
        <v>41</v>
      </c>
      <c r="N54" s="164">
        <v>46.7</v>
      </c>
      <c r="O54" s="164">
        <v>47.6</v>
      </c>
      <c r="P54" s="164">
        <v>44.7</v>
      </c>
      <c r="Q54" s="164">
        <v>44.3</v>
      </c>
      <c r="R54" s="164">
        <v>27</v>
      </c>
      <c r="S54" s="164">
        <v>35.700000000000003</v>
      </c>
      <c r="T54" s="164">
        <v>30.5</v>
      </c>
      <c r="U54" s="164">
        <v>42.2</v>
      </c>
    </row>
    <row r="55" spans="1:21" ht="16.5" customHeight="1" x14ac:dyDescent="0.2">
      <c r="A55" s="7"/>
      <c r="B55" s="7"/>
      <c r="C55" s="7" t="s">
        <v>588</v>
      </c>
      <c r="D55" s="7"/>
      <c r="E55" s="7"/>
      <c r="F55" s="7"/>
      <c r="G55" s="7"/>
      <c r="H55" s="7"/>
      <c r="I55" s="7"/>
      <c r="J55" s="7"/>
      <c r="K55" s="7"/>
      <c r="L55" s="9" t="s">
        <v>300</v>
      </c>
      <c r="M55" s="164">
        <v>43.7</v>
      </c>
      <c r="N55" s="164">
        <v>50</v>
      </c>
      <c r="O55" s="164">
        <v>47.1</v>
      </c>
      <c r="P55" s="164">
        <v>28.3</v>
      </c>
      <c r="Q55" s="164">
        <v>31.3</v>
      </c>
      <c r="R55" s="164">
        <v>42.3</v>
      </c>
      <c r="S55" s="162" t="s">
        <v>179</v>
      </c>
      <c r="T55" s="164">
        <v>23.4</v>
      </c>
      <c r="U55" s="164">
        <v>33.700000000000003</v>
      </c>
    </row>
    <row r="56" spans="1:21" ht="16.5" customHeight="1" x14ac:dyDescent="0.2">
      <c r="A56" s="7"/>
      <c r="B56" s="7"/>
      <c r="C56" s="7" t="s">
        <v>589</v>
      </c>
      <c r="D56" s="7"/>
      <c r="E56" s="7"/>
      <c r="F56" s="7"/>
      <c r="G56" s="7"/>
      <c r="H56" s="7"/>
      <c r="I56" s="7"/>
      <c r="J56" s="7"/>
      <c r="K56" s="7"/>
      <c r="L56" s="9" t="s">
        <v>300</v>
      </c>
      <c r="M56" s="164">
        <v>15.2</v>
      </c>
      <c r="N56" s="164">
        <v>18.3</v>
      </c>
      <c r="O56" s="164">
        <v>12.9</v>
      </c>
      <c r="P56" s="164">
        <v>13.1</v>
      </c>
      <c r="Q56" s="164">
        <v>15.3</v>
      </c>
      <c r="R56" s="164">
        <v>13.6</v>
      </c>
      <c r="S56" s="164">
        <v>16.7</v>
      </c>
      <c r="T56" s="164">
        <v>26.1</v>
      </c>
      <c r="U56" s="164">
        <v>15.4</v>
      </c>
    </row>
    <row r="57" spans="1:21" ht="16.5" customHeight="1" x14ac:dyDescent="0.2">
      <c r="A57" s="14"/>
      <c r="B57" s="14"/>
      <c r="C57" s="14" t="s">
        <v>294</v>
      </c>
      <c r="D57" s="14"/>
      <c r="E57" s="14"/>
      <c r="F57" s="14"/>
      <c r="G57" s="14"/>
      <c r="H57" s="14"/>
      <c r="I57" s="14"/>
      <c r="J57" s="14"/>
      <c r="K57" s="14"/>
      <c r="L57" s="15" t="s">
        <v>300</v>
      </c>
      <c r="M57" s="165">
        <v>17.5</v>
      </c>
      <c r="N57" s="165">
        <v>32.700000000000003</v>
      </c>
      <c r="O57" s="165">
        <v>33.9</v>
      </c>
      <c r="P57" s="165">
        <v>26</v>
      </c>
      <c r="Q57" s="165">
        <v>27.2</v>
      </c>
      <c r="R57" s="165">
        <v>28</v>
      </c>
      <c r="S57" s="165">
        <v>20.5</v>
      </c>
      <c r="T57" s="165">
        <v>28.9</v>
      </c>
      <c r="U57" s="165">
        <v>26.7</v>
      </c>
    </row>
    <row r="58" spans="1:21" ht="4.5" customHeight="1" x14ac:dyDescent="0.2">
      <c r="A58" s="23"/>
      <c r="B58" s="23"/>
      <c r="C58" s="2"/>
      <c r="D58" s="2"/>
      <c r="E58" s="2"/>
      <c r="F58" s="2"/>
      <c r="G58" s="2"/>
      <c r="H58" s="2"/>
      <c r="I58" s="2"/>
      <c r="J58" s="2"/>
      <c r="K58" s="2"/>
      <c r="L58" s="2"/>
      <c r="M58" s="2"/>
      <c r="N58" s="2"/>
      <c r="O58" s="2"/>
      <c r="P58" s="2"/>
      <c r="Q58" s="2"/>
      <c r="R58" s="2"/>
      <c r="S58" s="2"/>
      <c r="T58" s="2"/>
      <c r="U58" s="2"/>
    </row>
    <row r="59" spans="1:21" ht="16.5" customHeight="1" x14ac:dyDescent="0.2">
      <c r="A59" s="23"/>
      <c r="B59" s="23"/>
      <c r="C59" s="223" t="s">
        <v>591</v>
      </c>
      <c r="D59" s="223"/>
      <c r="E59" s="223"/>
      <c r="F59" s="223"/>
      <c r="G59" s="223"/>
      <c r="H59" s="223"/>
      <c r="I59" s="223"/>
      <c r="J59" s="223"/>
      <c r="K59" s="223"/>
      <c r="L59" s="223"/>
      <c r="M59" s="223"/>
      <c r="N59" s="223"/>
      <c r="O59" s="223"/>
      <c r="P59" s="223"/>
      <c r="Q59" s="223"/>
      <c r="R59" s="223"/>
      <c r="S59" s="223"/>
      <c r="T59" s="223"/>
      <c r="U59" s="223"/>
    </row>
    <row r="60" spans="1:21" ht="4.5" customHeight="1" x14ac:dyDescent="0.2">
      <c r="A60" s="23"/>
      <c r="B60" s="23"/>
      <c r="C60" s="2"/>
      <c r="D60" s="2"/>
      <c r="E60" s="2"/>
      <c r="F60" s="2"/>
      <c r="G60" s="2"/>
      <c r="H60" s="2"/>
      <c r="I60" s="2"/>
      <c r="J60" s="2"/>
      <c r="K60" s="2"/>
      <c r="L60" s="2"/>
      <c r="M60" s="2"/>
      <c r="N60" s="2"/>
      <c r="O60" s="2"/>
      <c r="P60" s="2"/>
      <c r="Q60" s="2"/>
      <c r="R60" s="2"/>
      <c r="S60" s="2"/>
      <c r="T60" s="2"/>
      <c r="U60" s="2"/>
    </row>
    <row r="61" spans="1:21" ht="16.5" customHeight="1" x14ac:dyDescent="0.2">
      <c r="A61" s="32"/>
      <c r="B61" s="32"/>
      <c r="C61" s="223" t="s">
        <v>117</v>
      </c>
      <c r="D61" s="223"/>
      <c r="E61" s="223"/>
      <c r="F61" s="223"/>
      <c r="G61" s="223"/>
      <c r="H61" s="223"/>
      <c r="I61" s="223"/>
      <c r="J61" s="223"/>
      <c r="K61" s="223"/>
      <c r="L61" s="223"/>
      <c r="M61" s="223"/>
      <c r="N61" s="223"/>
      <c r="O61" s="223"/>
      <c r="P61" s="223"/>
      <c r="Q61" s="223"/>
      <c r="R61" s="223"/>
      <c r="S61" s="223"/>
      <c r="T61" s="223"/>
      <c r="U61" s="223"/>
    </row>
    <row r="62" spans="1:21" ht="16.5" customHeight="1" x14ac:dyDescent="0.2">
      <c r="A62" s="32"/>
      <c r="B62" s="32"/>
      <c r="C62" s="223" t="s">
        <v>118</v>
      </c>
      <c r="D62" s="223"/>
      <c r="E62" s="223"/>
      <c r="F62" s="223"/>
      <c r="G62" s="223"/>
      <c r="H62" s="223"/>
      <c r="I62" s="223"/>
      <c r="J62" s="223"/>
      <c r="K62" s="223"/>
      <c r="L62" s="223"/>
      <c r="M62" s="223"/>
      <c r="N62" s="223"/>
      <c r="O62" s="223"/>
      <c r="P62" s="223"/>
      <c r="Q62" s="223"/>
      <c r="R62" s="223"/>
      <c r="S62" s="223"/>
      <c r="T62" s="223"/>
      <c r="U62" s="223"/>
    </row>
    <row r="63" spans="1:21" ht="4.5" customHeight="1" x14ac:dyDescent="0.2">
      <c r="A63" s="23"/>
      <c r="B63" s="23"/>
      <c r="C63" s="2"/>
      <c r="D63" s="2"/>
      <c r="E63" s="2"/>
      <c r="F63" s="2"/>
      <c r="G63" s="2"/>
      <c r="H63" s="2"/>
      <c r="I63" s="2"/>
      <c r="J63" s="2"/>
      <c r="K63" s="2"/>
      <c r="L63" s="2"/>
      <c r="M63" s="2"/>
      <c r="N63" s="2"/>
      <c r="O63" s="2"/>
      <c r="P63" s="2"/>
      <c r="Q63" s="2"/>
      <c r="R63" s="2"/>
      <c r="S63" s="2"/>
      <c r="T63" s="2"/>
      <c r="U63" s="2"/>
    </row>
    <row r="64" spans="1:21" ht="29.45" customHeight="1" x14ac:dyDescent="0.2">
      <c r="A64" s="23" t="s">
        <v>76</v>
      </c>
      <c r="B64" s="23"/>
      <c r="C64" s="223" t="s">
        <v>570</v>
      </c>
      <c r="D64" s="223"/>
      <c r="E64" s="223"/>
      <c r="F64" s="223"/>
      <c r="G64" s="223"/>
      <c r="H64" s="223"/>
      <c r="I64" s="223"/>
      <c r="J64" s="223"/>
      <c r="K64" s="223"/>
      <c r="L64" s="223"/>
      <c r="M64" s="223"/>
      <c r="N64" s="223"/>
      <c r="O64" s="223"/>
      <c r="P64" s="223"/>
      <c r="Q64" s="223"/>
      <c r="R64" s="223"/>
      <c r="S64" s="223"/>
      <c r="T64" s="223"/>
      <c r="U64" s="223"/>
    </row>
    <row r="65" spans="1:21" ht="29.45" customHeight="1" x14ac:dyDescent="0.2">
      <c r="A65" s="23" t="s">
        <v>77</v>
      </c>
      <c r="B65" s="23"/>
      <c r="C65" s="223" t="s">
        <v>571</v>
      </c>
      <c r="D65" s="223"/>
      <c r="E65" s="223"/>
      <c r="F65" s="223"/>
      <c r="G65" s="223"/>
      <c r="H65" s="223"/>
      <c r="I65" s="223"/>
      <c r="J65" s="223"/>
      <c r="K65" s="223"/>
      <c r="L65" s="223"/>
      <c r="M65" s="223"/>
      <c r="N65" s="223"/>
      <c r="O65" s="223"/>
      <c r="P65" s="223"/>
      <c r="Q65" s="223"/>
      <c r="R65" s="223"/>
      <c r="S65" s="223"/>
      <c r="T65" s="223"/>
      <c r="U65" s="223"/>
    </row>
    <row r="66" spans="1:21" ht="42.4" customHeight="1" x14ac:dyDescent="0.2">
      <c r="A66" s="23" t="s">
        <v>78</v>
      </c>
      <c r="B66" s="23"/>
      <c r="C66" s="223" t="s">
        <v>304</v>
      </c>
      <c r="D66" s="223"/>
      <c r="E66" s="223"/>
      <c r="F66" s="223"/>
      <c r="G66" s="223"/>
      <c r="H66" s="223"/>
      <c r="I66" s="223"/>
      <c r="J66" s="223"/>
      <c r="K66" s="223"/>
      <c r="L66" s="223"/>
      <c r="M66" s="223"/>
      <c r="N66" s="223"/>
      <c r="O66" s="223"/>
      <c r="P66" s="223"/>
      <c r="Q66" s="223"/>
      <c r="R66" s="223"/>
      <c r="S66" s="223"/>
      <c r="T66" s="223"/>
      <c r="U66" s="223"/>
    </row>
    <row r="67" spans="1:21" ht="55.15" customHeight="1" x14ac:dyDescent="0.2">
      <c r="A67" s="23" t="s">
        <v>79</v>
      </c>
      <c r="B67" s="23"/>
      <c r="C67" s="223" t="s">
        <v>572</v>
      </c>
      <c r="D67" s="223"/>
      <c r="E67" s="223"/>
      <c r="F67" s="223"/>
      <c r="G67" s="223"/>
      <c r="H67" s="223"/>
      <c r="I67" s="223"/>
      <c r="J67" s="223"/>
      <c r="K67" s="223"/>
      <c r="L67" s="223"/>
      <c r="M67" s="223"/>
      <c r="N67" s="223"/>
      <c r="O67" s="223"/>
      <c r="P67" s="223"/>
      <c r="Q67" s="223"/>
      <c r="R67" s="223"/>
      <c r="S67" s="223"/>
      <c r="T67" s="223"/>
      <c r="U67" s="223"/>
    </row>
    <row r="68" spans="1:21" ht="29.45" customHeight="1" x14ac:dyDescent="0.2">
      <c r="A68" s="23" t="s">
        <v>80</v>
      </c>
      <c r="B68" s="23"/>
      <c r="C68" s="223" t="s">
        <v>464</v>
      </c>
      <c r="D68" s="223"/>
      <c r="E68" s="223"/>
      <c r="F68" s="223"/>
      <c r="G68" s="223"/>
      <c r="H68" s="223"/>
      <c r="I68" s="223"/>
      <c r="J68" s="223"/>
      <c r="K68" s="223"/>
      <c r="L68" s="223"/>
      <c r="M68" s="223"/>
      <c r="N68" s="223"/>
      <c r="O68" s="223"/>
      <c r="P68" s="223"/>
      <c r="Q68" s="223"/>
      <c r="R68" s="223"/>
      <c r="S68" s="223"/>
      <c r="T68" s="223"/>
      <c r="U68" s="223"/>
    </row>
    <row r="69" spans="1:21" ht="119.65" customHeight="1" x14ac:dyDescent="0.2">
      <c r="A69" s="23" t="s">
        <v>81</v>
      </c>
      <c r="B69" s="23"/>
      <c r="C69" s="223" t="s">
        <v>573</v>
      </c>
      <c r="D69" s="223"/>
      <c r="E69" s="223"/>
      <c r="F69" s="223"/>
      <c r="G69" s="223"/>
      <c r="H69" s="223"/>
      <c r="I69" s="223"/>
      <c r="J69" s="223"/>
      <c r="K69" s="223"/>
      <c r="L69" s="223"/>
      <c r="M69" s="223"/>
      <c r="N69" s="223"/>
      <c r="O69" s="223"/>
      <c r="P69" s="223"/>
      <c r="Q69" s="223"/>
      <c r="R69" s="223"/>
      <c r="S69" s="223"/>
      <c r="T69" s="223"/>
      <c r="U69" s="223"/>
    </row>
    <row r="70" spans="1:21" ht="4.5" customHeight="1" x14ac:dyDescent="0.2"/>
    <row r="71" spans="1:21" ht="81" customHeight="1" x14ac:dyDescent="0.2">
      <c r="A71" s="24" t="s">
        <v>99</v>
      </c>
      <c r="B71" s="23"/>
      <c r="C71" s="23"/>
      <c r="D71" s="23"/>
      <c r="E71" s="223" t="s">
        <v>592</v>
      </c>
      <c r="F71" s="223"/>
      <c r="G71" s="223"/>
      <c r="H71" s="223"/>
      <c r="I71" s="223"/>
      <c r="J71" s="223"/>
      <c r="K71" s="223"/>
      <c r="L71" s="223"/>
      <c r="M71" s="223"/>
      <c r="N71" s="223"/>
      <c r="O71" s="223"/>
      <c r="P71" s="223"/>
      <c r="Q71" s="223"/>
      <c r="R71" s="223"/>
      <c r="S71" s="223"/>
      <c r="T71" s="223"/>
      <c r="U71" s="223"/>
    </row>
  </sheetData>
  <mergeCells count="21">
    <mergeCell ref="K1:U1"/>
    <mergeCell ref="C59:U59"/>
    <mergeCell ref="C61:U61"/>
    <mergeCell ref="C62:U62"/>
    <mergeCell ref="C64:U64"/>
    <mergeCell ref="C32:K32"/>
    <mergeCell ref="C38:K38"/>
    <mergeCell ref="C43:K43"/>
    <mergeCell ref="C49:K49"/>
    <mergeCell ref="C54:K54"/>
    <mergeCell ref="C5:K5"/>
    <mergeCell ref="C10:K10"/>
    <mergeCell ref="C16:K16"/>
    <mergeCell ref="C21:K21"/>
    <mergeCell ref="C27:K27"/>
    <mergeCell ref="E71:U71"/>
    <mergeCell ref="C65:U65"/>
    <mergeCell ref="C66:U66"/>
    <mergeCell ref="C67:U67"/>
    <mergeCell ref="C68:U68"/>
    <mergeCell ref="C69:U69"/>
  </mergeCells>
  <pageMargins left="0.7" right="0.7" top="0.75" bottom="0.75" header="0.3" footer="0.3"/>
  <pageSetup paperSize="9" fitToHeight="0" orientation="landscape" horizontalDpi="300" verticalDpi="300"/>
  <headerFooter scaleWithDoc="0" alignWithMargins="0">
    <oddHeader>&amp;C&amp;"Arial"&amp;8TABLE 5A.24</oddHeader>
    <oddFooter>&amp;L&amp;"Arial"&amp;8REPORT ON
GOVERNMENT
SERVICES 202106&amp;R&amp;"Arial"&amp;8VOCATIONAL EDUCATION
AND TRAINING
PAGE &amp;B&amp;P&amp;B</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160"/>
  <sheetViews>
    <sheetView showGridLines="0" workbookViewId="0"/>
  </sheetViews>
  <sheetFormatPr defaultColWidth="11.42578125" defaultRowHeight="12.75" x14ac:dyDescent="0.2"/>
  <cols>
    <col min="1" max="10" width="1.85546875" customWidth="1"/>
    <col min="11" max="11" width="7.85546875" customWidth="1"/>
    <col min="12" max="12" width="5.42578125" customWidth="1"/>
    <col min="13" max="21" width="6.85546875" customWidth="1"/>
  </cols>
  <sheetData>
    <row r="1" spans="1:21" ht="33.950000000000003" customHeight="1" x14ac:dyDescent="0.2">
      <c r="A1" s="8" t="s">
        <v>593</v>
      </c>
      <c r="B1" s="8"/>
      <c r="C1" s="8"/>
      <c r="D1" s="8"/>
      <c r="E1" s="8"/>
      <c r="F1" s="8"/>
      <c r="G1" s="8"/>
      <c r="H1" s="8"/>
      <c r="I1" s="8"/>
      <c r="J1" s="8"/>
      <c r="K1" s="229" t="s">
        <v>594</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595</v>
      </c>
      <c r="N2" s="13" t="s">
        <v>596</v>
      </c>
      <c r="O2" s="13" t="s">
        <v>597</v>
      </c>
      <c r="P2" s="13" t="s">
        <v>598</v>
      </c>
      <c r="Q2" s="13" t="s">
        <v>599</v>
      </c>
      <c r="R2" s="13" t="s">
        <v>600</v>
      </c>
      <c r="S2" s="13" t="s">
        <v>601</v>
      </c>
      <c r="T2" s="13" t="s">
        <v>602</v>
      </c>
      <c r="U2" s="13" t="s">
        <v>603</v>
      </c>
    </row>
    <row r="3" spans="1:21" ht="16.5" customHeight="1" x14ac:dyDescent="0.2">
      <c r="A3" s="7" t="s">
        <v>586</v>
      </c>
      <c r="B3" s="7"/>
      <c r="C3" s="7"/>
      <c r="D3" s="7"/>
      <c r="E3" s="7"/>
      <c r="F3" s="7"/>
      <c r="G3" s="7"/>
      <c r="H3" s="7"/>
      <c r="I3" s="7"/>
      <c r="J3" s="7"/>
      <c r="K3" s="7"/>
      <c r="L3" s="9"/>
      <c r="M3" s="10"/>
      <c r="N3" s="10"/>
      <c r="O3" s="10"/>
      <c r="P3" s="10"/>
      <c r="Q3" s="10"/>
      <c r="R3" s="10"/>
      <c r="S3" s="10"/>
      <c r="T3" s="10"/>
      <c r="U3" s="10"/>
    </row>
    <row r="4" spans="1:21" ht="16.5" customHeight="1" x14ac:dyDescent="0.2">
      <c r="A4" s="7"/>
      <c r="B4" s="7" t="s">
        <v>564</v>
      </c>
      <c r="C4" s="7"/>
      <c r="D4" s="7"/>
      <c r="E4" s="7"/>
      <c r="F4" s="7"/>
      <c r="G4" s="7"/>
      <c r="H4" s="7"/>
      <c r="I4" s="7"/>
      <c r="J4" s="7"/>
      <c r="K4" s="7"/>
      <c r="L4" s="9"/>
      <c r="M4" s="10"/>
      <c r="N4" s="10"/>
      <c r="O4" s="10"/>
      <c r="P4" s="10"/>
      <c r="Q4" s="10"/>
      <c r="R4" s="10"/>
      <c r="S4" s="10"/>
      <c r="T4" s="10"/>
      <c r="U4" s="10"/>
    </row>
    <row r="5" spans="1:21" ht="16.5" customHeight="1" x14ac:dyDescent="0.2">
      <c r="A5" s="7"/>
      <c r="B5" s="7"/>
      <c r="C5" s="7" t="s">
        <v>294</v>
      </c>
      <c r="D5" s="7"/>
      <c r="E5" s="7"/>
      <c r="F5" s="7"/>
      <c r="G5" s="7"/>
      <c r="H5" s="7"/>
      <c r="I5" s="7"/>
      <c r="J5" s="7"/>
      <c r="K5" s="7"/>
      <c r="L5" s="9"/>
      <c r="M5" s="10"/>
      <c r="N5" s="10"/>
      <c r="O5" s="10"/>
      <c r="P5" s="10"/>
      <c r="Q5" s="10"/>
      <c r="R5" s="10"/>
      <c r="S5" s="10"/>
      <c r="T5" s="10"/>
      <c r="U5" s="10"/>
    </row>
    <row r="6" spans="1:21" ht="16.5" customHeight="1" x14ac:dyDescent="0.2">
      <c r="A6" s="7"/>
      <c r="B6" s="7"/>
      <c r="C6" s="7"/>
      <c r="D6" s="7" t="s">
        <v>604</v>
      </c>
      <c r="E6" s="7"/>
      <c r="F6" s="7"/>
      <c r="G6" s="7"/>
      <c r="H6" s="7"/>
      <c r="I6" s="7"/>
      <c r="J6" s="7"/>
      <c r="K6" s="7"/>
      <c r="L6" s="9" t="s">
        <v>247</v>
      </c>
      <c r="M6" s="169">
        <v>41.7</v>
      </c>
      <c r="N6" s="169">
        <v>38.5</v>
      </c>
      <c r="O6" s="169">
        <v>27.3</v>
      </c>
      <c r="P6" s="168">
        <v>8.1</v>
      </c>
      <c r="Q6" s="168">
        <v>4.7</v>
      </c>
      <c r="R6" s="168">
        <v>0.8</v>
      </c>
      <c r="S6" s="168">
        <v>4</v>
      </c>
      <c r="T6" s="168">
        <v>0.4</v>
      </c>
      <c r="U6" s="166">
        <v>125.3</v>
      </c>
    </row>
    <row r="7" spans="1:21" ht="16.5" customHeight="1" x14ac:dyDescent="0.2">
      <c r="A7" s="7"/>
      <c r="B7" s="7"/>
      <c r="C7" s="7"/>
      <c r="D7" s="7"/>
      <c r="E7" s="7" t="s">
        <v>605</v>
      </c>
      <c r="F7" s="7"/>
      <c r="G7" s="7"/>
      <c r="H7" s="7"/>
      <c r="I7" s="7"/>
      <c r="J7" s="7"/>
      <c r="K7" s="7"/>
      <c r="L7" s="9" t="s">
        <v>247</v>
      </c>
      <c r="M7" s="169">
        <v>33.1</v>
      </c>
      <c r="N7" s="169">
        <v>31.8</v>
      </c>
      <c r="O7" s="169">
        <v>24.4</v>
      </c>
      <c r="P7" s="168">
        <v>6.6</v>
      </c>
      <c r="Q7" s="168">
        <v>3.6</v>
      </c>
      <c r="R7" s="168">
        <v>0.7</v>
      </c>
      <c r="S7" s="168">
        <v>2.6</v>
      </c>
      <c r="T7" s="168">
        <v>0.4</v>
      </c>
      <c r="U7" s="166">
        <v>103.2</v>
      </c>
    </row>
    <row r="8" spans="1:21" ht="16.5" customHeight="1" x14ac:dyDescent="0.2">
      <c r="A8" s="7"/>
      <c r="B8" s="7"/>
      <c r="C8" s="7"/>
      <c r="D8" s="7"/>
      <c r="E8" s="7" t="s">
        <v>606</v>
      </c>
      <c r="F8" s="7"/>
      <c r="G8" s="7"/>
      <c r="H8" s="7"/>
      <c r="I8" s="7"/>
      <c r="J8" s="7"/>
      <c r="K8" s="7"/>
      <c r="L8" s="9" t="s">
        <v>247</v>
      </c>
      <c r="M8" s="168">
        <v>8.4</v>
      </c>
      <c r="N8" s="168">
        <v>5.9</v>
      </c>
      <c r="O8" s="168">
        <v>2.4</v>
      </c>
      <c r="P8" s="168">
        <v>1.4</v>
      </c>
      <c r="Q8" s="168">
        <v>0.9</v>
      </c>
      <c r="R8" s="168" t="s">
        <v>175</v>
      </c>
      <c r="S8" s="168">
        <v>0.5</v>
      </c>
      <c r="T8" s="168">
        <v>0.1</v>
      </c>
      <c r="U8" s="169">
        <v>19.600000000000001</v>
      </c>
    </row>
    <row r="9" spans="1:21" ht="16.5" customHeight="1" x14ac:dyDescent="0.2">
      <c r="A9" s="7"/>
      <c r="B9" s="7"/>
      <c r="C9" s="7"/>
      <c r="D9" s="7" t="s">
        <v>250</v>
      </c>
      <c r="E9" s="7"/>
      <c r="F9" s="7"/>
      <c r="G9" s="7"/>
      <c r="H9" s="7"/>
      <c r="I9" s="7"/>
      <c r="J9" s="7"/>
      <c r="K9" s="7"/>
      <c r="L9" s="9" t="s">
        <v>247</v>
      </c>
      <c r="M9" s="166">
        <v>123.1</v>
      </c>
      <c r="N9" s="166">
        <v>107.4</v>
      </c>
      <c r="O9" s="166">
        <v>113</v>
      </c>
      <c r="P9" s="169">
        <v>35.4</v>
      </c>
      <c r="Q9" s="169">
        <v>16.5</v>
      </c>
      <c r="R9" s="168">
        <v>5.3</v>
      </c>
      <c r="S9" s="168">
        <v>6.6</v>
      </c>
      <c r="T9" s="168">
        <v>2.6</v>
      </c>
      <c r="U9" s="166">
        <v>409.8</v>
      </c>
    </row>
    <row r="10" spans="1:21" ht="16.5" customHeight="1" x14ac:dyDescent="0.2">
      <c r="A10" s="7"/>
      <c r="B10" s="7"/>
      <c r="C10" s="7"/>
      <c r="D10" s="7" t="s">
        <v>251</v>
      </c>
      <c r="E10" s="7"/>
      <c r="F10" s="7"/>
      <c r="G10" s="7"/>
      <c r="H10" s="7"/>
      <c r="I10" s="7"/>
      <c r="J10" s="7"/>
      <c r="K10" s="7"/>
      <c r="L10" s="9" t="s">
        <v>247</v>
      </c>
      <c r="M10" s="169">
        <v>45.6</v>
      </c>
      <c r="N10" s="169">
        <v>48.3</v>
      </c>
      <c r="O10" s="169">
        <v>66.5</v>
      </c>
      <c r="P10" s="169">
        <v>28.1</v>
      </c>
      <c r="Q10" s="168">
        <v>6.8</v>
      </c>
      <c r="R10" s="168">
        <v>3.1</v>
      </c>
      <c r="S10" s="168">
        <v>2.5</v>
      </c>
      <c r="T10" s="168">
        <v>1.9</v>
      </c>
      <c r="U10" s="166">
        <v>202.9</v>
      </c>
    </row>
    <row r="11" spans="1:21" ht="16.5" customHeight="1" x14ac:dyDescent="0.2">
      <c r="A11" s="7"/>
      <c r="B11" s="7"/>
      <c r="C11" s="7"/>
      <c r="D11" s="7" t="s">
        <v>607</v>
      </c>
      <c r="E11" s="7"/>
      <c r="F11" s="7"/>
      <c r="G11" s="7"/>
      <c r="H11" s="7"/>
      <c r="I11" s="7"/>
      <c r="J11" s="7"/>
      <c r="K11" s="7"/>
      <c r="L11" s="9" t="s">
        <v>247</v>
      </c>
      <c r="M11" s="166">
        <v>210.4</v>
      </c>
      <c r="N11" s="166">
        <v>194.2</v>
      </c>
      <c r="O11" s="166">
        <v>206.8</v>
      </c>
      <c r="P11" s="169">
        <v>71.5</v>
      </c>
      <c r="Q11" s="169">
        <v>28</v>
      </c>
      <c r="R11" s="168">
        <v>9.1999999999999993</v>
      </c>
      <c r="S11" s="169">
        <v>13.1</v>
      </c>
      <c r="T11" s="168">
        <v>4.9000000000000004</v>
      </c>
      <c r="U11" s="166">
        <v>738.1</v>
      </c>
    </row>
    <row r="12" spans="1:21" ht="16.5" customHeight="1" x14ac:dyDescent="0.2">
      <c r="A12" s="7"/>
      <c r="B12" s="7" t="s">
        <v>608</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294</v>
      </c>
      <c r="D13" s="7"/>
      <c r="E13" s="7"/>
      <c r="F13" s="7"/>
      <c r="G13" s="7"/>
      <c r="H13" s="7"/>
      <c r="I13" s="7"/>
      <c r="J13" s="7"/>
      <c r="K13" s="7"/>
      <c r="L13" s="9"/>
      <c r="M13" s="10"/>
      <c r="N13" s="10"/>
      <c r="O13" s="10"/>
      <c r="P13" s="10"/>
      <c r="Q13" s="10"/>
      <c r="R13" s="10"/>
      <c r="S13" s="10"/>
      <c r="T13" s="10"/>
      <c r="U13" s="10"/>
    </row>
    <row r="14" spans="1:21" ht="16.5" customHeight="1" x14ac:dyDescent="0.2">
      <c r="A14" s="7"/>
      <c r="B14" s="7"/>
      <c r="C14" s="7"/>
      <c r="D14" s="7" t="s">
        <v>604</v>
      </c>
      <c r="E14" s="7"/>
      <c r="F14" s="7"/>
      <c r="G14" s="7"/>
      <c r="H14" s="7"/>
      <c r="I14" s="7"/>
      <c r="J14" s="7"/>
      <c r="K14" s="7"/>
      <c r="L14" s="9" t="s">
        <v>300</v>
      </c>
      <c r="M14" s="168">
        <v>7.9</v>
      </c>
      <c r="N14" s="168">
        <v>8.8000000000000007</v>
      </c>
      <c r="O14" s="168">
        <v>8.1999999999999993</v>
      </c>
      <c r="P14" s="168">
        <v>4.7</v>
      </c>
      <c r="Q14" s="168">
        <v>4.2</v>
      </c>
      <c r="R14" s="168">
        <v>2.2999999999999998</v>
      </c>
      <c r="S14" s="169">
        <v>13.7</v>
      </c>
      <c r="T14" s="168">
        <v>2.5</v>
      </c>
      <c r="U14" s="168">
        <v>7.6</v>
      </c>
    </row>
    <row r="15" spans="1:21" ht="16.5" customHeight="1" x14ac:dyDescent="0.2">
      <c r="A15" s="7"/>
      <c r="B15" s="7"/>
      <c r="C15" s="7"/>
      <c r="D15" s="7" t="s">
        <v>250</v>
      </c>
      <c r="E15" s="7"/>
      <c r="F15" s="7"/>
      <c r="G15" s="7"/>
      <c r="H15" s="7"/>
      <c r="I15" s="7"/>
      <c r="J15" s="7"/>
      <c r="K15" s="7"/>
      <c r="L15" s="9" t="s">
        <v>300</v>
      </c>
      <c r="M15" s="169">
        <v>23.4</v>
      </c>
      <c r="N15" s="169">
        <v>24.6</v>
      </c>
      <c r="O15" s="169">
        <v>34.200000000000003</v>
      </c>
      <c r="P15" s="169">
        <v>20.5</v>
      </c>
      <c r="Q15" s="169">
        <v>14.8</v>
      </c>
      <c r="R15" s="169">
        <v>15.9</v>
      </c>
      <c r="S15" s="169">
        <v>22.8</v>
      </c>
      <c r="T15" s="169">
        <v>14.7</v>
      </c>
      <c r="U15" s="169">
        <v>24.7</v>
      </c>
    </row>
    <row r="16" spans="1:21" ht="16.5" customHeight="1" x14ac:dyDescent="0.2">
      <c r="A16" s="7"/>
      <c r="B16" s="7"/>
      <c r="C16" s="7"/>
      <c r="D16" s="7" t="s">
        <v>251</v>
      </c>
      <c r="E16" s="7"/>
      <c r="F16" s="7"/>
      <c r="G16" s="7"/>
      <c r="H16" s="7"/>
      <c r="I16" s="7"/>
      <c r="J16" s="7"/>
      <c r="K16" s="7"/>
      <c r="L16" s="9" t="s">
        <v>300</v>
      </c>
      <c r="M16" s="168">
        <v>8.6999999999999993</v>
      </c>
      <c r="N16" s="169">
        <v>11</v>
      </c>
      <c r="O16" s="169">
        <v>20.100000000000001</v>
      </c>
      <c r="P16" s="169">
        <v>16.3</v>
      </c>
      <c r="Q16" s="168">
        <v>6.1</v>
      </c>
      <c r="R16" s="168">
        <v>9.4</v>
      </c>
      <c r="S16" s="168">
        <v>8.8000000000000007</v>
      </c>
      <c r="T16" s="169">
        <v>10.8</v>
      </c>
      <c r="U16" s="169">
        <v>12.2</v>
      </c>
    </row>
    <row r="17" spans="1:21" ht="16.5" customHeight="1" x14ac:dyDescent="0.2">
      <c r="A17" s="7"/>
      <c r="B17" s="7"/>
      <c r="C17" s="7"/>
      <c r="D17" s="7" t="s">
        <v>607</v>
      </c>
      <c r="E17" s="7"/>
      <c r="F17" s="7"/>
      <c r="G17" s="7"/>
      <c r="H17" s="7"/>
      <c r="I17" s="7"/>
      <c r="J17" s="7"/>
      <c r="K17" s="7"/>
      <c r="L17" s="9" t="s">
        <v>300</v>
      </c>
      <c r="M17" s="169">
        <v>39.9</v>
      </c>
      <c r="N17" s="169">
        <v>44.4</v>
      </c>
      <c r="O17" s="169">
        <v>62.6</v>
      </c>
      <c r="P17" s="169">
        <v>41.6</v>
      </c>
      <c r="Q17" s="169">
        <v>25.1</v>
      </c>
      <c r="R17" s="169">
        <v>27.6</v>
      </c>
      <c r="S17" s="169">
        <v>45.3</v>
      </c>
      <c r="T17" s="169">
        <v>28</v>
      </c>
      <c r="U17" s="169">
        <v>44.5</v>
      </c>
    </row>
    <row r="18" spans="1:21" ht="16.5" customHeight="1" x14ac:dyDescent="0.2">
      <c r="A18" s="7"/>
      <c r="B18" s="7" t="s">
        <v>609</v>
      </c>
      <c r="C18" s="7"/>
      <c r="D18" s="7"/>
      <c r="E18" s="7"/>
      <c r="F18" s="7"/>
      <c r="G18" s="7"/>
      <c r="H18" s="7"/>
      <c r="I18" s="7"/>
      <c r="J18" s="7"/>
      <c r="K18" s="7"/>
      <c r="L18" s="9"/>
      <c r="M18" s="10"/>
      <c r="N18" s="10"/>
      <c r="O18" s="10"/>
      <c r="P18" s="10"/>
      <c r="Q18" s="10"/>
      <c r="R18" s="10"/>
      <c r="S18" s="10"/>
      <c r="T18" s="10"/>
      <c r="U18" s="10"/>
    </row>
    <row r="19" spans="1:21" ht="16.5" customHeight="1" x14ac:dyDescent="0.2">
      <c r="A19" s="7"/>
      <c r="B19" s="7"/>
      <c r="C19" s="7" t="s">
        <v>301</v>
      </c>
      <c r="D19" s="7"/>
      <c r="E19" s="7"/>
      <c r="F19" s="7"/>
      <c r="G19" s="7"/>
      <c r="H19" s="7"/>
      <c r="I19" s="7"/>
      <c r="J19" s="7"/>
      <c r="K19" s="7"/>
      <c r="L19" s="9"/>
      <c r="M19" s="10"/>
      <c r="N19" s="10"/>
      <c r="O19" s="10"/>
      <c r="P19" s="10"/>
      <c r="Q19" s="10"/>
      <c r="R19" s="10"/>
      <c r="S19" s="10"/>
      <c r="T19" s="10"/>
      <c r="U19" s="10"/>
    </row>
    <row r="20" spans="1:21" ht="16.5" customHeight="1" x14ac:dyDescent="0.2">
      <c r="A20" s="7"/>
      <c r="B20" s="7"/>
      <c r="C20" s="7"/>
      <c r="D20" s="7" t="s">
        <v>604</v>
      </c>
      <c r="E20" s="7"/>
      <c r="F20" s="7"/>
      <c r="G20" s="7"/>
      <c r="H20" s="7"/>
      <c r="I20" s="7"/>
      <c r="J20" s="7"/>
      <c r="K20" s="7"/>
      <c r="L20" s="9" t="s">
        <v>247</v>
      </c>
      <c r="M20" s="168">
        <v>0.9</v>
      </c>
      <c r="N20" s="168">
        <v>0.3</v>
      </c>
      <c r="O20" s="168">
        <v>0.5</v>
      </c>
      <c r="P20" s="168">
        <v>0.1</v>
      </c>
      <c r="Q20" s="168">
        <v>0.1</v>
      </c>
      <c r="R20" s="168" t="s">
        <v>175</v>
      </c>
      <c r="S20" s="168">
        <v>0.1</v>
      </c>
      <c r="T20" s="168" t="s">
        <v>175</v>
      </c>
      <c r="U20" s="168">
        <v>2.1</v>
      </c>
    </row>
    <row r="21" spans="1:21" ht="16.5" customHeight="1" x14ac:dyDescent="0.2">
      <c r="A21" s="7"/>
      <c r="B21" s="7"/>
      <c r="C21" s="7"/>
      <c r="D21" s="7"/>
      <c r="E21" s="7" t="s">
        <v>605</v>
      </c>
      <c r="F21" s="7"/>
      <c r="G21" s="7"/>
      <c r="H21" s="7"/>
      <c r="I21" s="7"/>
      <c r="J21" s="7"/>
      <c r="K21" s="7"/>
      <c r="L21" s="9" t="s">
        <v>247</v>
      </c>
      <c r="M21" s="168">
        <v>0.9</v>
      </c>
      <c r="N21" s="168">
        <v>0.3</v>
      </c>
      <c r="O21" s="168">
        <v>0.5</v>
      </c>
      <c r="P21" s="168">
        <v>0.1</v>
      </c>
      <c r="Q21" s="168" t="s">
        <v>175</v>
      </c>
      <c r="R21" s="168" t="s">
        <v>175</v>
      </c>
      <c r="S21" s="168">
        <v>0.1</v>
      </c>
      <c r="T21" s="168" t="s">
        <v>175</v>
      </c>
      <c r="U21" s="168">
        <v>2</v>
      </c>
    </row>
    <row r="22" spans="1:21" ht="16.5" customHeight="1" x14ac:dyDescent="0.2">
      <c r="A22" s="7"/>
      <c r="B22" s="7"/>
      <c r="C22" s="7"/>
      <c r="D22" s="7"/>
      <c r="E22" s="7" t="s">
        <v>606</v>
      </c>
      <c r="F22" s="7"/>
      <c r="G22" s="7"/>
      <c r="H22" s="7"/>
      <c r="I22" s="7"/>
      <c r="J22" s="7"/>
      <c r="K22" s="7"/>
      <c r="L22" s="9" t="s">
        <v>247</v>
      </c>
      <c r="M22" s="168" t="s">
        <v>175</v>
      </c>
      <c r="N22" s="168" t="s">
        <v>175</v>
      </c>
      <c r="O22" s="168" t="s">
        <v>175</v>
      </c>
      <c r="P22" s="168" t="s">
        <v>175</v>
      </c>
      <c r="Q22" s="168" t="s">
        <v>175</v>
      </c>
      <c r="R22" s="168" t="s">
        <v>175</v>
      </c>
      <c r="S22" s="168" t="s">
        <v>175</v>
      </c>
      <c r="T22" s="168" t="s">
        <v>175</v>
      </c>
      <c r="U22" s="168">
        <v>0.1</v>
      </c>
    </row>
    <row r="23" spans="1:21" ht="16.5" customHeight="1" x14ac:dyDescent="0.2">
      <c r="A23" s="7"/>
      <c r="B23" s="7"/>
      <c r="C23" s="7"/>
      <c r="D23" s="7" t="s">
        <v>250</v>
      </c>
      <c r="E23" s="7"/>
      <c r="F23" s="7"/>
      <c r="G23" s="7"/>
      <c r="H23" s="7"/>
      <c r="I23" s="7"/>
      <c r="J23" s="7"/>
      <c r="K23" s="7"/>
      <c r="L23" s="9" t="s">
        <v>247</v>
      </c>
      <c r="M23" s="168">
        <v>5.7</v>
      </c>
      <c r="N23" s="168">
        <v>1.8</v>
      </c>
      <c r="O23" s="168">
        <v>4.2</v>
      </c>
      <c r="P23" s="168">
        <v>1</v>
      </c>
      <c r="Q23" s="168">
        <v>0.6</v>
      </c>
      <c r="R23" s="168">
        <v>0.3</v>
      </c>
      <c r="S23" s="168">
        <v>0.2</v>
      </c>
      <c r="T23" s="168">
        <v>0.4</v>
      </c>
      <c r="U23" s="169">
        <v>14.1</v>
      </c>
    </row>
    <row r="24" spans="1:21" ht="16.5" customHeight="1" x14ac:dyDescent="0.2">
      <c r="A24" s="7"/>
      <c r="B24" s="7"/>
      <c r="C24" s="7"/>
      <c r="D24" s="7" t="s">
        <v>251</v>
      </c>
      <c r="E24" s="7"/>
      <c r="F24" s="7"/>
      <c r="G24" s="7"/>
      <c r="H24" s="7"/>
      <c r="I24" s="7"/>
      <c r="J24" s="7"/>
      <c r="K24" s="7"/>
      <c r="L24" s="9" t="s">
        <v>247</v>
      </c>
      <c r="M24" s="168">
        <v>3.1</v>
      </c>
      <c r="N24" s="168">
        <v>0.9</v>
      </c>
      <c r="O24" s="168">
        <v>6.2</v>
      </c>
      <c r="P24" s="168">
        <v>1.6</v>
      </c>
      <c r="Q24" s="168">
        <v>0.6</v>
      </c>
      <c r="R24" s="168">
        <v>0.2</v>
      </c>
      <c r="S24" s="168">
        <v>0.1</v>
      </c>
      <c r="T24" s="168">
        <v>0.8</v>
      </c>
      <c r="U24" s="169">
        <v>13.5</v>
      </c>
    </row>
    <row r="25" spans="1:21" ht="16.5" customHeight="1" x14ac:dyDescent="0.2">
      <c r="A25" s="7"/>
      <c r="B25" s="7"/>
      <c r="C25" s="7"/>
      <c r="D25" s="7" t="s">
        <v>607</v>
      </c>
      <c r="E25" s="7"/>
      <c r="F25" s="7"/>
      <c r="G25" s="7"/>
      <c r="H25" s="7"/>
      <c r="I25" s="7"/>
      <c r="J25" s="7"/>
      <c r="K25" s="7"/>
      <c r="L25" s="9" t="s">
        <v>247</v>
      </c>
      <c r="M25" s="168">
        <v>9.8000000000000007</v>
      </c>
      <c r="N25" s="168">
        <v>2.9</v>
      </c>
      <c r="O25" s="169">
        <v>10.9</v>
      </c>
      <c r="P25" s="168">
        <v>2.7</v>
      </c>
      <c r="Q25" s="168">
        <v>1.2</v>
      </c>
      <c r="R25" s="168">
        <v>0.5</v>
      </c>
      <c r="S25" s="168">
        <v>0.4</v>
      </c>
      <c r="T25" s="168">
        <v>1.2</v>
      </c>
      <c r="U25" s="169">
        <v>29.7</v>
      </c>
    </row>
    <row r="26" spans="1:21" ht="16.5" customHeight="1" x14ac:dyDescent="0.2">
      <c r="A26" s="7"/>
      <c r="B26" s="7" t="s">
        <v>610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301</v>
      </c>
      <c r="D27" s="7"/>
      <c r="E27" s="7"/>
      <c r="F27" s="7"/>
      <c r="G27" s="7"/>
      <c r="H27" s="7"/>
      <c r="I27" s="7"/>
      <c r="J27" s="7"/>
      <c r="K27" s="7"/>
      <c r="L27" s="9"/>
      <c r="M27" s="10"/>
      <c r="N27" s="10"/>
      <c r="O27" s="10"/>
      <c r="P27" s="10"/>
      <c r="Q27" s="10"/>
      <c r="R27" s="10"/>
      <c r="S27" s="10"/>
      <c r="T27" s="10"/>
      <c r="U27" s="10"/>
    </row>
    <row r="28" spans="1:21" ht="16.5" customHeight="1" x14ac:dyDescent="0.2">
      <c r="A28" s="7"/>
      <c r="B28" s="7"/>
      <c r="C28" s="7"/>
      <c r="D28" s="7" t="s">
        <v>604</v>
      </c>
      <c r="E28" s="7"/>
      <c r="F28" s="7"/>
      <c r="G28" s="7"/>
      <c r="H28" s="7"/>
      <c r="I28" s="7"/>
      <c r="J28" s="7"/>
      <c r="K28" s="7"/>
      <c r="L28" s="9" t="s">
        <v>300</v>
      </c>
      <c r="M28" s="168">
        <v>5.6</v>
      </c>
      <c r="N28" s="168">
        <v>7.9</v>
      </c>
      <c r="O28" s="168">
        <v>3.5</v>
      </c>
      <c r="P28" s="168">
        <v>1.8</v>
      </c>
      <c r="Q28" s="168">
        <v>1.8</v>
      </c>
      <c r="R28" s="168">
        <v>1</v>
      </c>
      <c r="S28" s="169">
        <v>24.6</v>
      </c>
      <c r="T28" s="168">
        <v>0.6</v>
      </c>
      <c r="U28" s="168">
        <v>4</v>
      </c>
    </row>
    <row r="29" spans="1:21" ht="16.5" customHeight="1" x14ac:dyDescent="0.2">
      <c r="A29" s="7"/>
      <c r="B29" s="7"/>
      <c r="C29" s="7"/>
      <c r="D29" s="7" t="s">
        <v>250</v>
      </c>
      <c r="E29" s="7"/>
      <c r="F29" s="7"/>
      <c r="G29" s="7"/>
      <c r="H29" s="7"/>
      <c r="I29" s="7"/>
      <c r="J29" s="7"/>
      <c r="K29" s="7"/>
      <c r="L29" s="9" t="s">
        <v>300</v>
      </c>
      <c r="M29" s="169">
        <v>33.6</v>
      </c>
      <c r="N29" s="169">
        <v>46.9</v>
      </c>
      <c r="O29" s="169">
        <v>29.2</v>
      </c>
      <c r="P29" s="169">
        <v>15</v>
      </c>
      <c r="Q29" s="169">
        <v>19.7</v>
      </c>
      <c r="R29" s="169">
        <v>16.100000000000001</v>
      </c>
      <c r="S29" s="169">
        <v>30.4</v>
      </c>
      <c r="T29" s="168">
        <v>7.1</v>
      </c>
      <c r="U29" s="169">
        <v>26.9</v>
      </c>
    </row>
    <row r="30" spans="1:21" ht="16.5" customHeight="1" x14ac:dyDescent="0.2">
      <c r="A30" s="7"/>
      <c r="B30" s="7"/>
      <c r="C30" s="7"/>
      <c r="D30" s="7" t="s">
        <v>251</v>
      </c>
      <c r="E30" s="7"/>
      <c r="F30" s="7"/>
      <c r="G30" s="7"/>
      <c r="H30" s="7"/>
      <c r="I30" s="7"/>
      <c r="J30" s="7"/>
      <c r="K30" s="7"/>
      <c r="L30" s="9" t="s">
        <v>300</v>
      </c>
      <c r="M30" s="169">
        <v>18.399999999999999</v>
      </c>
      <c r="N30" s="169">
        <v>22.2</v>
      </c>
      <c r="O30" s="169">
        <v>43.5</v>
      </c>
      <c r="P30" s="169">
        <v>22.9</v>
      </c>
      <c r="Q30" s="169">
        <v>20.2</v>
      </c>
      <c r="R30" s="169">
        <v>12.6</v>
      </c>
      <c r="S30" s="169">
        <v>13.9</v>
      </c>
      <c r="T30" s="169">
        <v>15.4</v>
      </c>
      <c r="U30" s="169">
        <v>25.7</v>
      </c>
    </row>
    <row r="31" spans="1:21" ht="16.5" customHeight="1" x14ac:dyDescent="0.2">
      <c r="A31" s="7"/>
      <c r="B31" s="7"/>
      <c r="C31" s="7"/>
      <c r="D31" s="7" t="s">
        <v>607</v>
      </c>
      <c r="E31" s="7"/>
      <c r="F31" s="7"/>
      <c r="G31" s="7"/>
      <c r="H31" s="7"/>
      <c r="I31" s="7"/>
      <c r="J31" s="7"/>
      <c r="K31" s="7"/>
      <c r="L31" s="9" t="s">
        <v>300</v>
      </c>
      <c r="M31" s="169">
        <v>57.5</v>
      </c>
      <c r="N31" s="169">
        <v>76.900000000000006</v>
      </c>
      <c r="O31" s="169">
        <v>76.2</v>
      </c>
      <c r="P31" s="169">
        <v>39.700000000000003</v>
      </c>
      <c r="Q31" s="169">
        <v>41.8</v>
      </c>
      <c r="R31" s="169">
        <v>29.7</v>
      </c>
      <c r="S31" s="169">
        <v>68.900000000000006</v>
      </c>
      <c r="T31" s="169">
        <v>23.1</v>
      </c>
      <c r="U31" s="169">
        <v>56.6</v>
      </c>
    </row>
    <row r="32" spans="1:21" ht="16.5" customHeight="1" x14ac:dyDescent="0.2">
      <c r="A32" s="7" t="s">
        <v>60</v>
      </c>
      <c r="B32" s="7"/>
      <c r="C32" s="7"/>
      <c r="D32" s="7"/>
      <c r="E32" s="7"/>
      <c r="F32" s="7"/>
      <c r="G32" s="7"/>
      <c r="H32" s="7"/>
      <c r="I32" s="7"/>
      <c r="J32" s="7"/>
      <c r="K32" s="7"/>
      <c r="L32" s="9"/>
      <c r="M32" s="10"/>
      <c r="N32" s="10"/>
      <c r="O32" s="10"/>
      <c r="P32" s="10"/>
      <c r="Q32" s="10"/>
      <c r="R32" s="10"/>
      <c r="S32" s="10"/>
      <c r="T32" s="10"/>
      <c r="U32" s="10"/>
    </row>
    <row r="33" spans="1:21" ht="16.5" customHeight="1" x14ac:dyDescent="0.2">
      <c r="A33" s="7"/>
      <c r="B33" s="7" t="s">
        <v>564</v>
      </c>
      <c r="C33" s="7"/>
      <c r="D33" s="7"/>
      <c r="E33" s="7"/>
      <c r="F33" s="7"/>
      <c r="G33" s="7"/>
      <c r="H33" s="7"/>
      <c r="I33" s="7"/>
      <c r="J33" s="7"/>
      <c r="K33" s="7"/>
      <c r="L33" s="9"/>
      <c r="M33" s="10"/>
      <c r="N33" s="10"/>
      <c r="O33" s="10"/>
      <c r="P33" s="10"/>
      <c r="Q33" s="10"/>
      <c r="R33" s="10"/>
      <c r="S33" s="10"/>
      <c r="T33" s="10"/>
      <c r="U33" s="10"/>
    </row>
    <row r="34" spans="1:21" ht="16.5" customHeight="1" x14ac:dyDescent="0.2">
      <c r="A34" s="7"/>
      <c r="B34" s="7"/>
      <c r="C34" s="7" t="s">
        <v>294</v>
      </c>
      <c r="D34" s="7"/>
      <c r="E34" s="7"/>
      <c r="F34" s="7"/>
      <c r="G34" s="7"/>
      <c r="H34" s="7"/>
      <c r="I34" s="7"/>
      <c r="J34" s="7"/>
      <c r="K34" s="7"/>
      <c r="L34" s="9"/>
      <c r="M34" s="10"/>
      <c r="N34" s="10"/>
      <c r="O34" s="10"/>
      <c r="P34" s="10"/>
      <c r="Q34" s="10"/>
      <c r="R34" s="10"/>
      <c r="S34" s="10"/>
      <c r="T34" s="10"/>
      <c r="U34" s="10"/>
    </row>
    <row r="35" spans="1:21" ht="16.5" customHeight="1" x14ac:dyDescent="0.2">
      <c r="A35" s="7"/>
      <c r="B35" s="7"/>
      <c r="C35" s="7"/>
      <c r="D35" s="7" t="s">
        <v>604</v>
      </c>
      <c r="E35" s="7"/>
      <c r="F35" s="7"/>
      <c r="G35" s="7"/>
      <c r="H35" s="7"/>
      <c r="I35" s="7"/>
      <c r="J35" s="7"/>
      <c r="K35" s="7"/>
      <c r="L35" s="9" t="s">
        <v>247</v>
      </c>
      <c r="M35" s="169">
        <v>47.2</v>
      </c>
      <c r="N35" s="169">
        <v>42.5</v>
      </c>
      <c r="O35" s="169">
        <v>27.6</v>
      </c>
      <c r="P35" s="168">
        <v>9.3000000000000007</v>
      </c>
      <c r="Q35" s="168">
        <v>5.4</v>
      </c>
      <c r="R35" s="168">
        <v>0.8</v>
      </c>
      <c r="S35" s="168">
        <v>4.5</v>
      </c>
      <c r="T35" s="168">
        <v>0.5</v>
      </c>
      <c r="U35" s="166">
        <v>137.80000000000001</v>
      </c>
    </row>
    <row r="36" spans="1:21" ht="16.5" customHeight="1" x14ac:dyDescent="0.2">
      <c r="A36" s="7"/>
      <c r="B36" s="7"/>
      <c r="C36" s="7"/>
      <c r="D36" s="7"/>
      <c r="E36" s="7" t="s">
        <v>605</v>
      </c>
      <c r="F36" s="7"/>
      <c r="G36" s="7"/>
      <c r="H36" s="7"/>
      <c r="I36" s="7"/>
      <c r="J36" s="7"/>
      <c r="K36" s="7"/>
      <c r="L36" s="9" t="s">
        <v>247</v>
      </c>
      <c r="M36" s="169">
        <v>36.1</v>
      </c>
      <c r="N36" s="169">
        <v>35.6</v>
      </c>
      <c r="O36" s="169">
        <v>24.4</v>
      </c>
      <c r="P36" s="168">
        <v>7.6</v>
      </c>
      <c r="Q36" s="168">
        <v>4.2</v>
      </c>
      <c r="R36" s="168">
        <v>0.7</v>
      </c>
      <c r="S36" s="168">
        <v>2.8</v>
      </c>
      <c r="T36" s="168">
        <v>0.5</v>
      </c>
      <c r="U36" s="166">
        <v>111.8</v>
      </c>
    </row>
    <row r="37" spans="1:21" ht="16.5" customHeight="1" x14ac:dyDescent="0.2">
      <c r="A37" s="7"/>
      <c r="B37" s="7"/>
      <c r="C37" s="7"/>
      <c r="D37" s="7"/>
      <c r="E37" s="7" t="s">
        <v>606</v>
      </c>
      <c r="F37" s="7"/>
      <c r="G37" s="7"/>
      <c r="H37" s="7"/>
      <c r="I37" s="7"/>
      <c r="J37" s="7"/>
      <c r="K37" s="7"/>
      <c r="L37" s="9" t="s">
        <v>247</v>
      </c>
      <c r="M37" s="169">
        <v>10.9</v>
      </c>
      <c r="N37" s="168">
        <v>6.3</v>
      </c>
      <c r="O37" s="168">
        <v>2.9</v>
      </c>
      <c r="P37" s="168">
        <v>1.4</v>
      </c>
      <c r="Q37" s="168">
        <v>1.1000000000000001</v>
      </c>
      <c r="R37" s="168" t="s">
        <v>175</v>
      </c>
      <c r="S37" s="168">
        <v>0.8</v>
      </c>
      <c r="T37" s="168" t="s">
        <v>175</v>
      </c>
      <c r="U37" s="169">
        <v>23.5</v>
      </c>
    </row>
    <row r="38" spans="1:21" ht="16.5" customHeight="1" x14ac:dyDescent="0.2">
      <c r="A38" s="7"/>
      <c r="B38" s="7"/>
      <c r="C38" s="7"/>
      <c r="D38" s="7" t="s">
        <v>250</v>
      </c>
      <c r="E38" s="7"/>
      <c r="F38" s="7"/>
      <c r="G38" s="7"/>
      <c r="H38" s="7"/>
      <c r="I38" s="7"/>
      <c r="J38" s="7"/>
      <c r="K38" s="7"/>
      <c r="L38" s="9" t="s">
        <v>247</v>
      </c>
      <c r="M38" s="166">
        <v>122.5</v>
      </c>
      <c r="N38" s="166">
        <v>115</v>
      </c>
      <c r="O38" s="166">
        <v>103.1</v>
      </c>
      <c r="P38" s="169">
        <v>37.799999999999997</v>
      </c>
      <c r="Q38" s="169">
        <v>17</v>
      </c>
      <c r="R38" s="168">
        <v>5.3</v>
      </c>
      <c r="S38" s="168">
        <v>6.2</v>
      </c>
      <c r="T38" s="168">
        <v>2.9</v>
      </c>
      <c r="U38" s="166">
        <v>409.9</v>
      </c>
    </row>
    <row r="39" spans="1:21" ht="16.5" customHeight="1" x14ac:dyDescent="0.2">
      <c r="A39" s="7"/>
      <c r="B39" s="7"/>
      <c r="C39" s="7"/>
      <c r="D39" s="7" t="s">
        <v>251</v>
      </c>
      <c r="E39" s="7"/>
      <c r="F39" s="7"/>
      <c r="G39" s="7"/>
      <c r="H39" s="7"/>
      <c r="I39" s="7"/>
      <c r="J39" s="7"/>
      <c r="K39" s="7"/>
      <c r="L39" s="9" t="s">
        <v>247</v>
      </c>
      <c r="M39" s="169">
        <v>43.8</v>
      </c>
      <c r="N39" s="169">
        <v>43</v>
      </c>
      <c r="O39" s="169">
        <v>73.7</v>
      </c>
      <c r="P39" s="169">
        <v>32.6</v>
      </c>
      <c r="Q39" s="168">
        <v>7</v>
      </c>
      <c r="R39" s="168">
        <v>3.6</v>
      </c>
      <c r="S39" s="168">
        <v>3.5</v>
      </c>
      <c r="T39" s="168">
        <v>2.5</v>
      </c>
      <c r="U39" s="166">
        <v>209.6</v>
      </c>
    </row>
    <row r="40" spans="1:21" ht="16.5" customHeight="1" x14ac:dyDescent="0.2">
      <c r="A40" s="7"/>
      <c r="B40" s="7"/>
      <c r="C40" s="7"/>
      <c r="D40" s="7" t="s">
        <v>607</v>
      </c>
      <c r="E40" s="7"/>
      <c r="F40" s="7"/>
      <c r="G40" s="7"/>
      <c r="H40" s="7"/>
      <c r="I40" s="7"/>
      <c r="J40" s="7"/>
      <c r="K40" s="7"/>
      <c r="L40" s="9" t="s">
        <v>247</v>
      </c>
      <c r="M40" s="166">
        <v>213.5</v>
      </c>
      <c r="N40" s="166">
        <v>200.5</v>
      </c>
      <c r="O40" s="166">
        <v>204.4</v>
      </c>
      <c r="P40" s="169">
        <v>79.7</v>
      </c>
      <c r="Q40" s="169">
        <v>29.4</v>
      </c>
      <c r="R40" s="168">
        <v>9.6</v>
      </c>
      <c r="S40" s="169">
        <v>14.3</v>
      </c>
      <c r="T40" s="168">
        <v>5.9</v>
      </c>
      <c r="U40" s="166">
        <v>757.3</v>
      </c>
    </row>
    <row r="41" spans="1:21" ht="16.5" customHeight="1" x14ac:dyDescent="0.2">
      <c r="A41" s="7"/>
      <c r="B41" s="7" t="s">
        <v>608</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294</v>
      </c>
      <c r="D42" s="7"/>
      <c r="E42" s="7"/>
      <c r="F42" s="7"/>
      <c r="G42" s="7"/>
      <c r="H42" s="7"/>
      <c r="I42" s="7"/>
      <c r="J42" s="7"/>
      <c r="K42" s="7"/>
      <c r="L42" s="9"/>
      <c r="M42" s="10"/>
      <c r="N42" s="10"/>
      <c r="O42" s="10"/>
      <c r="P42" s="10"/>
      <c r="Q42" s="10"/>
      <c r="R42" s="10"/>
      <c r="S42" s="10"/>
      <c r="T42" s="10"/>
      <c r="U42" s="10"/>
    </row>
    <row r="43" spans="1:21" ht="16.5" customHeight="1" x14ac:dyDescent="0.2">
      <c r="A43" s="7"/>
      <c r="B43" s="7"/>
      <c r="C43" s="7"/>
      <c r="D43" s="7" t="s">
        <v>604</v>
      </c>
      <c r="E43" s="7"/>
      <c r="F43" s="7"/>
      <c r="G43" s="7"/>
      <c r="H43" s="7"/>
      <c r="I43" s="7"/>
      <c r="J43" s="7"/>
      <c r="K43" s="7"/>
      <c r="L43" s="9" t="s">
        <v>300</v>
      </c>
      <c r="M43" s="168">
        <v>9.1</v>
      </c>
      <c r="N43" s="168">
        <v>9.9</v>
      </c>
      <c r="O43" s="168">
        <v>8.5</v>
      </c>
      <c r="P43" s="168">
        <v>5.4</v>
      </c>
      <c r="Q43" s="168">
        <v>4.9000000000000004</v>
      </c>
      <c r="R43" s="168">
        <v>2.2999999999999998</v>
      </c>
      <c r="S43" s="169">
        <v>15.7</v>
      </c>
      <c r="T43" s="168">
        <v>2.9</v>
      </c>
      <c r="U43" s="168">
        <v>8.4</v>
      </c>
    </row>
    <row r="44" spans="1:21" ht="16.5" customHeight="1" x14ac:dyDescent="0.2">
      <c r="A44" s="7"/>
      <c r="B44" s="7"/>
      <c r="C44" s="7"/>
      <c r="D44" s="7" t="s">
        <v>250</v>
      </c>
      <c r="E44" s="7"/>
      <c r="F44" s="7"/>
      <c r="G44" s="7"/>
      <c r="H44" s="7"/>
      <c r="I44" s="7"/>
      <c r="J44" s="7"/>
      <c r="K44" s="7"/>
      <c r="L44" s="9" t="s">
        <v>300</v>
      </c>
      <c r="M44" s="169">
        <v>23.5</v>
      </c>
      <c r="N44" s="169">
        <v>26.8</v>
      </c>
      <c r="O44" s="169">
        <v>31.6</v>
      </c>
      <c r="P44" s="169">
        <v>22.1</v>
      </c>
      <c r="Q44" s="169">
        <v>15.4</v>
      </c>
      <c r="R44" s="169">
        <v>16</v>
      </c>
      <c r="S44" s="169">
        <v>21.8</v>
      </c>
      <c r="T44" s="169">
        <v>16.3</v>
      </c>
      <c r="U44" s="169">
        <v>25</v>
      </c>
    </row>
    <row r="45" spans="1:21" ht="16.5" customHeight="1" x14ac:dyDescent="0.2">
      <c r="A45" s="7"/>
      <c r="B45" s="7"/>
      <c r="C45" s="7"/>
      <c r="D45" s="7" t="s">
        <v>251</v>
      </c>
      <c r="E45" s="7"/>
      <c r="F45" s="7"/>
      <c r="G45" s="7"/>
      <c r="H45" s="7"/>
      <c r="I45" s="7"/>
      <c r="J45" s="7"/>
      <c r="K45" s="7"/>
      <c r="L45" s="9" t="s">
        <v>300</v>
      </c>
      <c r="M45" s="168">
        <v>8.4</v>
      </c>
      <c r="N45" s="169">
        <v>10</v>
      </c>
      <c r="O45" s="169">
        <v>22.6</v>
      </c>
      <c r="P45" s="169">
        <v>19</v>
      </c>
      <c r="Q45" s="168">
        <v>6.3</v>
      </c>
      <c r="R45" s="169">
        <v>10.8</v>
      </c>
      <c r="S45" s="169">
        <v>12.3</v>
      </c>
      <c r="T45" s="169">
        <v>14.5</v>
      </c>
      <c r="U45" s="169">
        <v>12.8</v>
      </c>
    </row>
    <row r="46" spans="1:21" ht="16.5" customHeight="1" x14ac:dyDescent="0.2">
      <c r="A46" s="7"/>
      <c r="B46" s="7"/>
      <c r="C46" s="7"/>
      <c r="D46" s="7" t="s">
        <v>607</v>
      </c>
      <c r="E46" s="7"/>
      <c r="F46" s="7"/>
      <c r="G46" s="7"/>
      <c r="H46" s="7"/>
      <c r="I46" s="7"/>
      <c r="J46" s="7"/>
      <c r="K46" s="7"/>
      <c r="L46" s="9" t="s">
        <v>300</v>
      </c>
      <c r="M46" s="169">
        <v>41</v>
      </c>
      <c r="N46" s="169">
        <v>46.8</v>
      </c>
      <c r="O46" s="169">
        <v>62.7</v>
      </c>
      <c r="P46" s="169">
        <v>46.5</v>
      </c>
      <c r="Q46" s="169">
        <v>26.5</v>
      </c>
      <c r="R46" s="169">
        <v>29.1</v>
      </c>
      <c r="S46" s="169">
        <v>49.8</v>
      </c>
      <c r="T46" s="169">
        <v>33.700000000000003</v>
      </c>
      <c r="U46" s="169">
        <v>46.2</v>
      </c>
    </row>
    <row r="47" spans="1:21" ht="16.5" customHeight="1" x14ac:dyDescent="0.2">
      <c r="A47" s="7"/>
      <c r="B47" s="7" t="s">
        <v>609</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301</v>
      </c>
      <c r="D48" s="7"/>
      <c r="E48" s="7"/>
      <c r="F48" s="7"/>
      <c r="G48" s="7"/>
      <c r="H48" s="7"/>
      <c r="I48" s="7"/>
      <c r="J48" s="7"/>
      <c r="K48" s="7"/>
      <c r="L48" s="9"/>
      <c r="M48" s="10"/>
      <c r="N48" s="10"/>
      <c r="O48" s="10"/>
      <c r="P48" s="10"/>
      <c r="Q48" s="10"/>
      <c r="R48" s="10"/>
      <c r="S48" s="10"/>
      <c r="T48" s="10"/>
      <c r="U48" s="10"/>
    </row>
    <row r="49" spans="1:21" ht="16.5" customHeight="1" x14ac:dyDescent="0.2">
      <c r="A49" s="7"/>
      <c r="B49" s="7"/>
      <c r="C49" s="7"/>
      <c r="D49" s="7" t="s">
        <v>604</v>
      </c>
      <c r="E49" s="7"/>
      <c r="F49" s="7"/>
      <c r="G49" s="7"/>
      <c r="H49" s="7"/>
      <c r="I49" s="7"/>
      <c r="J49" s="7"/>
      <c r="K49" s="7"/>
      <c r="L49" s="9" t="s">
        <v>247</v>
      </c>
      <c r="M49" s="168">
        <v>1.1000000000000001</v>
      </c>
      <c r="N49" s="168">
        <v>0.3</v>
      </c>
      <c r="O49" s="168">
        <v>0.5</v>
      </c>
      <c r="P49" s="168">
        <v>0.1</v>
      </c>
      <c r="Q49" s="168">
        <v>0.1</v>
      </c>
      <c r="R49" s="168" t="s">
        <v>175</v>
      </c>
      <c r="S49" s="168">
        <v>0.2</v>
      </c>
      <c r="T49" s="168" t="s">
        <v>175</v>
      </c>
      <c r="U49" s="168">
        <v>2.4</v>
      </c>
    </row>
    <row r="50" spans="1:21" ht="16.5" customHeight="1" x14ac:dyDescent="0.2">
      <c r="A50" s="7"/>
      <c r="B50" s="7"/>
      <c r="C50" s="7"/>
      <c r="D50" s="7"/>
      <c r="E50" s="7" t="s">
        <v>605</v>
      </c>
      <c r="F50" s="7"/>
      <c r="G50" s="7"/>
      <c r="H50" s="7"/>
      <c r="I50" s="7"/>
      <c r="J50" s="7"/>
      <c r="K50" s="7"/>
      <c r="L50" s="9" t="s">
        <v>247</v>
      </c>
      <c r="M50" s="168">
        <v>1</v>
      </c>
      <c r="N50" s="168">
        <v>0.3</v>
      </c>
      <c r="O50" s="168">
        <v>0.5</v>
      </c>
      <c r="P50" s="168">
        <v>0.1</v>
      </c>
      <c r="Q50" s="168">
        <v>0.1</v>
      </c>
      <c r="R50" s="168" t="s">
        <v>175</v>
      </c>
      <c r="S50" s="168">
        <v>0.2</v>
      </c>
      <c r="T50" s="168" t="s">
        <v>175</v>
      </c>
      <c r="U50" s="168">
        <v>2.2000000000000002</v>
      </c>
    </row>
    <row r="51" spans="1:21" ht="16.5" customHeight="1" x14ac:dyDescent="0.2">
      <c r="A51" s="7"/>
      <c r="B51" s="7"/>
      <c r="C51" s="7"/>
      <c r="D51" s="7"/>
      <c r="E51" s="7" t="s">
        <v>606</v>
      </c>
      <c r="F51" s="7"/>
      <c r="G51" s="7"/>
      <c r="H51" s="7"/>
      <c r="I51" s="7"/>
      <c r="J51" s="7"/>
      <c r="K51" s="7"/>
      <c r="L51" s="9" t="s">
        <v>247</v>
      </c>
      <c r="M51" s="168">
        <v>0.1</v>
      </c>
      <c r="N51" s="168" t="s">
        <v>175</v>
      </c>
      <c r="O51" s="168" t="s">
        <v>175</v>
      </c>
      <c r="P51" s="168" t="s">
        <v>175</v>
      </c>
      <c r="Q51" s="168" t="s">
        <v>175</v>
      </c>
      <c r="R51" s="168" t="s">
        <v>175</v>
      </c>
      <c r="S51" s="168" t="s">
        <v>175</v>
      </c>
      <c r="T51" s="168" t="s">
        <v>175</v>
      </c>
      <c r="U51" s="168">
        <v>0.2</v>
      </c>
    </row>
    <row r="52" spans="1:21" ht="16.5" customHeight="1" x14ac:dyDescent="0.2">
      <c r="A52" s="7"/>
      <c r="B52" s="7"/>
      <c r="C52" s="7"/>
      <c r="D52" s="7" t="s">
        <v>250</v>
      </c>
      <c r="E52" s="7"/>
      <c r="F52" s="7"/>
      <c r="G52" s="7"/>
      <c r="H52" s="7"/>
      <c r="I52" s="7"/>
      <c r="J52" s="7"/>
      <c r="K52" s="7"/>
      <c r="L52" s="9" t="s">
        <v>247</v>
      </c>
      <c r="M52" s="168">
        <v>5.9</v>
      </c>
      <c r="N52" s="168">
        <v>2</v>
      </c>
      <c r="O52" s="168">
        <v>4.3</v>
      </c>
      <c r="P52" s="168">
        <v>1.1000000000000001</v>
      </c>
      <c r="Q52" s="168">
        <v>0.7</v>
      </c>
      <c r="R52" s="168">
        <v>0.3</v>
      </c>
      <c r="S52" s="168">
        <v>0.5</v>
      </c>
      <c r="T52" s="168">
        <v>0.4</v>
      </c>
      <c r="U52" s="169">
        <v>15.1</v>
      </c>
    </row>
    <row r="53" spans="1:21" ht="16.5" customHeight="1" x14ac:dyDescent="0.2">
      <c r="A53" s="7"/>
      <c r="B53" s="7"/>
      <c r="C53" s="7"/>
      <c r="D53" s="7" t="s">
        <v>251</v>
      </c>
      <c r="E53" s="7"/>
      <c r="F53" s="7"/>
      <c r="G53" s="7"/>
      <c r="H53" s="7"/>
      <c r="I53" s="7"/>
      <c r="J53" s="7"/>
      <c r="K53" s="7"/>
      <c r="L53" s="9" t="s">
        <v>247</v>
      </c>
      <c r="M53" s="168">
        <v>2.8</v>
      </c>
      <c r="N53" s="168">
        <v>0.8</v>
      </c>
      <c r="O53" s="168">
        <v>6.7</v>
      </c>
      <c r="P53" s="168">
        <v>1.5</v>
      </c>
      <c r="Q53" s="168">
        <v>0.5</v>
      </c>
      <c r="R53" s="168">
        <v>0.3</v>
      </c>
      <c r="S53" s="168">
        <v>0.2</v>
      </c>
      <c r="T53" s="168">
        <v>1.1000000000000001</v>
      </c>
      <c r="U53" s="169">
        <v>13.8</v>
      </c>
    </row>
    <row r="54" spans="1:21" ht="16.5" customHeight="1" x14ac:dyDescent="0.2">
      <c r="A54" s="7"/>
      <c r="B54" s="7"/>
      <c r="C54" s="7"/>
      <c r="D54" s="7" t="s">
        <v>607</v>
      </c>
      <c r="E54" s="7"/>
      <c r="F54" s="7"/>
      <c r="G54" s="7"/>
      <c r="H54" s="7"/>
      <c r="I54" s="7"/>
      <c r="J54" s="7"/>
      <c r="K54" s="7"/>
      <c r="L54" s="9" t="s">
        <v>247</v>
      </c>
      <c r="M54" s="168">
        <v>9.9</v>
      </c>
      <c r="N54" s="168">
        <v>3</v>
      </c>
      <c r="O54" s="169">
        <v>11.5</v>
      </c>
      <c r="P54" s="168">
        <v>2.7</v>
      </c>
      <c r="Q54" s="168">
        <v>1.2</v>
      </c>
      <c r="R54" s="168">
        <v>0.6</v>
      </c>
      <c r="S54" s="168">
        <v>0.9</v>
      </c>
      <c r="T54" s="168">
        <v>1.5</v>
      </c>
      <c r="U54" s="169">
        <v>31.4</v>
      </c>
    </row>
    <row r="55" spans="1:21" ht="16.5" customHeight="1" x14ac:dyDescent="0.2">
      <c r="A55" s="7"/>
      <c r="B55" s="7" t="s">
        <v>610</v>
      </c>
      <c r="C55" s="7"/>
      <c r="D55" s="7"/>
      <c r="E55" s="7"/>
      <c r="F55" s="7"/>
      <c r="G55" s="7"/>
      <c r="H55" s="7"/>
      <c r="I55" s="7"/>
      <c r="J55" s="7"/>
      <c r="K55" s="7"/>
      <c r="L55" s="9"/>
      <c r="M55" s="10"/>
      <c r="N55" s="10"/>
      <c r="O55" s="10"/>
      <c r="P55" s="10"/>
      <c r="Q55" s="10"/>
      <c r="R55" s="10"/>
      <c r="S55" s="10"/>
      <c r="T55" s="10"/>
      <c r="U55" s="10"/>
    </row>
    <row r="56" spans="1:21" ht="16.5" customHeight="1" x14ac:dyDescent="0.2">
      <c r="A56" s="7"/>
      <c r="B56" s="7"/>
      <c r="C56" s="7" t="s">
        <v>301</v>
      </c>
      <c r="D56" s="7"/>
      <c r="E56" s="7"/>
      <c r="F56" s="7"/>
      <c r="G56" s="7"/>
      <c r="H56" s="7"/>
      <c r="I56" s="7"/>
      <c r="J56" s="7"/>
      <c r="K56" s="7"/>
      <c r="L56" s="9"/>
      <c r="M56" s="10"/>
      <c r="N56" s="10"/>
      <c r="O56" s="10"/>
      <c r="P56" s="10"/>
      <c r="Q56" s="10"/>
      <c r="R56" s="10"/>
      <c r="S56" s="10"/>
      <c r="T56" s="10"/>
      <c r="U56" s="10"/>
    </row>
    <row r="57" spans="1:21" ht="16.5" customHeight="1" x14ac:dyDescent="0.2">
      <c r="A57" s="7"/>
      <c r="B57" s="7"/>
      <c r="C57" s="7"/>
      <c r="D57" s="7" t="s">
        <v>604</v>
      </c>
      <c r="E57" s="7"/>
      <c r="F57" s="7"/>
      <c r="G57" s="7"/>
      <c r="H57" s="7"/>
      <c r="I57" s="7"/>
      <c r="J57" s="7"/>
      <c r="K57" s="7"/>
      <c r="L57" s="9" t="s">
        <v>300</v>
      </c>
      <c r="M57" s="168">
        <v>6.8</v>
      </c>
      <c r="N57" s="168">
        <v>7.5</v>
      </c>
      <c r="O57" s="168">
        <v>3.8</v>
      </c>
      <c r="P57" s="168">
        <v>2</v>
      </c>
      <c r="Q57" s="168">
        <v>3.3</v>
      </c>
      <c r="R57" s="168">
        <v>0.4</v>
      </c>
      <c r="S57" s="169">
        <v>43.9</v>
      </c>
      <c r="T57" s="168">
        <v>0.9</v>
      </c>
      <c r="U57" s="168">
        <v>4.8</v>
      </c>
    </row>
    <row r="58" spans="1:21" ht="16.5" customHeight="1" x14ac:dyDescent="0.2">
      <c r="A58" s="7"/>
      <c r="B58" s="7"/>
      <c r="C58" s="7"/>
      <c r="D58" s="7" t="s">
        <v>250</v>
      </c>
      <c r="E58" s="7"/>
      <c r="F58" s="7"/>
      <c r="G58" s="7"/>
      <c r="H58" s="7"/>
      <c r="I58" s="7"/>
      <c r="J58" s="7"/>
      <c r="K58" s="7"/>
      <c r="L58" s="9" t="s">
        <v>300</v>
      </c>
      <c r="M58" s="169">
        <v>35.299999999999997</v>
      </c>
      <c r="N58" s="169">
        <v>53</v>
      </c>
      <c r="O58" s="169">
        <v>30.7</v>
      </c>
      <c r="P58" s="169">
        <v>16.899999999999999</v>
      </c>
      <c r="Q58" s="169">
        <v>23.8</v>
      </c>
      <c r="R58" s="169">
        <v>14.3</v>
      </c>
      <c r="S58" s="169">
        <v>93.4</v>
      </c>
      <c r="T58" s="168">
        <v>8.1999999999999993</v>
      </c>
      <c r="U58" s="169">
        <v>29.5</v>
      </c>
    </row>
    <row r="59" spans="1:21" ht="16.5" customHeight="1" x14ac:dyDescent="0.2">
      <c r="A59" s="7"/>
      <c r="B59" s="7"/>
      <c r="C59" s="7"/>
      <c r="D59" s="7" t="s">
        <v>251</v>
      </c>
      <c r="E59" s="7"/>
      <c r="F59" s="7"/>
      <c r="G59" s="7"/>
      <c r="H59" s="7"/>
      <c r="I59" s="7"/>
      <c r="J59" s="7"/>
      <c r="K59" s="7"/>
      <c r="L59" s="9" t="s">
        <v>300</v>
      </c>
      <c r="M59" s="169">
        <v>17</v>
      </c>
      <c r="N59" s="169">
        <v>21.3</v>
      </c>
      <c r="O59" s="169">
        <v>47.8</v>
      </c>
      <c r="P59" s="169">
        <v>21.9</v>
      </c>
      <c r="Q59" s="169">
        <v>18.7</v>
      </c>
      <c r="R59" s="169">
        <v>16.3</v>
      </c>
      <c r="S59" s="169">
        <v>30.7</v>
      </c>
      <c r="T59" s="169">
        <v>20.8</v>
      </c>
      <c r="U59" s="169">
        <v>26.9</v>
      </c>
    </row>
    <row r="60" spans="1:21" ht="16.5" customHeight="1" x14ac:dyDescent="0.2">
      <c r="A60" s="7"/>
      <c r="B60" s="7"/>
      <c r="C60" s="7"/>
      <c r="D60" s="7" t="s">
        <v>607</v>
      </c>
      <c r="E60" s="7"/>
      <c r="F60" s="7"/>
      <c r="G60" s="7"/>
      <c r="H60" s="7"/>
      <c r="I60" s="7"/>
      <c r="J60" s="7"/>
      <c r="K60" s="7"/>
      <c r="L60" s="9" t="s">
        <v>300</v>
      </c>
      <c r="M60" s="169">
        <v>59.1</v>
      </c>
      <c r="N60" s="169">
        <v>81.8</v>
      </c>
      <c r="O60" s="169">
        <v>82.3</v>
      </c>
      <c r="P60" s="169">
        <v>40.799999999999997</v>
      </c>
      <c r="Q60" s="169">
        <v>45.8</v>
      </c>
      <c r="R60" s="169">
        <v>31</v>
      </c>
      <c r="S60" s="166">
        <v>168</v>
      </c>
      <c r="T60" s="169">
        <v>29.8</v>
      </c>
      <c r="U60" s="169">
        <v>61.1</v>
      </c>
    </row>
    <row r="61" spans="1:21" ht="16.5" customHeight="1" x14ac:dyDescent="0.2">
      <c r="A61" s="7" t="s">
        <v>61</v>
      </c>
      <c r="B61" s="7"/>
      <c r="C61" s="7"/>
      <c r="D61" s="7"/>
      <c r="E61" s="7"/>
      <c r="F61" s="7"/>
      <c r="G61" s="7"/>
      <c r="H61" s="7"/>
      <c r="I61" s="7"/>
      <c r="J61" s="7"/>
      <c r="K61" s="7"/>
      <c r="L61" s="9"/>
      <c r="M61" s="10"/>
      <c r="N61" s="10"/>
      <c r="O61" s="10"/>
      <c r="P61" s="10"/>
      <c r="Q61" s="10"/>
      <c r="R61" s="10"/>
      <c r="S61" s="10"/>
      <c r="T61" s="10"/>
      <c r="U61" s="10"/>
    </row>
    <row r="62" spans="1:21" ht="16.5" customHeight="1" x14ac:dyDescent="0.2">
      <c r="A62" s="7"/>
      <c r="B62" s="7" t="s">
        <v>564</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294</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604</v>
      </c>
      <c r="E64" s="7"/>
      <c r="F64" s="7"/>
      <c r="G64" s="7"/>
      <c r="H64" s="7"/>
      <c r="I64" s="7"/>
      <c r="J64" s="7"/>
      <c r="K64" s="7"/>
      <c r="L64" s="9" t="s">
        <v>247</v>
      </c>
      <c r="M64" s="169">
        <v>49.6</v>
      </c>
      <c r="N64" s="169">
        <v>47.8</v>
      </c>
      <c r="O64" s="169">
        <v>30.9</v>
      </c>
      <c r="P64" s="169">
        <v>10.7</v>
      </c>
      <c r="Q64" s="168">
        <v>6</v>
      </c>
      <c r="R64" s="168">
        <v>0.9</v>
      </c>
      <c r="S64" s="168">
        <v>3.8</v>
      </c>
      <c r="T64" s="168">
        <v>0.6</v>
      </c>
      <c r="U64" s="166">
        <v>150.19999999999999</v>
      </c>
    </row>
    <row r="65" spans="1:21" ht="16.5" customHeight="1" x14ac:dyDescent="0.2">
      <c r="A65" s="7"/>
      <c r="B65" s="7"/>
      <c r="C65" s="7"/>
      <c r="D65" s="7"/>
      <c r="E65" s="7" t="s">
        <v>605</v>
      </c>
      <c r="F65" s="7"/>
      <c r="G65" s="7"/>
      <c r="H65" s="7"/>
      <c r="I65" s="7"/>
      <c r="J65" s="7"/>
      <c r="K65" s="7"/>
      <c r="L65" s="9" t="s">
        <v>247</v>
      </c>
      <c r="M65" s="169">
        <v>37.700000000000003</v>
      </c>
      <c r="N65" s="169">
        <v>38.700000000000003</v>
      </c>
      <c r="O65" s="169">
        <v>28.1</v>
      </c>
      <c r="P65" s="168">
        <v>8.9</v>
      </c>
      <c r="Q65" s="168">
        <v>4.5999999999999996</v>
      </c>
      <c r="R65" s="168">
        <v>0.8</v>
      </c>
      <c r="S65" s="168">
        <v>2.1</v>
      </c>
      <c r="T65" s="168">
        <v>0.5</v>
      </c>
      <c r="U65" s="166">
        <v>121.4</v>
      </c>
    </row>
    <row r="66" spans="1:21" ht="16.5" customHeight="1" x14ac:dyDescent="0.2">
      <c r="A66" s="7"/>
      <c r="B66" s="7"/>
      <c r="C66" s="7"/>
      <c r="D66" s="7"/>
      <c r="E66" s="7" t="s">
        <v>606</v>
      </c>
      <c r="F66" s="7"/>
      <c r="G66" s="7"/>
      <c r="H66" s="7"/>
      <c r="I66" s="7"/>
      <c r="J66" s="7"/>
      <c r="K66" s="7"/>
      <c r="L66" s="9" t="s">
        <v>247</v>
      </c>
      <c r="M66" s="169">
        <v>11.6</v>
      </c>
      <c r="N66" s="168">
        <v>8.5</v>
      </c>
      <c r="O66" s="168">
        <v>2.5</v>
      </c>
      <c r="P66" s="168">
        <v>1.4</v>
      </c>
      <c r="Q66" s="168">
        <v>1.2</v>
      </c>
      <c r="R66" s="168" t="s">
        <v>175</v>
      </c>
      <c r="S66" s="168">
        <v>0.8</v>
      </c>
      <c r="T66" s="168" t="s">
        <v>175</v>
      </c>
      <c r="U66" s="169">
        <v>26.1</v>
      </c>
    </row>
    <row r="67" spans="1:21" ht="16.5" customHeight="1" x14ac:dyDescent="0.2">
      <c r="A67" s="7"/>
      <c r="B67" s="7"/>
      <c r="C67" s="7"/>
      <c r="D67" s="7" t="s">
        <v>250</v>
      </c>
      <c r="E67" s="7"/>
      <c r="F67" s="7"/>
      <c r="G67" s="7"/>
      <c r="H67" s="7"/>
      <c r="I67" s="7"/>
      <c r="J67" s="7"/>
      <c r="K67" s="7"/>
      <c r="L67" s="9" t="s">
        <v>247</v>
      </c>
      <c r="M67" s="166">
        <v>124.5</v>
      </c>
      <c r="N67" s="166">
        <v>109.3</v>
      </c>
      <c r="O67" s="166">
        <v>108.3</v>
      </c>
      <c r="P67" s="169">
        <v>39.799999999999997</v>
      </c>
      <c r="Q67" s="169">
        <v>20.6</v>
      </c>
      <c r="R67" s="168">
        <v>5.6</v>
      </c>
      <c r="S67" s="168">
        <v>6.8</v>
      </c>
      <c r="T67" s="168">
        <v>3.6</v>
      </c>
      <c r="U67" s="166">
        <v>418.6</v>
      </c>
    </row>
    <row r="68" spans="1:21" ht="16.5" customHeight="1" x14ac:dyDescent="0.2">
      <c r="A68" s="7"/>
      <c r="B68" s="7"/>
      <c r="C68" s="7"/>
      <c r="D68" s="7" t="s">
        <v>251</v>
      </c>
      <c r="E68" s="7"/>
      <c r="F68" s="7"/>
      <c r="G68" s="7"/>
      <c r="H68" s="7"/>
      <c r="I68" s="7"/>
      <c r="J68" s="7"/>
      <c r="K68" s="7"/>
      <c r="L68" s="9" t="s">
        <v>247</v>
      </c>
      <c r="M68" s="169">
        <v>43.2</v>
      </c>
      <c r="N68" s="169">
        <v>49.8</v>
      </c>
      <c r="O68" s="169">
        <v>84.1</v>
      </c>
      <c r="P68" s="169">
        <v>30.1</v>
      </c>
      <c r="Q68" s="168">
        <v>9.4</v>
      </c>
      <c r="R68" s="168">
        <v>3.9</v>
      </c>
      <c r="S68" s="168">
        <v>3.1</v>
      </c>
      <c r="T68" s="168">
        <v>3.2</v>
      </c>
      <c r="U68" s="166">
        <v>226.8</v>
      </c>
    </row>
    <row r="69" spans="1:21" ht="16.5" customHeight="1" x14ac:dyDescent="0.2">
      <c r="A69" s="7"/>
      <c r="B69" s="7"/>
      <c r="C69" s="7"/>
      <c r="D69" s="7" t="s">
        <v>607</v>
      </c>
      <c r="E69" s="7"/>
      <c r="F69" s="7"/>
      <c r="G69" s="7"/>
      <c r="H69" s="7"/>
      <c r="I69" s="7"/>
      <c r="J69" s="7"/>
      <c r="K69" s="7"/>
      <c r="L69" s="9" t="s">
        <v>247</v>
      </c>
      <c r="M69" s="166">
        <v>217.3</v>
      </c>
      <c r="N69" s="166">
        <v>206.8</v>
      </c>
      <c r="O69" s="166">
        <v>223.4</v>
      </c>
      <c r="P69" s="169">
        <v>80.599999999999994</v>
      </c>
      <c r="Q69" s="169">
        <v>35.9</v>
      </c>
      <c r="R69" s="169">
        <v>10.4</v>
      </c>
      <c r="S69" s="169">
        <v>13.7</v>
      </c>
      <c r="T69" s="168">
        <v>7.4</v>
      </c>
      <c r="U69" s="166">
        <v>795.6</v>
      </c>
    </row>
    <row r="70" spans="1:21" ht="16.5" customHeight="1" x14ac:dyDescent="0.2">
      <c r="A70" s="7"/>
      <c r="B70" s="7" t="s">
        <v>608</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294</v>
      </c>
      <c r="D71" s="7"/>
      <c r="E71" s="7"/>
      <c r="F71" s="7"/>
      <c r="G71" s="7"/>
      <c r="H71" s="7"/>
      <c r="I71" s="7"/>
      <c r="J71" s="7"/>
      <c r="K71" s="7"/>
      <c r="L71" s="9"/>
      <c r="M71" s="10"/>
      <c r="N71" s="10"/>
      <c r="O71" s="10"/>
      <c r="P71" s="10"/>
      <c r="Q71" s="10"/>
      <c r="R71" s="10"/>
      <c r="S71" s="10"/>
      <c r="T71" s="10"/>
      <c r="U71" s="10"/>
    </row>
    <row r="72" spans="1:21" ht="16.5" customHeight="1" x14ac:dyDescent="0.2">
      <c r="A72" s="7"/>
      <c r="B72" s="7"/>
      <c r="C72" s="7"/>
      <c r="D72" s="7" t="s">
        <v>604</v>
      </c>
      <c r="E72" s="7"/>
      <c r="F72" s="7"/>
      <c r="G72" s="7"/>
      <c r="H72" s="7"/>
      <c r="I72" s="7"/>
      <c r="J72" s="7"/>
      <c r="K72" s="7"/>
      <c r="L72" s="9" t="s">
        <v>300</v>
      </c>
      <c r="M72" s="168">
        <v>9.6</v>
      </c>
      <c r="N72" s="169">
        <v>11.4</v>
      </c>
      <c r="O72" s="168">
        <v>9.6</v>
      </c>
      <c r="P72" s="168">
        <v>6.2</v>
      </c>
      <c r="Q72" s="168">
        <v>5.4</v>
      </c>
      <c r="R72" s="168">
        <v>2.6</v>
      </c>
      <c r="S72" s="169">
        <v>13.4</v>
      </c>
      <c r="T72" s="168">
        <v>3.2</v>
      </c>
      <c r="U72" s="168">
        <v>9.3000000000000007</v>
      </c>
    </row>
    <row r="73" spans="1:21" ht="16.5" customHeight="1" x14ac:dyDescent="0.2">
      <c r="A73" s="7"/>
      <c r="B73" s="7"/>
      <c r="C73" s="7"/>
      <c r="D73" s="7" t="s">
        <v>250</v>
      </c>
      <c r="E73" s="7"/>
      <c r="F73" s="7"/>
      <c r="G73" s="7"/>
      <c r="H73" s="7"/>
      <c r="I73" s="7"/>
      <c r="J73" s="7"/>
      <c r="K73" s="7"/>
      <c r="L73" s="9" t="s">
        <v>300</v>
      </c>
      <c r="M73" s="169">
        <v>24.2</v>
      </c>
      <c r="N73" s="169">
        <v>26</v>
      </c>
      <c r="O73" s="169">
        <v>33.6</v>
      </c>
      <c r="P73" s="169">
        <v>23.2</v>
      </c>
      <c r="Q73" s="169">
        <v>18.600000000000001</v>
      </c>
      <c r="R73" s="169">
        <v>17</v>
      </c>
      <c r="S73" s="169">
        <v>24.2</v>
      </c>
      <c r="T73" s="169">
        <v>20.9</v>
      </c>
      <c r="U73" s="169">
        <v>25.9</v>
      </c>
    </row>
    <row r="74" spans="1:21" ht="16.5" customHeight="1" x14ac:dyDescent="0.2">
      <c r="A74" s="7"/>
      <c r="B74" s="7"/>
      <c r="C74" s="7"/>
      <c r="D74" s="7" t="s">
        <v>251</v>
      </c>
      <c r="E74" s="7"/>
      <c r="F74" s="7"/>
      <c r="G74" s="7"/>
      <c r="H74" s="7"/>
      <c r="I74" s="7"/>
      <c r="J74" s="7"/>
      <c r="K74" s="7"/>
      <c r="L74" s="9" t="s">
        <v>300</v>
      </c>
      <c r="M74" s="168">
        <v>8.4</v>
      </c>
      <c r="N74" s="169">
        <v>11.9</v>
      </c>
      <c r="O74" s="169">
        <v>26.1</v>
      </c>
      <c r="P74" s="169">
        <v>17.5</v>
      </c>
      <c r="Q74" s="168">
        <v>8.5</v>
      </c>
      <c r="R74" s="169">
        <v>12</v>
      </c>
      <c r="S74" s="169">
        <v>11</v>
      </c>
      <c r="T74" s="169">
        <v>18.399999999999999</v>
      </c>
      <c r="U74" s="169">
        <v>14</v>
      </c>
    </row>
    <row r="75" spans="1:21" ht="16.5" customHeight="1" x14ac:dyDescent="0.2">
      <c r="A75" s="7"/>
      <c r="B75" s="7"/>
      <c r="C75" s="7"/>
      <c r="D75" s="7" t="s">
        <v>607</v>
      </c>
      <c r="E75" s="7"/>
      <c r="F75" s="7"/>
      <c r="G75" s="7"/>
      <c r="H75" s="7"/>
      <c r="I75" s="7"/>
      <c r="J75" s="7"/>
      <c r="K75" s="7"/>
      <c r="L75" s="9" t="s">
        <v>300</v>
      </c>
      <c r="M75" s="169">
        <v>42.2</v>
      </c>
      <c r="N75" s="169">
        <v>49.3</v>
      </c>
      <c r="O75" s="169">
        <v>69.400000000000006</v>
      </c>
      <c r="P75" s="169">
        <v>46.9</v>
      </c>
      <c r="Q75" s="169">
        <v>32.5</v>
      </c>
      <c r="R75" s="169">
        <v>31.7</v>
      </c>
      <c r="S75" s="169">
        <v>48.7</v>
      </c>
      <c r="T75" s="169">
        <v>42.5</v>
      </c>
      <c r="U75" s="169">
        <v>49.2</v>
      </c>
    </row>
    <row r="76" spans="1:21" ht="16.5" customHeight="1" x14ac:dyDescent="0.2">
      <c r="A76" s="7"/>
      <c r="B76" s="7" t="s">
        <v>609</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301</v>
      </c>
      <c r="D77" s="7"/>
      <c r="E77" s="7"/>
      <c r="F77" s="7"/>
      <c r="G77" s="7"/>
      <c r="H77" s="7"/>
      <c r="I77" s="7"/>
      <c r="J77" s="7"/>
      <c r="K77" s="7"/>
      <c r="L77" s="9"/>
      <c r="M77" s="10"/>
      <c r="N77" s="10"/>
      <c r="O77" s="10"/>
      <c r="P77" s="10"/>
      <c r="Q77" s="10"/>
      <c r="R77" s="10"/>
      <c r="S77" s="10"/>
      <c r="T77" s="10"/>
      <c r="U77" s="10"/>
    </row>
    <row r="78" spans="1:21" ht="16.5" customHeight="1" x14ac:dyDescent="0.2">
      <c r="A78" s="7"/>
      <c r="B78" s="7"/>
      <c r="C78" s="7"/>
      <c r="D78" s="7" t="s">
        <v>604</v>
      </c>
      <c r="E78" s="7"/>
      <c r="F78" s="7"/>
      <c r="G78" s="7"/>
      <c r="H78" s="7"/>
      <c r="I78" s="7"/>
      <c r="J78" s="7"/>
      <c r="K78" s="7"/>
      <c r="L78" s="9" t="s">
        <v>247</v>
      </c>
      <c r="M78" s="168">
        <v>1.1000000000000001</v>
      </c>
      <c r="N78" s="168">
        <v>0.3</v>
      </c>
      <c r="O78" s="168">
        <v>0.6</v>
      </c>
      <c r="P78" s="168">
        <v>0.2</v>
      </c>
      <c r="Q78" s="168">
        <v>0.1</v>
      </c>
      <c r="R78" s="168" t="s">
        <v>175</v>
      </c>
      <c r="S78" s="168">
        <v>0.2</v>
      </c>
      <c r="T78" s="168">
        <v>0.1</v>
      </c>
      <c r="U78" s="168">
        <v>2.5</v>
      </c>
    </row>
    <row r="79" spans="1:21" ht="16.5" customHeight="1" x14ac:dyDescent="0.2">
      <c r="A79" s="7"/>
      <c r="B79" s="7"/>
      <c r="C79" s="7"/>
      <c r="D79" s="7"/>
      <c r="E79" s="7" t="s">
        <v>605</v>
      </c>
      <c r="F79" s="7"/>
      <c r="G79" s="7"/>
      <c r="H79" s="7"/>
      <c r="I79" s="7"/>
      <c r="J79" s="7"/>
      <c r="K79" s="7"/>
      <c r="L79" s="9" t="s">
        <v>247</v>
      </c>
      <c r="M79" s="168">
        <v>1</v>
      </c>
      <c r="N79" s="168">
        <v>0.3</v>
      </c>
      <c r="O79" s="168">
        <v>0.6</v>
      </c>
      <c r="P79" s="168">
        <v>0.1</v>
      </c>
      <c r="Q79" s="168">
        <v>0.1</v>
      </c>
      <c r="R79" s="168" t="s">
        <v>175</v>
      </c>
      <c r="S79" s="168">
        <v>0.2</v>
      </c>
      <c r="T79" s="168" t="s">
        <v>175</v>
      </c>
      <c r="U79" s="168">
        <v>2.2999999999999998</v>
      </c>
    </row>
    <row r="80" spans="1:21" ht="16.5" customHeight="1" x14ac:dyDescent="0.2">
      <c r="A80" s="7"/>
      <c r="B80" s="7"/>
      <c r="C80" s="7"/>
      <c r="D80" s="7"/>
      <c r="E80" s="7" t="s">
        <v>606</v>
      </c>
      <c r="F80" s="7"/>
      <c r="G80" s="7"/>
      <c r="H80" s="7"/>
      <c r="I80" s="7"/>
      <c r="J80" s="7"/>
      <c r="K80" s="7"/>
      <c r="L80" s="9" t="s">
        <v>247</v>
      </c>
      <c r="M80" s="168">
        <v>0.1</v>
      </c>
      <c r="N80" s="168" t="s">
        <v>175</v>
      </c>
      <c r="O80" s="168" t="s">
        <v>175</v>
      </c>
      <c r="P80" s="168" t="s">
        <v>175</v>
      </c>
      <c r="Q80" s="168" t="s">
        <v>175</v>
      </c>
      <c r="R80" s="168" t="s">
        <v>175</v>
      </c>
      <c r="S80" s="168" t="s">
        <v>175</v>
      </c>
      <c r="T80" s="168" t="s">
        <v>175</v>
      </c>
      <c r="U80" s="168">
        <v>0.2</v>
      </c>
    </row>
    <row r="81" spans="1:21" ht="16.5" customHeight="1" x14ac:dyDescent="0.2">
      <c r="A81" s="7"/>
      <c r="B81" s="7"/>
      <c r="C81" s="7"/>
      <c r="D81" s="7" t="s">
        <v>250</v>
      </c>
      <c r="E81" s="7"/>
      <c r="F81" s="7"/>
      <c r="G81" s="7"/>
      <c r="H81" s="7"/>
      <c r="I81" s="7"/>
      <c r="J81" s="7"/>
      <c r="K81" s="7"/>
      <c r="L81" s="9" t="s">
        <v>247</v>
      </c>
      <c r="M81" s="168">
        <v>5.3</v>
      </c>
      <c r="N81" s="168">
        <v>1.6</v>
      </c>
      <c r="O81" s="168">
        <v>4.2</v>
      </c>
      <c r="P81" s="168">
        <v>1.3</v>
      </c>
      <c r="Q81" s="168">
        <v>0.9</v>
      </c>
      <c r="R81" s="168">
        <v>0.3</v>
      </c>
      <c r="S81" s="168">
        <v>0.4</v>
      </c>
      <c r="T81" s="168">
        <v>0.5</v>
      </c>
      <c r="U81" s="169">
        <v>14.5</v>
      </c>
    </row>
    <row r="82" spans="1:21" ht="16.5" customHeight="1" x14ac:dyDescent="0.2">
      <c r="A82" s="7"/>
      <c r="B82" s="7"/>
      <c r="C82" s="7"/>
      <c r="D82" s="7" t="s">
        <v>251</v>
      </c>
      <c r="E82" s="7"/>
      <c r="F82" s="7"/>
      <c r="G82" s="7"/>
      <c r="H82" s="7"/>
      <c r="I82" s="7"/>
      <c r="J82" s="7"/>
      <c r="K82" s="7"/>
      <c r="L82" s="9" t="s">
        <v>247</v>
      </c>
      <c r="M82" s="168">
        <v>3.2</v>
      </c>
      <c r="N82" s="168">
        <v>1.2</v>
      </c>
      <c r="O82" s="168">
        <v>6.7</v>
      </c>
      <c r="P82" s="168">
        <v>1.9</v>
      </c>
      <c r="Q82" s="168">
        <v>0.7</v>
      </c>
      <c r="R82" s="168">
        <v>0.4</v>
      </c>
      <c r="S82" s="168">
        <v>0.1</v>
      </c>
      <c r="T82" s="168">
        <v>1.3</v>
      </c>
      <c r="U82" s="169">
        <v>15.6</v>
      </c>
    </row>
    <row r="83" spans="1:21" ht="16.5" customHeight="1" x14ac:dyDescent="0.2">
      <c r="A83" s="7"/>
      <c r="B83" s="7"/>
      <c r="C83" s="7"/>
      <c r="D83" s="7" t="s">
        <v>607</v>
      </c>
      <c r="E83" s="7"/>
      <c r="F83" s="7"/>
      <c r="G83" s="7"/>
      <c r="H83" s="7"/>
      <c r="I83" s="7"/>
      <c r="J83" s="7"/>
      <c r="K83" s="7"/>
      <c r="L83" s="9" t="s">
        <v>247</v>
      </c>
      <c r="M83" s="168">
        <v>9.6</v>
      </c>
      <c r="N83" s="168">
        <v>3.1</v>
      </c>
      <c r="O83" s="169">
        <v>11.6</v>
      </c>
      <c r="P83" s="168">
        <v>3.4</v>
      </c>
      <c r="Q83" s="168">
        <v>1.7</v>
      </c>
      <c r="R83" s="168">
        <v>0.7</v>
      </c>
      <c r="S83" s="168">
        <v>0.7</v>
      </c>
      <c r="T83" s="168">
        <v>1.9</v>
      </c>
      <c r="U83" s="169">
        <v>32.5</v>
      </c>
    </row>
    <row r="84" spans="1:21" ht="16.5" customHeight="1" x14ac:dyDescent="0.2">
      <c r="A84" s="7"/>
      <c r="B84" s="7" t="s">
        <v>610</v>
      </c>
      <c r="C84" s="7"/>
      <c r="D84" s="7"/>
      <c r="E84" s="7"/>
      <c r="F84" s="7"/>
      <c r="G84" s="7"/>
      <c r="H84" s="7"/>
      <c r="I84" s="7"/>
      <c r="J84" s="7"/>
      <c r="K84" s="7"/>
      <c r="L84" s="9"/>
      <c r="M84" s="10"/>
      <c r="N84" s="10"/>
      <c r="O84" s="10"/>
      <c r="P84" s="10"/>
      <c r="Q84" s="10"/>
      <c r="R84" s="10"/>
      <c r="S84" s="10"/>
      <c r="T84" s="10"/>
      <c r="U84" s="10"/>
    </row>
    <row r="85" spans="1:21" ht="16.5" customHeight="1" x14ac:dyDescent="0.2">
      <c r="A85" s="7"/>
      <c r="B85" s="7"/>
      <c r="C85" s="7" t="s">
        <v>301</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604</v>
      </c>
      <c r="E86" s="7"/>
      <c r="F86" s="7"/>
      <c r="G86" s="7"/>
      <c r="H86" s="7"/>
      <c r="I86" s="7"/>
      <c r="J86" s="7"/>
      <c r="K86" s="7"/>
      <c r="L86" s="9" t="s">
        <v>300</v>
      </c>
      <c r="M86" s="168">
        <v>6.5</v>
      </c>
      <c r="N86" s="168">
        <v>7.6</v>
      </c>
      <c r="O86" s="168">
        <v>4.5</v>
      </c>
      <c r="P86" s="168">
        <v>2.4</v>
      </c>
      <c r="Q86" s="168">
        <v>3.2</v>
      </c>
      <c r="R86" s="168">
        <v>1.2</v>
      </c>
      <c r="S86" s="169">
        <v>36.200000000000003</v>
      </c>
      <c r="T86" s="168">
        <v>1</v>
      </c>
      <c r="U86" s="168">
        <v>4.9000000000000004</v>
      </c>
    </row>
    <row r="87" spans="1:21" ht="16.5" customHeight="1" x14ac:dyDescent="0.2">
      <c r="A87" s="7"/>
      <c r="B87" s="7"/>
      <c r="C87" s="7"/>
      <c r="D87" s="7" t="s">
        <v>250</v>
      </c>
      <c r="E87" s="7"/>
      <c r="F87" s="7"/>
      <c r="G87" s="7"/>
      <c r="H87" s="7"/>
      <c r="I87" s="7"/>
      <c r="J87" s="7"/>
      <c r="K87" s="7"/>
      <c r="L87" s="9" t="s">
        <v>300</v>
      </c>
      <c r="M87" s="169">
        <v>32.4</v>
      </c>
      <c r="N87" s="169">
        <v>43.2</v>
      </c>
      <c r="O87" s="169">
        <v>31.1</v>
      </c>
      <c r="P87" s="169">
        <v>20.100000000000001</v>
      </c>
      <c r="Q87" s="169">
        <v>33</v>
      </c>
      <c r="R87" s="169">
        <v>15.9</v>
      </c>
      <c r="S87" s="169">
        <v>71.3</v>
      </c>
      <c r="T87" s="169">
        <v>10.199999999999999</v>
      </c>
      <c r="U87" s="169">
        <v>28.8</v>
      </c>
    </row>
    <row r="88" spans="1:21" ht="16.5" customHeight="1" x14ac:dyDescent="0.2">
      <c r="A88" s="7"/>
      <c r="B88" s="7"/>
      <c r="C88" s="7"/>
      <c r="D88" s="7" t="s">
        <v>251</v>
      </c>
      <c r="E88" s="7"/>
      <c r="F88" s="7"/>
      <c r="G88" s="7"/>
      <c r="H88" s="7"/>
      <c r="I88" s="7"/>
      <c r="J88" s="7"/>
      <c r="K88" s="7"/>
      <c r="L88" s="9" t="s">
        <v>300</v>
      </c>
      <c r="M88" s="169">
        <v>19.8</v>
      </c>
      <c r="N88" s="169">
        <v>33.5</v>
      </c>
      <c r="O88" s="169">
        <v>49.2</v>
      </c>
      <c r="P88" s="169">
        <v>29.6</v>
      </c>
      <c r="Q88" s="169">
        <v>26.3</v>
      </c>
      <c r="R88" s="169">
        <v>21.1</v>
      </c>
      <c r="S88" s="169">
        <v>25</v>
      </c>
      <c r="T88" s="169">
        <v>25.4</v>
      </c>
      <c r="U88" s="169">
        <v>31.1</v>
      </c>
    </row>
    <row r="89" spans="1:21" ht="16.5" customHeight="1" x14ac:dyDescent="0.2">
      <c r="A89" s="7"/>
      <c r="B89" s="7"/>
      <c r="C89" s="7"/>
      <c r="D89" s="7" t="s">
        <v>607</v>
      </c>
      <c r="E89" s="7"/>
      <c r="F89" s="7"/>
      <c r="G89" s="7"/>
      <c r="H89" s="7"/>
      <c r="I89" s="7"/>
      <c r="J89" s="7"/>
      <c r="K89" s="7"/>
      <c r="L89" s="9" t="s">
        <v>300</v>
      </c>
      <c r="M89" s="169">
        <v>58.7</v>
      </c>
      <c r="N89" s="169">
        <v>84.4</v>
      </c>
      <c r="O89" s="169">
        <v>84.8</v>
      </c>
      <c r="P89" s="169">
        <v>52.1</v>
      </c>
      <c r="Q89" s="169">
        <v>62.5</v>
      </c>
      <c r="R89" s="169">
        <v>38.200000000000003</v>
      </c>
      <c r="S89" s="166">
        <v>132.5</v>
      </c>
      <c r="T89" s="169">
        <v>36.5</v>
      </c>
      <c r="U89" s="169">
        <v>64.8</v>
      </c>
    </row>
    <row r="90" spans="1:21" ht="16.5" customHeight="1" x14ac:dyDescent="0.2">
      <c r="A90" s="7" t="s">
        <v>62</v>
      </c>
      <c r="B90" s="7"/>
      <c r="C90" s="7"/>
      <c r="D90" s="7"/>
      <c r="E90" s="7"/>
      <c r="F90" s="7"/>
      <c r="G90" s="7"/>
      <c r="H90" s="7"/>
      <c r="I90" s="7"/>
      <c r="J90" s="7"/>
      <c r="K90" s="7"/>
      <c r="L90" s="9"/>
      <c r="M90" s="10"/>
      <c r="N90" s="10"/>
      <c r="O90" s="10"/>
      <c r="P90" s="10"/>
      <c r="Q90" s="10"/>
      <c r="R90" s="10"/>
      <c r="S90" s="10"/>
      <c r="T90" s="10"/>
      <c r="U90" s="10"/>
    </row>
    <row r="91" spans="1:21" ht="16.5" customHeight="1" x14ac:dyDescent="0.2">
      <c r="A91" s="7"/>
      <c r="B91" s="7" t="s">
        <v>564</v>
      </c>
      <c r="C91" s="7"/>
      <c r="D91" s="7"/>
      <c r="E91" s="7"/>
      <c r="F91" s="7"/>
      <c r="G91" s="7"/>
      <c r="H91" s="7"/>
      <c r="I91" s="7"/>
      <c r="J91" s="7"/>
      <c r="K91" s="7"/>
      <c r="L91" s="9"/>
      <c r="M91" s="10"/>
      <c r="N91" s="10"/>
      <c r="O91" s="10"/>
      <c r="P91" s="10"/>
      <c r="Q91" s="10"/>
      <c r="R91" s="10"/>
      <c r="S91" s="10"/>
      <c r="T91" s="10"/>
      <c r="U91" s="10"/>
    </row>
    <row r="92" spans="1:21" ht="16.5" customHeight="1" x14ac:dyDescent="0.2">
      <c r="A92" s="7"/>
      <c r="B92" s="7"/>
      <c r="C92" s="7" t="s">
        <v>294</v>
      </c>
      <c r="D92" s="7"/>
      <c r="E92" s="7"/>
      <c r="F92" s="7"/>
      <c r="G92" s="7"/>
      <c r="H92" s="7"/>
      <c r="I92" s="7"/>
      <c r="J92" s="7"/>
      <c r="K92" s="7"/>
      <c r="L92" s="9"/>
      <c r="M92" s="10"/>
      <c r="N92" s="10"/>
      <c r="O92" s="10"/>
      <c r="P92" s="10"/>
      <c r="Q92" s="10"/>
      <c r="R92" s="10"/>
      <c r="S92" s="10"/>
      <c r="T92" s="10"/>
      <c r="U92" s="10"/>
    </row>
    <row r="93" spans="1:21" ht="16.5" customHeight="1" x14ac:dyDescent="0.2">
      <c r="A93" s="7"/>
      <c r="B93" s="7"/>
      <c r="C93" s="7"/>
      <c r="D93" s="7" t="s">
        <v>604</v>
      </c>
      <c r="E93" s="7"/>
      <c r="F93" s="7"/>
      <c r="G93" s="7"/>
      <c r="H93" s="7"/>
      <c r="I93" s="7"/>
      <c r="J93" s="7"/>
      <c r="K93" s="7"/>
      <c r="L93" s="9" t="s">
        <v>247</v>
      </c>
      <c r="M93" s="169">
        <v>47.1</v>
      </c>
      <c r="N93" s="169">
        <v>46.4</v>
      </c>
      <c r="O93" s="169">
        <v>30.6</v>
      </c>
      <c r="P93" s="169">
        <v>11</v>
      </c>
      <c r="Q93" s="168">
        <v>6.8</v>
      </c>
      <c r="R93" s="168">
        <v>0.9</v>
      </c>
      <c r="S93" s="168">
        <v>4.5999999999999996</v>
      </c>
      <c r="T93" s="168">
        <v>0.4</v>
      </c>
      <c r="U93" s="166">
        <v>148</v>
      </c>
    </row>
    <row r="94" spans="1:21" ht="16.5" customHeight="1" x14ac:dyDescent="0.2">
      <c r="A94" s="7"/>
      <c r="B94" s="7"/>
      <c r="C94" s="7"/>
      <c r="D94" s="7"/>
      <c r="E94" s="7" t="s">
        <v>605</v>
      </c>
      <c r="F94" s="7"/>
      <c r="G94" s="7"/>
      <c r="H94" s="7"/>
      <c r="I94" s="7"/>
      <c r="J94" s="7"/>
      <c r="K94" s="7"/>
      <c r="L94" s="9" t="s">
        <v>247</v>
      </c>
      <c r="M94" s="169">
        <v>39</v>
      </c>
      <c r="N94" s="169">
        <v>39</v>
      </c>
      <c r="O94" s="169">
        <v>28.1</v>
      </c>
      <c r="P94" s="168">
        <v>9.1999999999999993</v>
      </c>
      <c r="Q94" s="168">
        <v>5.4</v>
      </c>
      <c r="R94" s="168">
        <v>0.8</v>
      </c>
      <c r="S94" s="168">
        <v>2.8</v>
      </c>
      <c r="T94" s="168">
        <v>0.3</v>
      </c>
      <c r="U94" s="166">
        <v>124.5</v>
      </c>
    </row>
    <row r="95" spans="1:21" ht="16.5" customHeight="1" x14ac:dyDescent="0.2">
      <c r="A95" s="7"/>
      <c r="B95" s="7"/>
      <c r="C95" s="7"/>
      <c r="D95" s="7"/>
      <c r="E95" s="7" t="s">
        <v>606</v>
      </c>
      <c r="F95" s="7"/>
      <c r="G95" s="7"/>
      <c r="H95" s="7"/>
      <c r="I95" s="7"/>
      <c r="J95" s="7"/>
      <c r="K95" s="7"/>
      <c r="L95" s="9" t="s">
        <v>247</v>
      </c>
      <c r="M95" s="168">
        <v>7.7</v>
      </c>
      <c r="N95" s="168">
        <v>7</v>
      </c>
      <c r="O95" s="168">
        <v>2.2000000000000002</v>
      </c>
      <c r="P95" s="168">
        <v>1.4</v>
      </c>
      <c r="Q95" s="168">
        <v>1.4</v>
      </c>
      <c r="R95" s="168">
        <v>0.1</v>
      </c>
      <c r="S95" s="168">
        <v>1</v>
      </c>
      <c r="T95" s="168">
        <v>0.1</v>
      </c>
      <c r="U95" s="169">
        <v>20.8</v>
      </c>
    </row>
    <row r="96" spans="1:21" ht="16.5" customHeight="1" x14ac:dyDescent="0.2">
      <c r="A96" s="7"/>
      <c r="B96" s="7"/>
      <c r="C96" s="7"/>
      <c r="D96" s="7" t="s">
        <v>250</v>
      </c>
      <c r="E96" s="7"/>
      <c r="F96" s="7"/>
      <c r="G96" s="7"/>
      <c r="H96" s="7"/>
      <c r="I96" s="7"/>
      <c r="J96" s="7"/>
      <c r="K96" s="7"/>
      <c r="L96" s="9" t="s">
        <v>247</v>
      </c>
      <c r="M96" s="166">
        <v>127.8</v>
      </c>
      <c r="N96" s="166">
        <v>119.4</v>
      </c>
      <c r="O96" s="166">
        <v>114.2</v>
      </c>
      <c r="P96" s="169">
        <v>40.6</v>
      </c>
      <c r="Q96" s="169">
        <v>21.3</v>
      </c>
      <c r="R96" s="168">
        <v>5.7</v>
      </c>
      <c r="S96" s="168">
        <v>8.1999999999999993</v>
      </c>
      <c r="T96" s="168">
        <v>3</v>
      </c>
      <c r="U96" s="166">
        <v>440.2</v>
      </c>
    </row>
    <row r="97" spans="1:21" ht="16.5" customHeight="1" x14ac:dyDescent="0.2">
      <c r="A97" s="7"/>
      <c r="B97" s="7"/>
      <c r="C97" s="7"/>
      <c r="D97" s="7" t="s">
        <v>251</v>
      </c>
      <c r="E97" s="7"/>
      <c r="F97" s="7"/>
      <c r="G97" s="7"/>
      <c r="H97" s="7"/>
      <c r="I97" s="7"/>
      <c r="J97" s="7"/>
      <c r="K97" s="7"/>
      <c r="L97" s="9" t="s">
        <v>247</v>
      </c>
      <c r="M97" s="169">
        <v>47.9</v>
      </c>
      <c r="N97" s="169">
        <v>44.8</v>
      </c>
      <c r="O97" s="169">
        <v>76.900000000000006</v>
      </c>
      <c r="P97" s="169">
        <v>31.5</v>
      </c>
      <c r="Q97" s="168">
        <v>9.9</v>
      </c>
      <c r="R97" s="168">
        <v>3.9</v>
      </c>
      <c r="S97" s="168">
        <v>3.4</v>
      </c>
      <c r="T97" s="168">
        <v>2.9</v>
      </c>
      <c r="U97" s="166">
        <v>221.2</v>
      </c>
    </row>
    <row r="98" spans="1:21" ht="16.5" customHeight="1" x14ac:dyDescent="0.2">
      <c r="A98" s="7"/>
      <c r="B98" s="7"/>
      <c r="C98" s="7"/>
      <c r="D98" s="7" t="s">
        <v>607</v>
      </c>
      <c r="E98" s="7"/>
      <c r="F98" s="7"/>
      <c r="G98" s="7"/>
      <c r="H98" s="7"/>
      <c r="I98" s="7"/>
      <c r="J98" s="7"/>
      <c r="K98" s="7"/>
      <c r="L98" s="9" t="s">
        <v>247</v>
      </c>
      <c r="M98" s="166">
        <v>222.8</v>
      </c>
      <c r="N98" s="166">
        <v>210.5</v>
      </c>
      <c r="O98" s="166">
        <v>221.7</v>
      </c>
      <c r="P98" s="169">
        <v>83.2</v>
      </c>
      <c r="Q98" s="169">
        <v>38</v>
      </c>
      <c r="R98" s="169">
        <v>10.5</v>
      </c>
      <c r="S98" s="169">
        <v>16.3</v>
      </c>
      <c r="T98" s="168">
        <v>6.3</v>
      </c>
      <c r="U98" s="166">
        <v>809.4</v>
      </c>
    </row>
    <row r="99" spans="1:21" ht="16.5" customHeight="1" x14ac:dyDescent="0.2">
      <c r="A99" s="7"/>
      <c r="B99" s="7" t="s">
        <v>608</v>
      </c>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t="s">
        <v>294</v>
      </c>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t="s">
        <v>604</v>
      </c>
      <c r="E101" s="7"/>
      <c r="F101" s="7"/>
      <c r="G101" s="7"/>
      <c r="H101" s="7"/>
      <c r="I101" s="7"/>
      <c r="J101" s="7"/>
      <c r="K101" s="7"/>
      <c r="L101" s="9" t="s">
        <v>300</v>
      </c>
      <c r="M101" s="168">
        <v>9.3000000000000007</v>
      </c>
      <c r="N101" s="169">
        <v>11.3</v>
      </c>
      <c r="O101" s="168">
        <v>9.6</v>
      </c>
      <c r="P101" s="168">
        <v>6.4</v>
      </c>
      <c r="Q101" s="168">
        <v>6.2</v>
      </c>
      <c r="R101" s="168">
        <v>2.9</v>
      </c>
      <c r="S101" s="169">
        <v>16.7</v>
      </c>
      <c r="T101" s="168">
        <v>2.1</v>
      </c>
      <c r="U101" s="168">
        <v>9.3000000000000007</v>
      </c>
    </row>
    <row r="102" spans="1:21" ht="16.5" customHeight="1" x14ac:dyDescent="0.2">
      <c r="A102" s="7"/>
      <c r="B102" s="7"/>
      <c r="C102" s="7"/>
      <c r="D102" s="7" t="s">
        <v>250</v>
      </c>
      <c r="E102" s="7"/>
      <c r="F102" s="7"/>
      <c r="G102" s="7"/>
      <c r="H102" s="7"/>
      <c r="I102" s="7"/>
      <c r="J102" s="7"/>
      <c r="K102" s="7"/>
      <c r="L102" s="9" t="s">
        <v>300</v>
      </c>
      <c r="M102" s="169">
        <v>25.2</v>
      </c>
      <c r="N102" s="169">
        <v>29.1</v>
      </c>
      <c r="O102" s="169">
        <v>35.9</v>
      </c>
      <c r="P102" s="169">
        <v>23.7</v>
      </c>
      <c r="Q102" s="169">
        <v>19.2</v>
      </c>
      <c r="R102" s="169">
        <v>17.5</v>
      </c>
      <c r="S102" s="169">
        <v>29.6</v>
      </c>
      <c r="T102" s="169">
        <v>17.2</v>
      </c>
      <c r="U102" s="169">
        <v>27.6</v>
      </c>
    </row>
    <row r="103" spans="1:21" ht="16.5" customHeight="1" x14ac:dyDescent="0.2">
      <c r="A103" s="7"/>
      <c r="B103" s="7"/>
      <c r="C103" s="7"/>
      <c r="D103" s="7" t="s">
        <v>251</v>
      </c>
      <c r="E103" s="7"/>
      <c r="F103" s="7"/>
      <c r="G103" s="7"/>
      <c r="H103" s="7"/>
      <c r="I103" s="7"/>
      <c r="J103" s="7"/>
      <c r="K103" s="7"/>
      <c r="L103" s="9" t="s">
        <v>300</v>
      </c>
      <c r="M103" s="168">
        <v>9.5</v>
      </c>
      <c r="N103" s="169">
        <v>10.9</v>
      </c>
      <c r="O103" s="169">
        <v>24.2</v>
      </c>
      <c r="P103" s="169">
        <v>18.399999999999999</v>
      </c>
      <c r="Q103" s="168">
        <v>9</v>
      </c>
      <c r="R103" s="169">
        <v>11.8</v>
      </c>
      <c r="S103" s="169">
        <v>12.4</v>
      </c>
      <c r="T103" s="169">
        <v>16.8</v>
      </c>
      <c r="U103" s="169">
        <v>13.9</v>
      </c>
    </row>
    <row r="104" spans="1:21" ht="16.5" customHeight="1" x14ac:dyDescent="0.2">
      <c r="A104" s="7"/>
      <c r="B104" s="7"/>
      <c r="C104" s="7"/>
      <c r="D104" s="7" t="s">
        <v>607</v>
      </c>
      <c r="E104" s="7"/>
      <c r="F104" s="7"/>
      <c r="G104" s="7"/>
      <c r="H104" s="7"/>
      <c r="I104" s="7"/>
      <c r="J104" s="7"/>
      <c r="K104" s="7"/>
      <c r="L104" s="9" t="s">
        <v>300</v>
      </c>
      <c r="M104" s="169">
        <v>44</v>
      </c>
      <c r="N104" s="169">
        <v>51.3</v>
      </c>
      <c r="O104" s="169">
        <v>69.8</v>
      </c>
      <c r="P104" s="169">
        <v>48.6</v>
      </c>
      <c r="Q104" s="169">
        <v>34.4</v>
      </c>
      <c r="R104" s="169">
        <v>32.200000000000003</v>
      </c>
      <c r="S104" s="169">
        <v>58.7</v>
      </c>
      <c r="T104" s="169">
        <v>36.1</v>
      </c>
      <c r="U104" s="169">
        <v>50.8</v>
      </c>
    </row>
    <row r="105" spans="1:21" ht="16.5" customHeight="1" x14ac:dyDescent="0.2">
      <c r="A105" s="7"/>
      <c r="B105" s="7" t="s">
        <v>609</v>
      </c>
      <c r="C105" s="7"/>
      <c r="D105" s="7"/>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t="s">
        <v>301</v>
      </c>
      <c r="D106" s="7"/>
      <c r="E106" s="7"/>
      <c r="F106" s="7"/>
      <c r="G106" s="7"/>
      <c r="H106" s="7"/>
      <c r="I106" s="7"/>
      <c r="J106" s="7"/>
      <c r="K106" s="7"/>
      <c r="L106" s="9"/>
      <c r="M106" s="10"/>
      <c r="N106" s="10"/>
      <c r="O106" s="10"/>
      <c r="P106" s="10"/>
      <c r="Q106" s="10"/>
      <c r="R106" s="10"/>
      <c r="S106" s="10"/>
      <c r="T106" s="10"/>
      <c r="U106" s="10"/>
    </row>
    <row r="107" spans="1:21" ht="16.5" customHeight="1" x14ac:dyDescent="0.2">
      <c r="A107" s="7"/>
      <c r="B107" s="7"/>
      <c r="C107" s="7"/>
      <c r="D107" s="7" t="s">
        <v>604</v>
      </c>
      <c r="E107" s="7"/>
      <c r="F107" s="7"/>
      <c r="G107" s="7"/>
      <c r="H107" s="7"/>
      <c r="I107" s="7"/>
      <c r="J107" s="7"/>
      <c r="K107" s="7"/>
      <c r="L107" s="9" t="s">
        <v>247</v>
      </c>
      <c r="M107" s="168">
        <v>1.6</v>
      </c>
      <c r="N107" s="168">
        <v>0.3</v>
      </c>
      <c r="O107" s="168">
        <v>0.7</v>
      </c>
      <c r="P107" s="168">
        <v>0.1</v>
      </c>
      <c r="Q107" s="168">
        <v>0.1</v>
      </c>
      <c r="R107" s="168" t="s">
        <v>175</v>
      </c>
      <c r="S107" s="168">
        <v>0.3</v>
      </c>
      <c r="T107" s="168" t="s">
        <v>175</v>
      </c>
      <c r="U107" s="168">
        <v>3.2</v>
      </c>
    </row>
    <row r="108" spans="1:21" ht="16.5" customHeight="1" x14ac:dyDescent="0.2">
      <c r="A108" s="7"/>
      <c r="B108" s="7"/>
      <c r="C108" s="7"/>
      <c r="D108" s="7"/>
      <c r="E108" s="7" t="s">
        <v>605</v>
      </c>
      <c r="F108" s="7"/>
      <c r="G108" s="7"/>
      <c r="H108" s="7"/>
      <c r="I108" s="7"/>
      <c r="J108" s="7"/>
      <c r="K108" s="7"/>
      <c r="L108" s="9" t="s">
        <v>247</v>
      </c>
      <c r="M108" s="168">
        <v>1.5</v>
      </c>
      <c r="N108" s="168">
        <v>0.3</v>
      </c>
      <c r="O108" s="168">
        <v>0.7</v>
      </c>
      <c r="P108" s="168">
        <v>0.1</v>
      </c>
      <c r="Q108" s="168">
        <v>0.1</v>
      </c>
      <c r="R108" s="168" t="s">
        <v>175</v>
      </c>
      <c r="S108" s="168">
        <v>0.2</v>
      </c>
      <c r="T108" s="168" t="s">
        <v>175</v>
      </c>
      <c r="U108" s="168">
        <v>3</v>
      </c>
    </row>
    <row r="109" spans="1:21" ht="16.5" customHeight="1" x14ac:dyDescent="0.2">
      <c r="A109" s="7"/>
      <c r="B109" s="7"/>
      <c r="C109" s="7"/>
      <c r="D109" s="7"/>
      <c r="E109" s="7" t="s">
        <v>606</v>
      </c>
      <c r="F109" s="7"/>
      <c r="G109" s="7"/>
      <c r="H109" s="7"/>
      <c r="I109" s="7"/>
      <c r="J109" s="7"/>
      <c r="K109" s="7"/>
      <c r="L109" s="9" t="s">
        <v>247</v>
      </c>
      <c r="M109" s="168">
        <v>0.1</v>
      </c>
      <c r="N109" s="168" t="s">
        <v>175</v>
      </c>
      <c r="O109" s="168" t="s">
        <v>175</v>
      </c>
      <c r="P109" s="168" t="s">
        <v>175</v>
      </c>
      <c r="Q109" s="168" t="s">
        <v>175</v>
      </c>
      <c r="R109" s="168" t="s">
        <v>175</v>
      </c>
      <c r="S109" s="168" t="s">
        <v>175</v>
      </c>
      <c r="T109" s="168" t="s">
        <v>175</v>
      </c>
      <c r="U109" s="168">
        <v>0.2</v>
      </c>
    </row>
    <row r="110" spans="1:21" ht="16.5" customHeight="1" x14ac:dyDescent="0.2">
      <c r="A110" s="7"/>
      <c r="B110" s="7"/>
      <c r="C110" s="7"/>
      <c r="D110" s="7" t="s">
        <v>250</v>
      </c>
      <c r="E110" s="7"/>
      <c r="F110" s="7"/>
      <c r="G110" s="7"/>
      <c r="H110" s="7"/>
      <c r="I110" s="7"/>
      <c r="J110" s="7"/>
      <c r="K110" s="7"/>
      <c r="L110" s="9" t="s">
        <v>247</v>
      </c>
      <c r="M110" s="168">
        <v>5.5</v>
      </c>
      <c r="N110" s="168">
        <v>1.8</v>
      </c>
      <c r="O110" s="168">
        <v>4.0999999999999996</v>
      </c>
      <c r="P110" s="168">
        <v>1.1000000000000001</v>
      </c>
      <c r="Q110" s="168">
        <v>1</v>
      </c>
      <c r="R110" s="168">
        <v>0.3</v>
      </c>
      <c r="S110" s="168">
        <v>0.5</v>
      </c>
      <c r="T110" s="168">
        <v>0.5</v>
      </c>
      <c r="U110" s="169">
        <v>14.7</v>
      </c>
    </row>
    <row r="111" spans="1:21" ht="16.5" customHeight="1" x14ac:dyDescent="0.2">
      <c r="A111" s="7"/>
      <c r="B111" s="7"/>
      <c r="C111" s="7"/>
      <c r="D111" s="7" t="s">
        <v>251</v>
      </c>
      <c r="E111" s="7"/>
      <c r="F111" s="7"/>
      <c r="G111" s="7"/>
      <c r="H111" s="7"/>
      <c r="I111" s="7"/>
      <c r="J111" s="7"/>
      <c r="K111" s="7"/>
      <c r="L111" s="9" t="s">
        <v>247</v>
      </c>
      <c r="M111" s="168">
        <v>3.5</v>
      </c>
      <c r="N111" s="168">
        <v>1.1000000000000001</v>
      </c>
      <c r="O111" s="168">
        <v>6</v>
      </c>
      <c r="P111" s="168">
        <v>2.1</v>
      </c>
      <c r="Q111" s="168">
        <v>0.7</v>
      </c>
      <c r="R111" s="168">
        <v>0.4</v>
      </c>
      <c r="S111" s="168">
        <v>0.1</v>
      </c>
      <c r="T111" s="168">
        <v>1.2</v>
      </c>
      <c r="U111" s="169">
        <v>15.2</v>
      </c>
    </row>
    <row r="112" spans="1:21" ht="16.5" customHeight="1" x14ac:dyDescent="0.2">
      <c r="A112" s="7"/>
      <c r="B112" s="7"/>
      <c r="C112" s="7"/>
      <c r="D112" s="7" t="s">
        <v>607</v>
      </c>
      <c r="E112" s="7"/>
      <c r="F112" s="7"/>
      <c r="G112" s="7"/>
      <c r="H112" s="7"/>
      <c r="I112" s="7"/>
      <c r="J112" s="7"/>
      <c r="K112" s="7"/>
      <c r="L112" s="9" t="s">
        <v>247</v>
      </c>
      <c r="M112" s="169">
        <v>10.6</v>
      </c>
      <c r="N112" s="168">
        <v>3.2</v>
      </c>
      <c r="O112" s="169">
        <v>10.8</v>
      </c>
      <c r="P112" s="168">
        <v>3.3</v>
      </c>
      <c r="Q112" s="168">
        <v>1.9</v>
      </c>
      <c r="R112" s="168">
        <v>0.7</v>
      </c>
      <c r="S112" s="168">
        <v>0.8</v>
      </c>
      <c r="T112" s="168">
        <v>1.7</v>
      </c>
      <c r="U112" s="169">
        <v>33</v>
      </c>
    </row>
    <row r="113" spans="1:21" ht="16.5" customHeight="1" x14ac:dyDescent="0.2">
      <c r="A113" s="7"/>
      <c r="B113" s="7" t="s">
        <v>610</v>
      </c>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t="s">
        <v>301</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604</v>
      </c>
      <c r="E115" s="7"/>
      <c r="F115" s="7"/>
      <c r="G115" s="7"/>
      <c r="H115" s="7"/>
      <c r="I115" s="7"/>
      <c r="J115" s="7"/>
      <c r="K115" s="7"/>
      <c r="L115" s="9" t="s">
        <v>300</v>
      </c>
      <c r="M115" s="168">
        <v>9.9</v>
      </c>
      <c r="N115" s="168">
        <v>9.6999999999999993</v>
      </c>
      <c r="O115" s="168">
        <v>5.3</v>
      </c>
      <c r="P115" s="168">
        <v>2.2000000000000002</v>
      </c>
      <c r="Q115" s="168">
        <v>3.9</v>
      </c>
      <c r="R115" s="168">
        <v>1.8</v>
      </c>
      <c r="S115" s="169">
        <v>51.5</v>
      </c>
      <c r="T115" s="168">
        <v>0.9</v>
      </c>
      <c r="U115" s="168">
        <v>6.5</v>
      </c>
    </row>
    <row r="116" spans="1:21" ht="16.5" customHeight="1" x14ac:dyDescent="0.2">
      <c r="A116" s="7"/>
      <c r="B116" s="7"/>
      <c r="C116" s="7"/>
      <c r="D116" s="7" t="s">
        <v>250</v>
      </c>
      <c r="E116" s="7"/>
      <c r="F116" s="7"/>
      <c r="G116" s="7"/>
      <c r="H116" s="7"/>
      <c r="I116" s="7"/>
      <c r="J116" s="7"/>
      <c r="K116" s="7"/>
      <c r="L116" s="9" t="s">
        <v>300</v>
      </c>
      <c r="M116" s="169">
        <v>34.4</v>
      </c>
      <c r="N116" s="169">
        <v>50.8</v>
      </c>
      <c r="O116" s="169">
        <v>30.9</v>
      </c>
      <c r="P116" s="169">
        <v>16.899999999999999</v>
      </c>
      <c r="Q116" s="169">
        <v>38.700000000000003</v>
      </c>
      <c r="R116" s="169">
        <v>14.6</v>
      </c>
      <c r="S116" s="169">
        <v>92.3</v>
      </c>
      <c r="T116" s="168">
        <v>9.5</v>
      </c>
      <c r="U116" s="169">
        <v>29.9</v>
      </c>
    </row>
    <row r="117" spans="1:21" ht="16.5" customHeight="1" x14ac:dyDescent="0.2">
      <c r="A117" s="7"/>
      <c r="B117" s="7"/>
      <c r="C117" s="7"/>
      <c r="D117" s="7" t="s">
        <v>251</v>
      </c>
      <c r="E117" s="7"/>
      <c r="F117" s="7"/>
      <c r="G117" s="7"/>
      <c r="H117" s="7"/>
      <c r="I117" s="7"/>
      <c r="J117" s="7"/>
      <c r="K117" s="7"/>
      <c r="L117" s="9" t="s">
        <v>300</v>
      </c>
      <c r="M117" s="169">
        <v>21.8</v>
      </c>
      <c r="N117" s="169">
        <v>30.7</v>
      </c>
      <c r="O117" s="169">
        <v>45.1</v>
      </c>
      <c r="P117" s="169">
        <v>32.799999999999997</v>
      </c>
      <c r="Q117" s="169">
        <v>28.5</v>
      </c>
      <c r="R117" s="169">
        <v>25.5</v>
      </c>
      <c r="S117" s="169">
        <v>28.3</v>
      </c>
      <c r="T117" s="169">
        <v>24.1</v>
      </c>
      <c r="U117" s="169">
        <v>30.9</v>
      </c>
    </row>
    <row r="118" spans="1:21" ht="16.5" customHeight="1" x14ac:dyDescent="0.2">
      <c r="A118" s="7"/>
      <c r="B118" s="7"/>
      <c r="C118" s="7"/>
      <c r="D118" s="7" t="s">
        <v>607</v>
      </c>
      <c r="E118" s="7"/>
      <c r="F118" s="7"/>
      <c r="G118" s="7"/>
      <c r="H118" s="7"/>
      <c r="I118" s="7"/>
      <c r="J118" s="7"/>
      <c r="K118" s="7"/>
      <c r="L118" s="9" t="s">
        <v>300</v>
      </c>
      <c r="M118" s="169">
        <v>66</v>
      </c>
      <c r="N118" s="169">
        <v>91.2</v>
      </c>
      <c r="O118" s="169">
        <v>81.3</v>
      </c>
      <c r="P118" s="169">
        <v>51.9</v>
      </c>
      <c r="Q118" s="169">
        <v>71.099999999999994</v>
      </c>
      <c r="R118" s="169">
        <v>41.8</v>
      </c>
      <c r="S118" s="166">
        <v>172.2</v>
      </c>
      <c r="T118" s="169">
        <v>34.5</v>
      </c>
      <c r="U118" s="169">
        <v>67.400000000000006</v>
      </c>
    </row>
    <row r="119" spans="1:21" ht="16.5" customHeight="1" x14ac:dyDescent="0.2">
      <c r="A119" s="7" t="s">
        <v>63</v>
      </c>
      <c r="B119" s="7"/>
      <c r="C119" s="7"/>
      <c r="D119" s="7"/>
      <c r="E119" s="7"/>
      <c r="F119" s="7"/>
      <c r="G119" s="7"/>
      <c r="H119" s="7"/>
      <c r="I119" s="7"/>
      <c r="J119" s="7"/>
      <c r="K119" s="7"/>
      <c r="L119" s="9"/>
      <c r="M119" s="10"/>
      <c r="N119" s="10"/>
      <c r="O119" s="10"/>
      <c r="P119" s="10"/>
      <c r="Q119" s="10"/>
      <c r="R119" s="10"/>
      <c r="S119" s="10"/>
      <c r="T119" s="10"/>
      <c r="U119" s="10"/>
    </row>
    <row r="120" spans="1:21" ht="16.5" customHeight="1" x14ac:dyDescent="0.2">
      <c r="A120" s="7"/>
      <c r="B120" s="7" t="s">
        <v>564</v>
      </c>
      <c r="C120" s="7"/>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c r="C121" s="7" t="s">
        <v>294</v>
      </c>
      <c r="D121" s="7"/>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c r="D122" s="7" t="s">
        <v>604</v>
      </c>
      <c r="E122" s="7"/>
      <c r="F122" s="7"/>
      <c r="G122" s="7"/>
      <c r="H122" s="7"/>
      <c r="I122" s="7"/>
      <c r="J122" s="7"/>
      <c r="K122" s="7"/>
      <c r="L122" s="9" t="s">
        <v>247</v>
      </c>
      <c r="M122" s="169">
        <v>44.2</v>
      </c>
      <c r="N122" s="169">
        <v>45.9</v>
      </c>
      <c r="O122" s="169">
        <v>28.2</v>
      </c>
      <c r="P122" s="169">
        <v>11.8</v>
      </c>
      <c r="Q122" s="168">
        <v>6.5</v>
      </c>
      <c r="R122" s="168">
        <v>1</v>
      </c>
      <c r="S122" s="168">
        <v>4.4000000000000004</v>
      </c>
      <c r="T122" s="168">
        <v>0.3</v>
      </c>
      <c r="U122" s="166">
        <v>142.30000000000001</v>
      </c>
    </row>
    <row r="123" spans="1:21" ht="16.5" customHeight="1" x14ac:dyDescent="0.2">
      <c r="A123" s="7"/>
      <c r="B123" s="7"/>
      <c r="C123" s="7"/>
      <c r="D123" s="7"/>
      <c r="E123" s="7" t="s">
        <v>605</v>
      </c>
      <c r="F123" s="7"/>
      <c r="G123" s="7"/>
      <c r="H123" s="7"/>
      <c r="I123" s="7"/>
      <c r="J123" s="7"/>
      <c r="K123" s="7"/>
      <c r="L123" s="9" t="s">
        <v>247</v>
      </c>
      <c r="M123" s="169">
        <v>36.9</v>
      </c>
      <c r="N123" s="169">
        <v>38.200000000000003</v>
      </c>
      <c r="O123" s="169">
        <v>25.9</v>
      </c>
      <c r="P123" s="168">
        <v>9.5</v>
      </c>
      <c r="Q123" s="168">
        <v>5.3</v>
      </c>
      <c r="R123" s="168">
        <v>0.8</v>
      </c>
      <c r="S123" s="168">
        <v>3</v>
      </c>
      <c r="T123" s="168">
        <v>0.3</v>
      </c>
      <c r="U123" s="166">
        <v>119.8</v>
      </c>
    </row>
    <row r="124" spans="1:21" ht="16.5" customHeight="1" x14ac:dyDescent="0.2">
      <c r="A124" s="7"/>
      <c r="B124" s="7"/>
      <c r="C124" s="7"/>
      <c r="D124" s="7"/>
      <c r="E124" s="7" t="s">
        <v>606</v>
      </c>
      <c r="F124" s="7"/>
      <c r="G124" s="7"/>
      <c r="H124" s="7"/>
      <c r="I124" s="7"/>
      <c r="J124" s="7"/>
      <c r="K124" s="7"/>
      <c r="L124" s="9" t="s">
        <v>247</v>
      </c>
      <c r="M124" s="168">
        <v>7.1</v>
      </c>
      <c r="N124" s="168">
        <v>7.2</v>
      </c>
      <c r="O124" s="168">
        <v>2</v>
      </c>
      <c r="P124" s="168">
        <v>2.1</v>
      </c>
      <c r="Q124" s="168">
        <v>1.2</v>
      </c>
      <c r="R124" s="168">
        <v>0.1</v>
      </c>
      <c r="S124" s="168">
        <v>0.8</v>
      </c>
      <c r="T124" s="168" t="s">
        <v>175</v>
      </c>
      <c r="U124" s="169">
        <v>20.399999999999999</v>
      </c>
    </row>
    <row r="125" spans="1:21" ht="16.5" customHeight="1" x14ac:dyDescent="0.2">
      <c r="A125" s="7"/>
      <c r="B125" s="7"/>
      <c r="C125" s="7"/>
      <c r="D125" s="7" t="s">
        <v>250</v>
      </c>
      <c r="E125" s="7"/>
      <c r="F125" s="7"/>
      <c r="G125" s="7"/>
      <c r="H125" s="7"/>
      <c r="I125" s="7"/>
      <c r="J125" s="7"/>
      <c r="K125" s="7"/>
      <c r="L125" s="9" t="s">
        <v>247</v>
      </c>
      <c r="M125" s="166">
        <v>130.4</v>
      </c>
      <c r="N125" s="166">
        <v>151.19999999999999</v>
      </c>
      <c r="O125" s="166">
        <v>120</v>
      </c>
      <c r="P125" s="169">
        <v>43.5</v>
      </c>
      <c r="Q125" s="169">
        <v>24.7</v>
      </c>
      <c r="R125" s="168">
        <v>6.2</v>
      </c>
      <c r="S125" s="169">
        <v>11.7</v>
      </c>
      <c r="T125" s="168">
        <v>3.1</v>
      </c>
      <c r="U125" s="166">
        <v>490.8</v>
      </c>
    </row>
    <row r="126" spans="1:21" ht="16.5" customHeight="1" x14ac:dyDescent="0.2">
      <c r="A126" s="7"/>
      <c r="B126" s="7"/>
      <c r="C126" s="7"/>
      <c r="D126" s="7" t="s">
        <v>251</v>
      </c>
      <c r="E126" s="7"/>
      <c r="F126" s="7"/>
      <c r="G126" s="7"/>
      <c r="H126" s="7"/>
      <c r="I126" s="7"/>
      <c r="J126" s="7"/>
      <c r="K126" s="7"/>
      <c r="L126" s="9" t="s">
        <v>247</v>
      </c>
      <c r="M126" s="169">
        <v>48</v>
      </c>
      <c r="N126" s="169">
        <v>52.5</v>
      </c>
      <c r="O126" s="169">
        <v>84.1</v>
      </c>
      <c r="P126" s="169">
        <v>32.4</v>
      </c>
      <c r="Q126" s="169">
        <v>13.7</v>
      </c>
      <c r="R126" s="168">
        <v>4.0999999999999996</v>
      </c>
      <c r="S126" s="168">
        <v>3.3</v>
      </c>
      <c r="T126" s="168">
        <v>2.8</v>
      </c>
      <c r="U126" s="166">
        <v>241</v>
      </c>
    </row>
    <row r="127" spans="1:21" ht="16.5" customHeight="1" x14ac:dyDescent="0.2">
      <c r="A127" s="7"/>
      <c r="B127" s="7"/>
      <c r="C127" s="7"/>
      <c r="D127" s="7" t="s">
        <v>607</v>
      </c>
      <c r="E127" s="7"/>
      <c r="F127" s="7"/>
      <c r="G127" s="7"/>
      <c r="H127" s="7"/>
      <c r="I127" s="7"/>
      <c r="J127" s="7"/>
      <c r="K127" s="7"/>
      <c r="L127" s="9" t="s">
        <v>247</v>
      </c>
      <c r="M127" s="166">
        <v>222.6</v>
      </c>
      <c r="N127" s="166">
        <v>249.6</v>
      </c>
      <c r="O127" s="166">
        <v>232.3</v>
      </c>
      <c r="P127" s="169">
        <v>87.7</v>
      </c>
      <c r="Q127" s="169">
        <v>45</v>
      </c>
      <c r="R127" s="169">
        <v>11.2</v>
      </c>
      <c r="S127" s="169">
        <v>19.399999999999999</v>
      </c>
      <c r="T127" s="168">
        <v>6.2</v>
      </c>
      <c r="U127" s="166">
        <v>874</v>
      </c>
    </row>
    <row r="128" spans="1:21" ht="16.5" customHeight="1" x14ac:dyDescent="0.2">
      <c r="A128" s="7"/>
      <c r="B128" s="7" t="s">
        <v>608</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t="s">
        <v>294</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604</v>
      </c>
      <c r="E130" s="7"/>
      <c r="F130" s="7"/>
      <c r="G130" s="7"/>
      <c r="H130" s="7"/>
      <c r="I130" s="7"/>
      <c r="J130" s="7"/>
      <c r="K130" s="7"/>
      <c r="L130" s="9" t="s">
        <v>300</v>
      </c>
      <c r="M130" s="168">
        <v>8.8000000000000007</v>
      </c>
      <c r="N130" s="169">
        <v>11.4</v>
      </c>
      <c r="O130" s="168">
        <v>9</v>
      </c>
      <c r="P130" s="168">
        <v>6.9</v>
      </c>
      <c r="Q130" s="168">
        <v>5.9</v>
      </c>
      <c r="R130" s="168">
        <v>3</v>
      </c>
      <c r="S130" s="169">
        <v>15.9</v>
      </c>
      <c r="T130" s="168">
        <v>1.7</v>
      </c>
      <c r="U130" s="168">
        <v>9</v>
      </c>
    </row>
    <row r="131" spans="1:21" ht="16.5" customHeight="1" x14ac:dyDescent="0.2">
      <c r="A131" s="7"/>
      <c r="B131" s="7"/>
      <c r="C131" s="7"/>
      <c r="D131" s="7" t="s">
        <v>250</v>
      </c>
      <c r="E131" s="7"/>
      <c r="F131" s="7"/>
      <c r="G131" s="7"/>
      <c r="H131" s="7"/>
      <c r="I131" s="7"/>
      <c r="J131" s="7"/>
      <c r="K131" s="7"/>
      <c r="L131" s="9" t="s">
        <v>300</v>
      </c>
      <c r="M131" s="169">
        <v>26.1</v>
      </c>
      <c r="N131" s="169">
        <v>37.6</v>
      </c>
      <c r="O131" s="169">
        <v>38.1</v>
      </c>
      <c r="P131" s="169">
        <v>25.4</v>
      </c>
      <c r="Q131" s="169">
        <v>22.4</v>
      </c>
      <c r="R131" s="169">
        <v>18.8</v>
      </c>
      <c r="S131" s="169">
        <v>42.6</v>
      </c>
      <c r="T131" s="169">
        <v>17.7</v>
      </c>
      <c r="U131" s="169">
        <v>31.1</v>
      </c>
    </row>
    <row r="132" spans="1:21" ht="16.5" customHeight="1" x14ac:dyDescent="0.2">
      <c r="A132" s="7"/>
      <c r="B132" s="7"/>
      <c r="C132" s="7"/>
      <c r="D132" s="7" t="s">
        <v>251</v>
      </c>
      <c r="E132" s="7"/>
      <c r="F132" s="7"/>
      <c r="G132" s="7"/>
      <c r="H132" s="7"/>
      <c r="I132" s="7"/>
      <c r="J132" s="7"/>
      <c r="K132" s="7"/>
      <c r="L132" s="9" t="s">
        <v>300</v>
      </c>
      <c r="M132" s="168">
        <v>9.6</v>
      </c>
      <c r="N132" s="169">
        <v>13.1</v>
      </c>
      <c r="O132" s="169">
        <v>26.7</v>
      </c>
      <c r="P132" s="169">
        <v>18.899999999999999</v>
      </c>
      <c r="Q132" s="169">
        <v>12.4</v>
      </c>
      <c r="R132" s="169">
        <v>12.4</v>
      </c>
      <c r="S132" s="169">
        <v>12.1</v>
      </c>
      <c r="T132" s="169">
        <v>16.2</v>
      </c>
      <c r="U132" s="169">
        <v>15.3</v>
      </c>
    </row>
    <row r="133" spans="1:21" ht="16.5" customHeight="1" x14ac:dyDescent="0.2">
      <c r="A133" s="7"/>
      <c r="B133" s="7"/>
      <c r="C133" s="7"/>
      <c r="D133" s="7" t="s">
        <v>607</v>
      </c>
      <c r="E133" s="7"/>
      <c r="F133" s="7"/>
      <c r="G133" s="7"/>
      <c r="H133" s="7"/>
      <c r="I133" s="7"/>
      <c r="J133" s="7"/>
      <c r="K133" s="7"/>
      <c r="L133" s="9" t="s">
        <v>300</v>
      </c>
      <c r="M133" s="169">
        <v>44.5</v>
      </c>
      <c r="N133" s="169">
        <v>62.1</v>
      </c>
      <c r="O133" s="169">
        <v>73.8</v>
      </c>
      <c r="P133" s="169">
        <v>51.2</v>
      </c>
      <c r="Q133" s="169">
        <v>40.700000000000003</v>
      </c>
      <c r="R133" s="169">
        <v>34.200000000000003</v>
      </c>
      <c r="S133" s="169">
        <v>70.599999999999994</v>
      </c>
      <c r="T133" s="169">
        <v>35.6</v>
      </c>
      <c r="U133" s="169">
        <v>55.5</v>
      </c>
    </row>
    <row r="134" spans="1:21" ht="16.5" customHeight="1" x14ac:dyDescent="0.2">
      <c r="A134" s="7"/>
      <c r="B134" s="7" t="s">
        <v>609</v>
      </c>
      <c r="C134" s="7"/>
      <c r="D134" s="7"/>
      <c r="E134" s="7"/>
      <c r="F134" s="7"/>
      <c r="G134" s="7"/>
      <c r="H134" s="7"/>
      <c r="I134" s="7"/>
      <c r="J134" s="7"/>
      <c r="K134" s="7"/>
      <c r="L134" s="9"/>
      <c r="M134" s="10"/>
      <c r="N134" s="10"/>
      <c r="O134" s="10"/>
      <c r="P134" s="10"/>
      <c r="Q134" s="10"/>
      <c r="R134" s="10"/>
      <c r="S134" s="10"/>
      <c r="T134" s="10"/>
      <c r="U134" s="10"/>
    </row>
    <row r="135" spans="1:21" ht="16.5" customHeight="1" x14ac:dyDescent="0.2">
      <c r="A135" s="7"/>
      <c r="B135" s="7"/>
      <c r="C135" s="7" t="s">
        <v>301</v>
      </c>
      <c r="D135" s="7"/>
      <c r="E135" s="7"/>
      <c r="F135" s="7"/>
      <c r="G135" s="7"/>
      <c r="H135" s="7"/>
      <c r="I135" s="7"/>
      <c r="J135" s="7"/>
      <c r="K135" s="7"/>
      <c r="L135" s="9"/>
      <c r="M135" s="10"/>
      <c r="N135" s="10"/>
      <c r="O135" s="10"/>
      <c r="P135" s="10"/>
      <c r="Q135" s="10"/>
      <c r="R135" s="10"/>
      <c r="S135" s="10"/>
      <c r="T135" s="10"/>
      <c r="U135" s="10"/>
    </row>
    <row r="136" spans="1:21" ht="16.5" customHeight="1" x14ac:dyDescent="0.2">
      <c r="A136" s="7"/>
      <c r="B136" s="7"/>
      <c r="C136" s="7"/>
      <c r="D136" s="7" t="s">
        <v>604</v>
      </c>
      <c r="E136" s="7"/>
      <c r="F136" s="7"/>
      <c r="G136" s="7"/>
      <c r="H136" s="7"/>
      <c r="I136" s="7"/>
      <c r="J136" s="7"/>
      <c r="K136" s="7"/>
      <c r="L136" s="9" t="s">
        <v>247</v>
      </c>
      <c r="M136" s="168">
        <v>1.1000000000000001</v>
      </c>
      <c r="N136" s="168">
        <v>0.3</v>
      </c>
      <c r="O136" s="168">
        <v>0.7</v>
      </c>
      <c r="P136" s="168">
        <v>0.1</v>
      </c>
      <c r="Q136" s="168">
        <v>0.1</v>
      </c>
      <c r="R136" s="168" t="s">
        <v>175</v>
      </c>
      <c r="S136" s="168">
        <v>0.1</v>
      </c>
      <c r="T136" s="168" t="s">
        <v>175</v>
      </c>
      <c r="U136" s="168">
        <v>2.6</v>
      </c>
    </row>
    <row r="137" spans="1:21" ht="16.5" customHeight="1" x14ac:dyDescent="0.2">
      <c r="A137" s="7"/>
      <c r="B137" s="7"/>
      <c r="C137" s="7"/>
      <c r="D137" s="7"/>
      <c r="E137" s="7" t="s">
        <v>605</v>
      </c>
      <c r="F137" s="7"/>
      <c r="G137" s="7"/>
      <c r="H137" s="7"/>
      <c r="I137" s="7"/>
      <c r="J137" s="7"/>
      <c r="K137" s="7"/>
      <c r="L137" s="9" t="s">
        <v>247</v>
      </c>
      <c r="M137" s="168">
        <v>1</v>
      </c>
      <c r="N137" s="168">
        <v>0.3</v>
      </c>
      <c r="O137" s="168">
        <v>0.7</v>
      </c>
      <c r="P137" s="168">
        <v>0.1</v>
      </c>
      <c r="Q137" s="168">
        <v>0.1</v>
      </c>
      <c r="R137" s="168" t="s">
        <v>175</v>
      </c>
      <c r="S137" s="168">
        <v>0.1</v>
      </c>
      <c r="T137" s="168" t="s">
        <v>175</v>
      </c>
      <c r="U137" s="168">
        <v>2.4</v>
      </c>
    </row>
    <row r="138" spans="1:21" ht="16.5" customHeight="1" x14ac:dyDescent="0.2">
      <c r="A138" s="7"/>
      <c r="B138" s="7"/>
      <c r="C138" s="7"/>
      <c r="D138" s="7"/>
      <c r="E138" s="7" t="s">
        <v>606</v>
      </c>
      <c r="F138" s="7"/>
      <c r="G138" s="7"/>
      <c r="H138" s="7"/>
      <c r="I138" s="7"/>
      <c r="J138" s="7"/>
      <c r="K138" s="7"/>
      <c r="L138" s="9" t="s">
        <v>247</v>
      </c>
      <c r="M138" s="168">
        <v>0.1</v>
      </c>
      <c r="N138" s="168" t="s">
        <v>175</v>
      </c>
      <c r="O138" s="168" t="s">
        <v>175</v>
      </c>
      <c r="P138" s="168" t="s">
        <v>175</v>
      </c>
      <c r="Q138" s="168" t="s">
        <v>175</v>
      </c>
      <c r="R138" s="168" t="s">
        <v>175</v>
      </c>
      <c r="S138" s="168" t="s">
        <v>175</v>
      </c>
      <c r="T138" s="168" t="s">
        <v>175</v>
      </c>
      <c r="U138" s="168">
        <v>0.2</v>
      </c>
    </row>
    <row r="139" spans="1:21" ht="16.5" customHeight="1" x14ac:dyDescent="0.2">
      <c r="A139" s="7"/>
      <c r="B139" s="7"/>
      <c r="C139" s="7"/>
      <c r="D139" s="7" t="s">
        <v>250</v>
      </c>
      <c r="E139" s="7"/>
      <c r="F139" s="7"/>
      <c r="G139" s="7"/>
      <c r="H139" s="7"/>
      <c r="I139" s="7"/>
      <c r="J139" s="7"/>
      <c r="K139" s="7"/>
      <c r="L139" s="9" t="s">
        <v>247</v>
      </c>
      <c r="M139" s="168">
        <v>5.3</v>
      </c>
      <c r="N139" s="168">
        <v>1.9</v>
      </c>
      <c r="O139" s="168">
        <v>4.3</v>
      </c>
      <c r="P139" s="168">
        <v>1.4</v>
      </c>
      <c r="Q139" s="168">
        <v>1.1000000000000001</v>
      </c>
      <c r="R139" s="168">
        <v>0.3</v>
      </c>
      <c r="S139" s="168">
        <v>0.4</v>
      </c>
      <c r="T139" s="168">
        <v>0.6</v>
      </c>
      <c r="U139" s="169">
        <v>15.2</v>
      </c>
    </row>
    <row r="140" spans="1:21" ht="16.5" customHeight="1" x14ac:dyDescent="0.2">
      <c r="A140" s="7"/>
      <c r="B140" s="7"/>
      <c r="C140" s="7"/>
      <c r="D140" s="7" t="s">
        <v>251</v>
      </c>
      <c r="E140" s="7"/>
      <c r="F140" s="7"/>
      <c r="G140" s="7"/>
      <c r="H140" s="7"/>
      <c r="I140" s="7"/>
      <c r="J140" s="7"/>
      <c r="K140" s="7"/>
      <c r="L140" s="9" t="s">
        <v>247</v>
      </c>
      <c r="M140" s="168">
        <v>3.3</v>
      </c>
      <c r="N140" s="168">
        <v>1.2</v>
      </c>
      <c r="O140" s="168">
        <v>6.6</v>
      </c>
      <c r="P140" s="168">
        <v>2.2000000000000002</v>
      </c>
      <c r="Q140" s="168">
        <v>0.8</v>
      </c>
      <c r="R140" s="168">
        <v>0.4</v>
      </c>
      <c r="S140" s="168">
        <v>0.2</v>
      </c>
      <c r="T140" s="168">
        <v>1</v>
      </c>
      <c r="U140" s="169">
        <v>15.7</v>
      </c>
    </row>
    <row r="141" spans="1:21" ht="16.5" customHeight="1" x14ac:dyDescent="0.2">
      <c r="A141" s="7"/>
      <c r="B141" s="7"/>
      <c r="C141" s="7"/>
      <c r="D141" s="7" t="s">
        <v>607</v>
      </c>
      <c r="E141" s="7"/>
      <c r="F141" s="7"/>
      <c r="G141" s="7"/>
      <c r="H141" s="7"/>
      <c r="I141" s="7"/>
      <c r="J141" s="7"/>
      <c r="K141" s="7"/>
      <c r="L141" s="9" t="s">
        <v>247</v>
      </c>
      <c r="M141" s="168">
        <v>9.6999999999999993</v>
      </c>
      <c r="N141" s="168">
        <v>3.4</v>
      </c>
      <c r="O141" s="169">
        <v>11.6</v>
      </c>
      <c r="P141" s="168">
        <v>3.7</v>
      </c>
      <c r="Q141" s="168">
        <v>2</v>
      </c>
      <c r="R141" s="168">
        <v>0.7</v>
      </c>
      <c r="S141" s="168">
        <v>0.7</v>
      </c>
      <c r="T141" s="168">
        <v>1.6</v>
      </c>
      <c r="U141" s="169">
        <v>33.5</v>
      </c>
    </row>
    <row r="142" spans="1:21" ht="16.5" customHeight="1" x14ac:dyDescent="0.2">
      <c r="A142" s="7"/>
      <c r="B142" s="7" t="s">
        <v>610</v>
      </c>
      <c r="C142" s="7"/>
      <c r="D142" s="7"/>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t="s">
        <v>301</v>
      </c>
      <c r="D143" s="7"/>
      <c r="E143" s="7"/>
      <c r="F143" s="7"/>
      <c r="G143" s="7"/>
      <c r="H143" s="7"/>
      <c r="I143" s="7"/>
      <c r="J143" s="7"/>
      <c r="K143" s="7"/>
      <c r="L143" s="9"/>
      <c r="M143" s="10"/>
      <c r="N143" s="10"/>
      <c r="O143" s="10"/>
      <c r="P143" s="10"/>
      <c r="Q143" s="10"/>
      <c r="R143" s="10"/>
      <c r="S143" s="10"/>
      <c r="T143" s="10"/>
      <c r="U143" s="10"/>
    </row>
    <row r="144" spans="1:21" ht="16.5" customHeight="1" x14ac:dyDescent="0.2">
      <c r="A144" s="7"/>
      <c r="B144" s="7"/>
      <c r="C144" s="7"/>
      <c r="D144" s="7" t="s">
        <v>604</v>
      </c>
      <c r="E144" s="7"/>
      <c r="F144" s="7"/>
      <c r="G144" s="7"/>
      <c r="H144" s="7"/>
      <c r="I144" s="7"/>
      <c r="J144" s="7"/>
      <c r="K144" s="7"/>
      <c r="L144" s="9" t="s">
        <v>300</v>
      </c>
      <c r="M144" s="168">
        <v>7</v>
      </c>
      <c r="N144" s="168">
        <v>9.1999999999999993</v>
      </c>
      <c r="O144" s="168">
        <v>5.7</v>
      </c>
      <c r="P144" s="168">
        <v>2.2999999999999998</v>
      </c>
      <c r="Q144" s="168">
        <v>4.4000000000000004</v>
      </c>
      <c r="R144" s="168">
        <v>1.7</v>
      </c>
      <c r="S144" s="169">
        <v>26.1</v>
      </c>
      <c r="T144" s="168">
        <v>0.2</v>
      </c>
      <c r="U144" s="168">
        <v>5.4</v>
      </c>
    </row>
    <row r="145" spans="1:21" ht="16.5" customHeight="1" x14ac:dyDescent="0.2">
      <c r="A145" s="7"/>
      <c r="B145" s="7"/>
      <c r="C145" s="7"/>
      <c r="D145" s="7" t="s">
        <v>250</v>
      </c>
      <c r="E145" s="7"/>
      <c r="F145" s="7"/>
      <c r="G145" s="7"/>
      <c r="H145" s="7"/>
      <c r="I145" s="7"/>
      <c r="J145" s="7"/>
      <c r="K145" s="7"/>
      <c r="L145" s="9" t="s">
        <v>300</v>
      </c>
      <c r="M145" s="169">
        <v>33.9</v>
      </c>
      <c r="N145" s="169">
        <v>54.1</v>
      </c>
      <c r="O145" s="169">
        <v>32.799999999999997</v>
      </c>
      <c r="P145" s="169">
        <v>22.2</v>
      </c>
      <c r="Q145" s="169">
        <v>44.5</v>
      </c>
      <c r="R145" s="169">
        <v>15.8</v>
      </c>
      <c r="S145" s="169">
        <v>82.5</v>
      </c>
      <c r="T145" s="169">
        <v>13.1</v>
      </c>
      <c r="U145" s="169">
        <v>31.8</v>
      </c>
    </row>
    <row r="146" spans="1:21" ht="16.5" customHeight="1" x14ac:dyDescent="0.2">
      <c r="A146" s="7"/>
      <c r="B146" s="7"/>
      <c r="C146" s="7"/>
      <c r="D146" s="7" t="s">
        <v>251</v>
      </c>
      <c r="E146" s="7"/>
      <c r="F146" s="7"/>
      <c r="G146" s="7"/>
      <c r="H146" s="7"/>
      <c r="I146" s="7"/>
      <c r="J146" s="7"/>
      <c r="K146" s="7"/>
      <c r="L146" s="9" t="s">
        <v>300</v>
      </c>
      <c r="M146" s="169">
        <v>21.4</v>
      </c>
      <c r="N146" s="169">
        <v>35.1</v>
      </c>
      <c r="O146" s="169">
        <v>50.6</v>
      </c>
      <c r="P146" s="169">
        <v>35.799999999999997</v>
      </c>
      <c r="Q146" s="169">
        <v>29.7</v>
      </c>
      <c r="R146" s="169">
        <v>26.2</v>
      </c>
      <c r="S146" s="169">
        <v>43.5</v>
      </c>
      <c r="T146" s="169">
        <v>19.8</v>
      </c>
      <c r="U146" s="169">
        <v>32.799999999999997</v>
      </c>
    </row>
    <row r="147" spans="1:21" ht="16.5" customHeight="1" x14ac:dyDescent="0.2">
      <c r="A147" s="14"/>
      <c r="B147" s="14"/>
      <c r="C147" s="14"/>
      <c r="D147" s="14" t="s">
        <v>607</v>
      </c>
      <c r="E147" s="14"/>
      <c r="F147" s="14"/>
      <c r="G147" s="14"/>
      <c r="H147" s="14"/>
      <c r="I147" s="14"/>
      <c r="J147" s="14"/>
      <c r="K147" s="14"/>
      <c r="L147" s="15" t="s">
        <v>300</v>
      </c>
      <c r="M147" s="170">
        <v>62.3</v>
      </c>
      <c r="N147" s="170">
        <v>98.3</v>
      </c>
      <c r="O147" s="170">
        <v>89.2</v>
      </c>
      <c r="P147" s="170">
        <v>60.2</v>
      </c>
      <c r="Q147" s="170">
        <v>78.599999999999994</v>
      </c>
      <c r="R147" s="170">
        <v>43.8</v>
      </c>
      <c r="S147" s="167">
        <v>152</v>
      </c>
      <c r="T147" s="170">
        <v>33.1</v>
      </c>
      <c r="U147" s="170">
        <v>70.099999999999994</v>
      </c>
    </row>
    <row r="148" spans="1:21" ht="4.5" customHeight="1" x14ac:dyDescent="0.2">
      <c r="A148" s="23"/>
      <c r="B148" s="23"/>
      <c r="C148" s="2"/>
      <c r="D148" s="2"/>
      <c r="E148" s="2"/>
      <c r="F148" s="2"/>
      <c r="G148" s="2"/>
      <c r="H148" s="2"/>
      <c r="I148" s="2"/>
      <c r="J148" s="2"/>
      <c r="K148" s="2"/>
      <c r="L148" s="2"/>
      <c r="M148" s="2"/>
      <c r="N148" s="2"/>
      <c r="O148" s="2"/>
      <c r="P148" s="2"/>
      <c r="Q148" s="2"/>
      <c r="R148" s="2"/>
      <c r="S148" s="2"/>
      <c r="T148" s="2"/>
      <c r="U148" s="2"/>
    </row>
    <row r="149" spans="1:21" ht="16.5" customHeight="1" x14ac:dyDescent="0.2">
      <c r="A149" s="23"/>
      <c r="B149" s="23"/>
      <c r="C149" s="223" t="s">
        <v>611</v>
      </c>
      <c r="D149" s="223"/>
      <c r="E149" s="223"/>
      <c r="F149" s="223"/>
      <c r="G149" s="223"/>
      <c r="H149" s="223"/>
      <c r="I149" s="223"/>
      <c r="J149" s="223"/>
      <c r="K149" s="223"/>
      <c r="L149" s="223"/>
      <c r="M149" s="223"/>
      <c r="N149" s="223"/>
      <c r="O149" s="223"/>
      <c r="P149" s="223"/>
      <c r="Q149" s="223"/>
      <c r="R149" s="223"/>
      <c r="S149" s="223"/>
      <c r="T149" s="223"/>
      <c r="U149" s="223"/>
    </row>
    <row r="150" spans="1:21" ht="4.5" customHeight="1" x14ac:dyDescent="0.2">
      <c r="A150" s="23"/>
      <c r="B150" s="23"/>
      <c r="C150" s="2"/>
      <c r="D150" s="2"/>
      <c r="E150" s="2"/>
      <c r="F150" s="2"/>
      <c r="G150" s="2"/>
      <c r="H150" s="2"/>
      <c r="I150" s="2"/>
      <c r="J150" s="2"/>
      <c r="K150" s="2"/>
      <c r="L150" s="2"/>
      <c r="M150" s="2"/>
      <c r="N150" s="2"/>
      <c r="O150" s="2"/>
      <c r="P150" s="2"/>
      <c r="Q150" s="2"/>
      <c r="R150" s="2"/>
      <c r="S150" s="2"/>
      <c r="T150" s="2"/>
      <c r="U150" s="2"/>
    </row>
    <row r="151" spans="1:21" ht="16.5" customHeight="1" x14ac:dyDescent="0.2">
      <c r="A151" s="32"/>
      <c r="B151" s="32"/>
      <c r="C151" s="223" t="s">
        <v>117</v>
      </c>
      <c r="D151" s="223"/>
      <c r="E151" s="223"/>
      <c r="F151" s="223"/>
      <c r="G151" s="223"/>
      <c r="H151" s="223"/>
      <c r="I151" s="223"/>
      <c r="J151" s="223"/>
      <c r="K151" s="223"/>
      <c r="L151" s="223"/>
      <c r="M151" s="223"/>
      <c r="N151" s="223"/>
      <c r="O151" s="223"/>
      <c r="P151" s="223"/>
      <c r="Q151" s="223"/>
      <c r="R151" s="223"/>
      <c r="S151" s="223"/>
      <c r="T151" s="223"/>
      <c r="U151" s="223"/>
    </row>
    <row r="152" spans="1:21" ht="16.5" customHeight="1" x14ac:dyDescent="0.2">
      <c r="A152" s="32"/>
      <c r="B152" s="32"/>
      <c r="C152" s="223" t="s">
        <v>118</v>
      </c>
      <c r="D152" s="223"/>
      <c r="E152" s="223"/>
      <c r="F152" s="223"/>
      <c r="G152" s="223"/>
      <c r="H152" s="223"/>
      <c r="I152" s="223"/>
      <c r="J152" s="223"/>
      <c r="K152" s="223"/>
      <c r="L152" s="223"/>
      <c r="M152" s="223"/>
      <c r="N152" s="223"/>
      <c r="O152" s="223"/>
      <c r="P152" s="223"/>
      <c r="Q152" s="223"/>
      <c r="R152" s="223"/>
      <c r="S152" s="223"/>
      <c r="T152" s="223"/>
      <c r="U152" s="223"/>
    </row>
    <row r="153" spans="1:21" ht="4.5" customHeight="1" x14ac:dyDescent="0.2">
      <c r="A153" s="23"/>
      <c r="B153" s="23"/>
      <c r="C153" s="2"/>
      <c r="D153" s="2"/>
      <c r="E153" s="2"/>
      <c r="F153" s="2"/>
      <c r="G153" s="2"/>
      <c r="H153" s="2"/>
      <c r="I153" s="2"/>
      <c r="J153" s="2"/>
      <c r="K153" s="2"/>
      <c r="L153" s="2"/>
      <c r="M153" s="2"/>
      <c r="N153" s="2"/>
      <c r="O153" s="2"/>
      <c r="P153" s="2"/>
      <c r="Q153" s="2"/>
      <c r="R153" s="2"/>
      <c r="S153" s="2"/>
      <c r="T153" s="2"/>
      <c r="U153" s="2"/>
    </row>
    <row r="154" spans="1:21" ht="42.4" customHeight="1" x14ac:dyDescent="0.2">
      <c r="A154" s="23" t="s">
        <v>76</v>
      </c>
      <c r="B154" s="23"/>
      <c r="C154" s="223" t="s">
        <v>213</v>
      </c>
      <c r="D154" s="223"/>
      <c r="E154" s="223"/>
      <c r="F154" s="223"/>
      <c r="G154" s="223"/>
      <c r="H154" s="223"/>
      <c r="I154" s="223"/>
      <c r="J154" s="223"/>
      <c r="K154" s="223"/>
      <c r="L154" s="223"/>
      <c r="M154" s="223"/>
      <c r="N154" s="223"/>
      <c r="O154" s="223"/>
      <c r="P154" s="223"/>
      <c r="Q154" s="223"/>
      <c r="R154" s="223"/>
      <c r="S154" s="223"/>
      <c r="T154" s="223"/>
      <c r="U154" s="223"/>
    </row>
    <row r="155" spans="1:21" ht="29.45" customHeight="1" x14ac:dyDescent="0.2">
      <c r="A155" s="23" t="s">
        <v>77</v>
      </c>
      <c r="B155" s="23"/>
      <c r="C155" s="223" t="s">
        <v>571</v>
      </c>
      <c r="D155" s="223"/>
      <c r="E155" s="223"/>
      <c r="F155" s="223"/>
      <c r="G155" s="223"/>
      <c r="H155" s="223"/>
      <c r="I155" s="223"/>
      <c r="J155" s="223"/>
      <c r="K155" s="223"/>
      <c r="L155" s="223"/>
      <c r="M155" s="223"/>
      <c r="N155" s="223"/>
      <c r="O155" s="223"/>
      <c r="P155" s="223"/>
      <c r="Q155" s="223"/>
      <c r="R155" s="223"/>
      <c r="S155" s="223"/>
      <c r="T155" s="223"/>
      <c r="U155" s="223"/>
    </row>
    <row r="156" spans="1:21" ht="29.45" customHeight="1" x14ac:dyDescent="0.2">
      <c r="A156" s="23" t="s">
        <v>78</v>
      </c>
      <c r="B156" s="23"/>
      <c r="C156" s="223" t="s">
        <v>612</v>
      </c>
      <c r="D156" s="223"/>
      <c r="E156" s="223"/>
      <c r="F156" s="223"/>
      <c r="G156" s="223"/>
      <c r="H156" s="223"/>
      <c r="I156" s="223"/>
      <c r="J156" s="223"/>
      <c r="K156" s="223"/>
      <c r="L156" s="223"/>
      <c r="M156" s="223"/>
      <c r="N156" s="223"/>
      <c r="O156" s="223"/>
      <c r="P156" s="223"/>
      <c r="Q156" s="223"/>
      <c r="R156" s="223"/>
      <c r="S156" s="223"/>
      <c r="T156" s="223"/>
      <c r="U156" s="223"/>
    </row>
    <row r="157" spans="1:21" ht="55.15" customHeight="1" x14ac:dyDescent="0.2">
      <c r="A157" s="23" t="s">
        <v>79</v>
      </c>
      <c r="B157" s="23"/>
      <c r="C157" s="223" t="s">
        <v>613</v>
      </c>
      <c r="D157" s="223"/>
      <c r="E157" s="223"/>
      <c r="F157" s="223"/>
      <c r="G157" s="223"/>
      <c r="H157" s="223"/>
      <c r="I157" s="223"/>
      <c r="J157" s="223"/>
      <c r="K157" s="223"/>
      <c r="L157" s="223"/>
      <c r="M157" s="223"/>
      <c r="N157" s="223"/>
      <c r="O157" s="223"/>
      <c r="P157" s="223"/>
      <c r="Q157" s="223"/>
      <c r="R157" s="223"/>
      <c r="S157" s="223"/>
      <c r="T157" s="223"/>
      <c r="U157" s="223"/>
    </row>
    <row r="158" spans="1:21" ht="42.4" customHeight="1" x14ac:dyDescent="0.2">
      <c r="A158" s="23" t="s">
        <v>80</v>
      </c>
      <c r="B158" s="23"/>
      <c r="C158" s="223" t="s">
        <v>304</v>
      </c>
      <c r="D158" s="223"/>
      <c r="E158" s="223"/>
      <c r="F158" s="223"/>
      <c r="G158" s="223"/>
      <c r="H158" s="223"/>
      <c r="I158" s="223"/>
      <c r="J158" s="223"/>
      <c r="K158" s="223"/>
      <c r="L158" s="223"/>
      <c r="M158" s="223"/>
      <c r="N158" s="223"/>
      <c r="O158" s="223"/>
      <c r="P158" s="223"/>
      <c r="Q158" s="223"/>
      <c r="R158" s="223"/>
      <c r="S158" s="223"/>
      <c r="T158" s="223"/>
      <c r="U158" s="223"/>
    </row>
    <row r="159" spans="1:21" ht="4.5" customHeight="1" x14ac:dyDescent="0.2"/>
    <row r="160" spans="1:21" ht="55.15" customHeight="1" x14ac:dyDescent="0.2">
      <c r="A160" s="24" t="s">
        <v>99</v>
      </c>
      <c r="B160" s="23"/>
      <c r="C160" s="23"/>
      <c r="D160" s="23"/>
      <c r="E160" s="223" t="s">
        <v>614</v>
      </c>
      <c r="F160" s="223"/>
      <c r="G160" s="223"/>
      <c r="H160" s="223"/>
      <c r="I160" s="223"/>
      <c r="J160" s="223"/>
      <c r="K160" s="223"/>
      <c r="L160" s="223"/>
      <c r="M160" s="223"/>
      <c r="N160" s="223"/>
      <c r="O160" s="223"/>
      <c r="P160" s="223"/>
      <c r="Q160" s="223"/>
      <c r="R160" s="223"/>
      <c r="S160" s="223"/>
      <c r="T160" s="223"/>
      <c r="U160" s="223"/>
    </row>
  </sheetData>
  <mergeCells count="10">
    <mergeCell ref="K1:U1"/>
    <mergeCell ref="C149:U149"/>
    <mergeCell ref="C151:U151"/>
    <mergeCell ref="C152:U152"/>
    <mergeCell ref="C154:U154"/>
    <mergeCell ref="C155:U155"/>
    <mergeCell ref="C156:U156"/>
    <mergeCell ref="C157:U157"/>
    <mergeCell ref="C158:U158"/>
    <mergeCell ref="E160:U160"/>
  </mergeCells>
  <pageMargins left="0.7" right="0.7" top="0.75" bottom="0.75" header="0.3" footer="0.3"/>
  <pageSetup paperSize="9" fitToHeight="0" orientation="landscape" horizontalDpi="300" verticalDpi="300"/>
  <headerFooter scaleWithDoc="0" alignWithMargins="0">
    <oddHeader>&amp;C&amp;"Arial"&amp;8TABLE 5A.25</oddHeader>
    <oddFooter>&amp;L&amp;"Arial"&amp;8REPORT ON
GOVERNMENT
SERVICES 202106&amp;R&amp;"Arial"&amp;8VOCATIONAL EDUCATION
AND TRAINING
PAGE &amp;B&amp;P&amp;B</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159"/>
  <sheetViews>
    <sheetView showGridLines="0" workbookViewId="0"/>
  </sheetViews>
  <sheetFormatPr defaultColWidth="11.42578125" defaultRowHeight="12.75" x14ac:dyDescent="0.2"/>
  <cols>
    <col min="1" max="10" width="1.85546875" customWidth="1"/>
    <col min="11" max="11" width="7.85546875" customWidth="1"/>
    <col min="12" max="12" width="5.42578125" customWidth="1"/>
    <col min="13" max="21" width="6.85546875" customWidth="1"/>
  </cols>
  <sheetData>
    <row r="1" spans="1:21" ht="33.950000000000003" customHeight="1" x14ac:dyDescent="0.2">
      <c r="A1" s="8" t="s">
        <v>615</v>
      </c>
      <c r="B1" s="8"/>
      <c r="C1" s="8"/>
      <c r="D1" s="8"/>
      <c r="E1" s="8"/>
      <c r="F1" s="8"/>
      <c r="G1" s="8"/>
      <c r="H1" s="8"/>
      <c r="I1" s="8"/>
      <c r="J1" s="8"/>
      <c r="K1" s="229" t="s">
        <v>616</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617</v>
      </c>
      <c r="N2" s="13" t="s">
        <v>618</v>
      </c>
      <c r="O2" s="13" t="s">
        <v>619</v>
      </c>
      <c r="P2" s="13" t="s">
        <v>620</v>
      </c>
      <c r="Q2" s="13" t="s">
        <v>621</v>
      </c>
      <c r="R2" s="13" t="s">
        <v>622</v>
      </c>
      <c r="S2" s="13" t="s">
        <v>623</v>
      </c>
      <c r="T2" s="13" t="s">
        <v>624</v>
      </c>
      <c r="U2" s="13" t="s">
        <v>625</v>
      </c>
    </row>
    <row r="3" spans="1:21" ht="16.5" customHeight="1" x14ac:dyDescent="0.2">
      <c r="A3" s="7" t="s">
        <v>626</v>
      </c>
      <c r="B3" s="7"/>
      <c r="C3" s="7"/>
      <c r="D3" s="7"/>
      <c r="E3" s="7"/>
      <c r="F3" s="7"/>
      <c r="G3" s="7"/>
      <c r="H3" s="7"/>
      <c r="I3" s="7"/>
      <c r="J3" s="7"/>
      <c r="K3" s="7"/>
      <c r="L3" s="9"/>
      <c r="M3" s="10"/>
      <c r="N3" s="10"/>
      <c r="O3" s="10"/>
      <c r="P3" s="10"/>
      <c r="Q3" s="10"/>
      <c r="R3" s="10"/>
      <c r="S3" s="10"/>
      <c r="T3" s="10"/>
      <c r="U3" s="10"/>
    </row>
    <row r="4" spans="1:21" ht="16.5" customHeight="1" x14ac:dyDescent="0.2">
      <c r="A4" s="7"/>
      <c r="B4" s="7" t="s">
        <v>564</v>
      </c>
      <c r="C4" s="7"/>
      <c r="D4" s="7"/>
      <c r="E4" s="7"/>
      <c r="F4" s="7"/>
      <c r="G4" s="7"/>
      <c r="H4" s="7"/>
      <c r="I4" s="7"/>
      <c r="J4" s="7"/>
      <c r="K4" s="7"/>
      <c r="L4" s="9"/>
      <c r="M4" s="10"/>
      <c r="N4" s="10"/>
      <c r="O4" s="10"/>
      <c r="P4" s="10"/>
      <c r="Q4" s="10"/>
      <c r="R4" s="10"/>
      <c r="S4" s="10"/>
      <c r="T4" s="10"/>
      <c r="U4" s="10"/>
    </row>
    <row r="5" spans="1:21" ht="16.5" customHeight="1" x14ac:dyDescent="0.2">
      <c r="A5" s="7"/>
      <c r="B5" s="7"/>
      <c r="C5" s="7" t="s">
        <v>294</v>
      </c>
      <c r="D5" s="7"/>
      <c r="E5" s="7"/>
      <c r="F5" s="7"/>
      <c r="G5" s="7"/>
      <c r="H5" s="7"/>
      <c r="I5" s="7"/>
      <c r="J5" s="7"/>
      <c r="K5" s="7"/>
      <c r="L5" s="9"/>
      <c r="M5" s="10"/>
      <c r="N5" s="10"/>
      <c r="O5" s="10"/>
      <c r="P5" s="10"/>
      <c r="Q5" s="10"/>
      <c r="R5" s="10"/>
      <c r="S5" s="10"/>
      <c r="T5" s="10"/>
      <c r="U5" s="10"/>
    </row>
    <row r="6" spans="1:21" ht="16.5" customHeight="1" x14ac:dyDescent="0.2">
      <c r="A6" s="7"/>
      <c r="B6" s="7"/>
      <c r="C6" s="7"/>
      <c r="D6" s="7" t="s">
        <v>627</v>
      </c>
      <c r="E6" s="7"/>
      <c r="F6" s="7"/>
      <c r="G6" s="7"/>
      <c r="H6" s="7"/>
      <c r="I6" s="7"/>
      <c r="J6" s="7"/>
      <c r="K6" s="7"/>
      <c r="L6" s="9" t="s">
        <v>247</v>
      </c>
      <c r="M6" s="173">
        <v>10.6</v>
      </c>
      <c r="N6" s="173">
        <v>14.9</v>
      </c>
      <c r="O6" s="172">
        <v>6.2</v>
      </c>
      <c r="P6" s="172">
        <v>3.2</v>
      </c>
      <c r="Q6" s="172">
        <v>1.2</v>
      </c>
      <c r="R6" s="172">
        <v>0.4</v>
      </c>
      <c r="S6" s="172">
        <v>1.1000000000000001</v>
      </c>
      <c r="T6" s="172">
        <v>0.3</v>
      </c>
      <c r="U6" s="173">
        <v>37.9</v>
      </c>
    </row>
    <row r="7" spans="1:21" ht="16.5" customHeight="1" x14ac:dyDescent="0.2">
      <c r="A7" s="7"/>
      <c r="B7" s="7"/>
      <c r="C7" s="7"/>
      <c r="D7" s="7"/>
      <c r="E7" s="7" t="s">
        <v>605</v>
      </c>
      <c r="F7" s="7"/>
      <c r="G7" s="7"/>
      <c r="H7" s="7"/>
      <c r="I7" s="7"/>
      <c r="J7" s="7"/>
      <c r="K7" s="7"/>
      <c r="L7" s="9" t="s">
        <v>247</v>
      </c>
      <c r="M7" s="173">
        <v>10.1</v>
      </c>
      <c r="N7" s="173">
        <v>12.8</v>
      </c>
      <c r="O7" s="172">
        <v>6.1</v>
      </c>
      <c r="P7" s="172">
        <v>2.9</v>
      </c>
      <c r="Q7" s="172">
        <v>1.1000000000000001</v>
      </c>
      <c r="R7" s="172">
        <v>0.4</v>
      </c>
      <c r="S7" s="172">
        <v>1.1000000000000001</v>
      </c>
      <c r="T7" s="172">
        <v>0.3</v>
      </c>
      <c r="U7" s="173">
        <v>34.700000000000003</v>
      </c>
    </row>
    <row r="8" spans="1:21" ht="16.5" customHeight="1" x14ac:dyDescent="0.2">
      <c r="A8" s="7"/>
      <c r="B8" s="7"/>
      <c r="C8" s="7"/>
      <c r="D8" s="7"/>
      <c r="E8" s="7" t="s">
        <v>606</v>
      </c>
      <c r="F8" s="7"/>
      <c r="G8" s="7"/>
      <c r="H8" s="7"/>
      <c r="I8" s="7"/>
      <c r="J8" s="7"/>
      <c r="K8" s="7"/>
      <c r="L8" s="9" t="s">
        <v>247</v>
      </c>
      <c r="M8" s="172">
        <v>0.5</v>
      </c>
      <c r="N8" s="172">
        <v>2</v>
      </c>
      <c r="O8" s="172">
        <v>0.1</v>
      </c>
      <c r="P8" s="172">
        <v>0.4</v>
      </c>
      <c r="Q8" s="172">
        <v>0.1</v>
      </c>
      <c r="R8" s="172" t="s">
        <v>175</v>
      </c>
      <c r="S8" s="172">
        <v>0.1</v>
      </c>
      <c r="T8" s="172" t="s">
        <v>175</v>
      </c>
      <c r="U8" s="172">
        <v>3.2</v>
      </c>
    </row>
    <row r="9" spans="1:21" ht="16.5" customHeight="1" x14ac:dyDescent="0.2">
      <c r="A9" s="7"/>
      <c r="B9" s="7"/>
      <c r="C9" s="7"/>
      <c r="D9" s="7" t="s">
        <v>250</v>
      </c>
      <c r="E9" s="7"/>
      <c r="F9" s="7"/>
      <c r="G9" s="7"/>
      <c r="H9" s="7"/>
      <c r="I9" s="7"/>
      <c r="J9" s="7"/>
      <c r="K9" s="7"/>
      <c r="L9" s="9" t="s">
        <v>247</v>
      </c>
      <c r="M9" s="173">
        <v>66.599999999999994</v>
      </c>
      <c r="N9" s="173">
        <v>46.9</v>
      </c>
      <c r="O9" s="173">
        <v>55.8</v>
      </c>
      <c r="P9" s="173">
        <v>19.100000000000001</v>
      </c>
      <c r="Q9" s="172">
        <v>9.3000000000000007</v>
      </c>
      <c r="R9" s="172">
        <v>4.9000000000000004</v>
      </c>
      <c r="S9" s="172">
        <v>3.3</v>
      </c>
      <c r="T9" s="172">
        <v>1.9</v>
      </c>
      <c r="U9" s="171">
        <v>207.8</v>
      </c>
    </row>
    <row r="10" spans="1:21" ht="16.5" customHeight="1" x14ac:dyDescent="0.2">
      <c r="A10" s="7"/>
      <c r="B10" s="7"/>
      <c r="C10" s="7"/>
      <c r="D10" s="7" t="s">
        <v>251</v>
      </c>
      <c r="E10" s="7"/>
      <c r="F10" s="7"/>
      <c r="G10" s="7"/>
      <c r="H10" s="7"/>
      <c r="I10" s="7"/>
      <c r="J10" s="7"/>
      <c r="K10" s="7"/>
      <c r="L10" s="9" t="s">
        <v>247</v>
      </c>
      <c r="M10" s="173">
        <v>20.8</v>
      </c>
      <c r="N10" s="173">
        <v>12.9</v>
      </c>
      <c r="O10" s="173">
        <v>28.2</v>
      </c>
      <c r="P10" s="173">
        <v>10.5</v>
      </c>
      <c r="Q10" s="172">
        <v>4.0999999999999996</v>
      </c>
      <c r="R10" s="172">
        <v>1.6</v>
      </c>
      <c r="S10" s="172">
        <v>0.4</v>
      </c>
      <c r="T10" s="172">
        <v>1.6</v>
      </c>
      <c r="U10" s="173">
        <v>80</v>
      </c>
    </row>
    <row r="11" spans="1:21" ht="16.5" customHeight="1" x14ac:dyDescent="0.2">
      <c r="A11" s="7"/>
      <c r="B11" s="7"/>
      <c r="C11" s="7"/>
      <c r="D11" s="7" t="s">
        <v>607</v>
      </c>
      <c r="E11" s="7"/>
      <c r="F11" s="7"/>
      <c r="G11" s="7"/>
      <c r="H11" s="7"/>
      <c r="I11" s="7"/>
      <c r="J11" s="7"/>
      <c r="K11" s="7"/>
      <c r="L11" s="9" t="s">
        <v>247</v>
      </c>
      <c r="M11" s="173">
        <v>98</v>
      </c>
      <c r="N11" s="173">
        <v>74.7</v>
      </c>
      <c r="O11" s="173">
        <v>90.2</v>
      </c>
      <c r="P11" s="173">
        <v>32.799999999999997</v>
      </c>
      <c r="Q11" s="173">
        <v>14.6</v>
      </c>
      <c r="R11" s="172">
        <v>6.9</v>
      </c>
      <c r="S11" s="172">
        <v>4.8</v>
      </c>
      <c r="T11" s="172">
        <v>3.9</v>
      </c>
      <c r="U11" s="171">
        <v>325.8</v>
      </c>
    </row>
    <row r="12" spans="1:21" ht="16.5" customHeight="1" x14ac:dyDescent="0.2">
      <c r="A12" s="7"/>
      <c r="B12" s="7" t="s">
        <v>628</v>
      </c>
      <c r="C12" s="7"/>
      <c r="D12" s="7"/>
      <c r="E12" s="7"/>
      <c r="F12" s="7"/>
      <c r="G12" s="7"/>
      <c r="H12" s="7"/>
      <c r="I12" s="7"/>
      <c r="J12" s="7"/>
      <c r="K12" s="7"/>
      <c r="L12" s="9"/>
      <c r="M12" s="10"/>
      <c r="N12" s="10"/>
      <c r="O12" s="10"/>
      <c r="P12" s="10"/>
      <c r="Q12" s="10"/>
      <c r="R12" s="10"/>
      <c r="S12" s="10"/>
      <c r="T12" s="10"/>
      <c r="U12" s="10"/>
    </row>
    <row r="13" spans="1:21" ht="16.5" customHeight="1" x14ac:dyDescent="0.2">
      <c r="A13" s="7"/>
      <c r="B13" s="7"/>
      <c r="C13" s="7" t="s">
        <v>294</v>
      </c>
      <c r="D13" s="7"/>
      <c r="E13" s="7"/>
      <c r="F13" s="7"/>
      <c r="G13" s="7"/>
      <c r="H13" s="7"/>
      <c r="I13" s="7"/>
      <c r="J13" s="7"/>
      <c r="K13" s="7"/>
      <c r="L13" s="9"/>
      <c r="M13" s="10"/>
      <c r="N13" s="10"/>
      <c r="O13" s="10"/>
      <c r="P13" s="10"/>
      <c r="Q13" s="10"/>
      <c r="R13" s="10"/>
      <c r="S13" s="10"/>
      <c r="T13" s="10"/>
      <c r="U13" s="10"/>
    </row>
    <row r="14" spans="1:21" ht="16.5" customHeight="1" x14ac:dyDescent="0.2">
      <c r="A14" s="7"/>
      <c r="B14" s="7"/>
      <c r="C14" s="7"/>
      <c r="D14" s="7" t="s">
        <v>627</v>
      </c>
      <c r="E14" s="7"/>
      <c r="F14" s="7"/>
      <c r="G14" s="7"/>
      <c r="H14" s="7"/>
      <c r="I14" s="7"/>
      <c r="J14" s="7"/>
      <c r="K14" s="7"/>
      <c r="L14" s="9" t="s">
        <v>300</v>
      </c>
      <c r="M14" s="172">
        <v>2</v>
      </c>
      <c r="N14" s="172">
        <v>3.4</v>
      </c>
      <c r="O14" s="172">
        <v>1.9</v>
      </c>
      <c r="P14" s="172">
        <v>1.9</v>
      </c>
      <c r="Q14" s="172">
        <v>1.1000000000000001</v>
      </c>
      <c r="R14" s="172">
        <v>1.2</v>
      </c>
      <c r="S14" s="172">
        <v>3.9</v>
      </c>
      <c r="T14" s="172">
        <v>1.7</v>
      </c>
      <c r="U14" s="172">
        <v>2.2999999999999998</v>
      </c>
    </row>
    <row r="15" spans="1:21" ht="16.5" customHeight="1" x14ac:dyDescent="0.2">
      <c r="A15" s="7"/>
      <c r="B15" s="7"/>
      <c r="C15" s="7"/>
      <c r="D15" s="7" t="s">
        <v>250</v>
      </c>
      <c r="E15" s="7"/>
      <c r="F15" s="7"/>
      <c r="G15" s="7"/>
      <c r="H15" s="7"/>
      <c r="I15" s="7"/>
      <c r="J15" s="7"/>
      <c r="K15" s="7"/>
      <c r="L15" s="9" t="s">
        <v>300</v>
      </c>
      <c r="M15" s="173">
        <v>12.6</v>
      </c>
      <c r="N15" s="173">
        <v>10.7</v>
      </c>
      <c r="O15" s="173">
        <v>16.899999999999999</v>
      </c>
      <c r="P15" s="173">
        <v>11.1</v>
      </c>
      <c r="Q15" s="172">
        <v>8.3000000000000007</v>
      </c>
      <c r="R15" s="173">
        <v>14.7</v>
      </c>
      <c r="S15" s="173">
        <v>11.4</v>
      </c>
      <c r="T15" s="173">
        <v>11.2</v>
      </c>
      <c r="U15" s="173">
        <v>12.5</v>
      </c>
    </row>
    <row r="16" spans="1:21" ht="16.5" customHeight="1" x14ac:dyDescent="0.2">
      <c r="A16" s="7"/>
      <c r="B16" s="7"/>
      <c r="C16" s="7"/>
      <c r="D16" s="7" t="s">
        <v>251</v>
      </c>
      <c r="E16" s="7"/>
      <c r="F16" s="7"/>
      <c r="G16" s="7"/>
      <c r="H16" s="7"/>
      <c r="I16" s="7"/>
      <c r="J16" s="7"/>
      <c r="K16" s="7"/>
      <c r="L16" s="9" t="s">
        <v>300</v>
      </c>
      <c r="M16" s="172">
        <v>3.9</v>
      </c>
      <c r="N16" s="172">
        <v>3</v>
      </c>
      <c r="O16" s="172">
        <v>8.5</v>
      </c>
      <c r="P16" s="172">
        <v>6.1</v>
      </c>
      <c r="Q16" s="172">
        <v>3.7</v>
      </c>
      <c r="R16" s="172">
        <v>4.8</v>
      </c>
      <c r="S16" s="172">
        <v>1.2</v>
      </c>
      <c r="T16" s="172">
        <v>9.4</v>
      </c>
      <c r="U16" s="172">
        <v>4.8</v>
      </c>
    </row>
    <row r="17" spans="1:21" ht="16.5" customHeight="1" x14ac:dyDescent="0.2">
      <c r="A17" s="7"/>
      <c r="B17" s="7"/>
      <c r="C17" s="7"/>
      <c r="D17" s="7" t="s">
        <v>607</v>
      </c>
      <c r="E17" s="7"/>
      <c r="F17" s="7"/>
      <c r="G17" s="7"/>
      <c r="H17" s="7"/>
      <c r="I17" s="7"/>
      <c r="J17" s="7"/>
      <c r="K17" s="7"/>
      <c r="L17" s="9" t="s">
        <v>300</v>
      </c>
      <c r="M17" s="173">
        <v>18.600000000000001</v>
      </c>
      <c r="N17" s="173">
        <v>17.100000000000001</v>
      </c>
      <c r="O17" s="173">
        <v>27.3</v>
      </c>
      <c r="P17" s="173">
        <v>19.100000000000001</v>
      </c>
      <c r="Q17" s="173">
        <v>13.1</v>
      </c>
      <c r="R17" s="173">
        <v>20.7</v>
      </c>
      <c r="S17" s="173">
        <v>16.600000000000001</v>
      </c>
      <c r="T17" s="173">
        <v>22.3</v>
      </c>
      <c r="U17" s="173">
        <v>19.600000000000001</v>
      </c>
    </row>
    <row r="18" spans="1:21" ht="16.5" customHeight="1" x14ac:dyDescent="0.2">
      <c r="A18" s="7"/>
      <c r="B18" s="7" t="s">
        <v>629</v>
      </c>
      <c r="C18" s="7"/>
      <c r="D18" s="7"/>
      <c r="E18" s="7"/>
      <c r="F18" s="7"/>
      <c r="G18" s="7"/>
      <c r="H18" s="7"/>
      <c r="I18" s="7"/>
      <c r="J18" s="7"/>
      <c r="K18" s="7"/>
      <c r="L18" s="9"/>
      <c r="M18" s="10"/>
      <c r="N18" s="10"/>
      <c r="O18" s="10"/>
      <c r="P18" s="10"/>
      <c r="Q18" s="10"/>
      <c r="R18" s="10"/>
      <c r="S18" s="10"/>
      <c r="T18" s="10"/>
      <c r="U18" s="10"/>
    </row>
    <row r="19" spans="1:21" ht="16.5" customHeight="1" x14ac:dyDescent="0.2">
      <c r="A19" s="7"/>
      <c r="B19" s="7"/>
      <c r="C19" s="7" t="s">
        <v>301</v>
      </c>
      <c r="D19" s="7"/>
      <c r="E19" s="7"/>
      <c r="F19" s="7"/>
      <c r="G19" s="7"/>
      <c r="H19" s="7"/>
      <c r="I19" s="7"/>
      <c r="J19" s="7"/>
      <c r="K19" s="7"/>
      <c r="L19" s="9"/>
      <c r="M19" s="10"/>
      <c r="N19" s="10"/>
      <c r="O19" s="10"/>
      <c r="P19" s="10"/>
      <c r="Q19" s="10"/>
      <c r="R19" s="10"/>
      <c r="S19" s="10"/>
      <c r="T19" s="10"/>
      <c r="U19" s="10"/>
    </row>
    <row r="20" spans="1:21" ht="16.5" customHeight="1" x14ac:dyDescent="0.2">
      <c r="A20" s="7"/>
      <c r="B20" s="7"/>
      <c r="C20" s="7"/>
      <c r="D20" s="7" t="s">
        <v>627</v>
      </c>
      <c r="E20" s="7"/>
      <c r="F20" s="7"/>
      <c r="G20" s="7"/>
      <c r="H20" s="7"/>
      <c r="I20" s="7"/>
      <c r="J20" s="7"/>
      <c r="K20" s="7"/>
      <c r="L20" s="9" t="s">
        <v>247</v>
      </c>
      <c r="M20" s="172">
        <v>0.6</v>
      </c>
      <c r="N20" s="172">
        <v>0.2</v>
      </c>
      <c r="O20" s="172">
        <v>0.2</v>
      </c>
      <c r="P20" s="172">
        <v>0.1</v>
      </c>
      <c r="Q20" s="172" t="s">
        <v>175</v>
      </c>
      <c r="R20" s="172" t="s">
        <v>175</v>
      </c>
      <c r="S20" s="172">
        <v>0.1</v>
      </c>
      <c r="T20" s="172" t="s">
        <v>175</v>
      </c>
      <c r="U20" s="172">
        <v>1.2</v>
      </c>
    </row>
    <row r="21" spans="1:21" ht="16.5" customHeight="1" x14ac:dyDescent="0.2">
      <c r="A21" s="7"/>
      <c r="B21" s="7"/>
      <c r="C21" s="7"/>
      <c r="D21" s="7"/>
      <c r="E21" s="7" t="s">
        <v>605</v>
      </c>
      <c r="F21" s="7"/>
      <c r="G21" s="7"/>
      <c r="H21" s="7"/>
      <c r="I21" s="7"/>
      <c r="J21" s="7"/>
      <c r="K21" s="7"/>
      <c r="L21" s="9" t="s">
        <v>247</v>
      </c>
      <c r="M21" s="172">
        <v>0.6</v>
      </c>
      <c r="N21" s="172">
        <v>0.2</v>
      </c>
      <c r="O21" s="172">
        <v>0.2</v>
      </c>
      <c r="P21" s="172">
        <v>0.1</v>
      </c>
      <c r="Q21" s="172" t="s">
        <v>175</v>
      </c>
      <c r="R21" s="172" t="s">
        <v>175</v>
      </c>
      <c r="S21" s="172">
        <v>0.1</v>
      </c>
      <c r="T21" s="172" t="s">
        <v>175</v>
      </c>
      <c r="U21" s="172">
        <v>1.1000000000000001</v>
      </c>
    </row>
    <row r="22" spans="1:21" ht="16.5" customHeight="1" x14ac:dyDescent="0.2">
      <c r="A22" s="7"/>
      <c r="B22" s="7"/>
      <c r="C22" s="7"/>
      <c r="D22" s="7"/>
      <c r="E22" s="7" t="s">
        <v>606</v>
      </c>
      <c r="F22" s="7"/>
      <c r="G22" s="7"/>
      <c r="H22" s="7"/>
      <c r="I22" s="7"/>
      <c r="J22" s="7"/>
      <c r="K22" s="7"/>
      <c r="L22" s="9" t="s">
        <v>247</v>
      </c>
      <c r="M22" s="172" t="s">
        <v>175</v>
      </c>
      <c r="N22" s="172" t="s">
        <v>175</v>
      </c>
      <c r="O22" s="172" t="s">
        <v>175</v>
      </c>
      <c r="P22" s="172" t="s">
        <v>175</v>
      </c>
      <c r="Q22" s="172" t="s">
        <v>175</v>
      </c>
      <c r="R22" s="172" t="s">
        <v>175</v>
      </c>
      <c r="S22" s="172" t="s">
        <v>175</v>
      </c>
      <c r="T22" s="172" t="s">
        <v>175</v>
      </c>
      <c r="U22" s="172">
        <v>0.1</v>
      </c>
    </row>
    <row r="23" spans="1:21" ht="16.5" customHeight="1" x14ac:dyDescent="0.2">
      <c r="A23" s="7"/>
      <c r="B23" s="7"/>
      <c r="C23" s="7"/>
      <c r="D23" s="7" t="s">
        <v>250</v>
      </c>
      <c r="E23" s="7"/>
      <c r="F23" s="7"/>
      <c r="G23" s="7"/>
      <c r="H23" s="7"/>
      <c r="I23" s="7"/>
      <c r="J23" s="7"/>
      <c r="K23" s="7"/>
      <c r="L23" s="9" t="s">
        <v>247</v>
      </c>
      <c r="M23" s="172">
        <v>4.5</v>
      </c>
      <c r="N23" s="172">
        <v>0.8</v>
      </c>
      <c r="O23" s="172">
        <v>3.2</v>
      </c>
      <c r="P23" s="172">
        <v>0.9</v>
      </c>
      <c r="Q23" s="172">
        <v>0.3</v>
      </c>
      <c r="R23" s="172">
        <v>0.3</v>
      </c>
      <c r="S23" s="172">
        <v>0.1</v>
      </c>
      <c r="T23" s="172">
        <v>0.4</v>
      </c>
      <c r="U23" s="173">
        <v>10.5</v>
      </c>
    </row>
    <row r="24" spans="1:21" ht="16.5" customHeight="1" x14ac:dyDescent="0.2">
      <c r="A24" s="7"/>
      <c r="B24" s="7"/>
      <c r="C24" s="7"/>
      <c r="D24" s="7" t="s">
        <v>251</v>
      </c>
      <c r="E24" s="7"/>
      <c r="F24" s="7"/>
      <c r="G24" s="7"/>
      <c r="H24" s="7"/>
      <c r="I24" s="7"/>
      <c r="J24" s="7"/>
      <c r="K24" s="7"/>
      <c r="L24" s="9" t="s">
        <v>247</v>
      </c>
      <c r="M24" s="172">
        <v>2.1</v>
      </c>
      <c r="N24" s="172">
        <v>0.3</v>
      </c>
      <c r="O24" s="172">
        <v>3.3</v>
      </c>
      <c r="P24" s="172">
        <v>1.4</v>
      </c>
      <c r="Q24" s="172">
        <v>0.2</v>
      </c>
      <c r="R24" s="172">
        <v>0.1</v>
      </c>
      <c r="S24" s="172" t="s">
        <v>175</v>
      </c>
      <c r="T24" s="172">
        <v>0.7</v>
      </c>
      <c r="U24" s="172">
        <v>8.1999999999999993</v>
      </c>
    </row>
    <row r="25" spans="1:21" ht="16.5" customHeight="1" x14ac:dyDescent="0.2">
      <c r="A25" s="7"/>
      <c r="B25" s="7"/>
      <c r="C25" s="7"/>
      <c r="D25" s="7" t="s">
        <v>607</v>
      </c>
      <c r="E25" s="7"/>
      <c r="F25" s="7"/>
      <c r="G25" s="7"/>
      <c r="H25" s="7"/>
      <c r="I25" s="7"/>
      <c r="J25" s="7"/>
      <c r="K25" s="7"/>
      <c r="L25" s="9" t="s">
        <v>247</v>
      </c>
      <c r="M25" s="172">
        <v>7.2</v>
      </c>
      <c r="N25" s="172">
        <v>1.2</v>
      </c>
      <c r="O25" s="172">
        <v>6.8</v>
      </c>
      <c r="P25" s="172">
        <v>2.4</v>
      </c>
      <c r="Q25" s="172">
        <v>0.6</v>
      </c>
      <c r="R25" s="172">
        <v>0.4</v>
      </c>
      <c r="S25" s="172">
        <v>0.2</v>
      </c>
      <c r="T25" s="172">
        <v>1.1000000000000001</v>
      </c>
      <c r="U25" s="173">
        <v>19.899999999999999</v>
      </c>
    </row>
    <row r="26" spans="1:21" ht="16.5" customHeight="1" x14ac:dyDescent="0.2">
      <c r="A26" s="7"/>
      <c r="B26" s="7" t="s">
        <v>630</v>
      </c>
      <c r="C26" s="7"/>
      <c r="D26" s="7"/>
      <c r="E26" s="7"/>
      <c r="F26" s="7"/>
      <c r="G26" s="7"/>
      <c r="H26" s="7"/>
      <c r="I26" s="7"/>
      <c r="J26" s="7"/>
      <c r="K26" s="7"/>
      <c r="L26" s="9"/>
      <c r="M26" s="10"/>
      <c r="N26" s="10"/>
      <c r="O26" s="10"/>
      <c r="P26" s="10"/>
      <c r="Q26" s="10"/>
      <c r="R26" s="10"/>
      <c r="S26" s="10"/>
      <c r="T26" s="10"/>
      <c r="U26" s="10"/>
    </row>
    <row r="27" spans="1:21" ht="16.5" customHeight="1" x14ac:dyDescent="0.2">
      <c r="A27" s="7"/>
      <c r="B27" s="7"/>
      <c r="C27" s="7" t="s">
        <v>301</v>
      </c>
      <c r="D27" s="7"/>
      <c r="E27" s="7"/>
      <c r="F27" s="7"/>
      <c r="G27" s="7"/>
      <c r="H27" s="7"/>
      <c r="I27" s="7"/>
      <c r="J27" s="7"/>
      <c r="K27" s="7"/>
      <c r="L27" s="9"/>
      <c r="M27" s="10"/>
      <c r="N27" s="10"/>
      <c r="O27" s="10"/>
      <c r="P27" s="10"/>
      <c r="Q27" s="10"/>
      <c r="R27" s="10"/>
      <c r="S27" s="10"/>
      <c r="T27" s="10"/>
      <c r="U27" s="10"/>
    </row>
    <row r="28" spans="1:21" ht="16.5" customHeight="1" x14ac:dyDescent="0.2">
      <c r="A28" s="7"/>
      <c r="B28" s="7"/>
      <c r="C28" s="7"/>
      <c r="D28" s="7" t="s">
        <v>627</v>
      </c>
      <c r="E28" s="7"/>
      <c r="F28" s="7"/>
      <c r="G28" s="7"/>
      <c r="H28" s="7"/>
      <c r="I28" s="7"/>
      <c r="J28" s="7"/>
      <c r="K28" s="7"/>
      <c r="L28" s="9" t="s">
        <v>300</v>
      </c>
      <c r="M28" s="172">
        <v>3.5</v>
      </c>
      <c r="N28" s="172">
        <v>5.3</v>
      </c>
      <c r="O28" s="172">
        <v>1.3</v>
      </c>
      <c r="P28" s="172">
        <v>1.2</v>
      </c>
      <c r="Q28" s="172">
        <v>0.4</v>
      </c>
      <c r="R28" s="172">
        <v>0.8</v>
      </c>
      <c r="S28" s="173">
        <v>12.4</v>
      </c>
      <c r="T28" s="172">
        <v>0.7</v>
      </c>
      <c r="U28" s="172">
        <v>2.2999999999999998</v>
      </c>
    </row>
    <row r="29" spans="1:21" ht="16.5" customHeight="1" x14ac:dyDescent="0.2">
      <c r="A29" s="7"/>
      <c r="B29" s="7"/>
      <c r="C29" s="7"/>
      <c r="D29" s="7" t="s">
        <v>250</v>
      </c>
      <c r="E29" s="7"/>
      <c r="F29" s="7"/>
      <c r="G29" s="7"/>
      <c r="H29" s="7"/>
      <c r="I29" s="7"/>
      <c r="J29" s="7"/>
      <c r="K29" s="7"/>
      <c r="L29" s="9" t="s">
        <v>300</v>
      </c>
      <c r="M29" s="173">
        <v>26.4</v>
      </c>
      <c r="N29" s="173">
        <v>20.2</v>
      </c>
      <c r="O29" s="173">
        <v>22.6</v>
      </c>
      <c r="P29" s="173">
        <v>12.7</v>
      </c>
      <c r="Q29" s="173">
        <v>12.1</v>
      </c>
      <c r="R29" s="173">
        <v>15.3</v>
      </c>
      <c r="S29" s="173">
        <v>18.3</v>
      </c>
      <c r="T29" s="172">
        <v>7.5</v>
      </c>
      <c r="U29" s="173">
        <v>20</v>
      </c>
    </row>
    <row r="30" spans="1:21" ht="16.5" customHeight="1" x14ac:dyDescent="0.2">
      <c r="A30" s="7"/>
      <c r="B30" s="7"/>
      <c r="C30" s="7"/>
      <c r="D30" s="7" t="s">
        <v>251</v>
      </c>
      <c r="E30" s="7"/>
      <c r="F30" s="7"/>
      <c r="G30" s="7"/>
      <c r="H30" s="7"/>
      <c r="I30" s="7"/>
      <c r="J30" s="7"/>
      <c r="K30" s="7"/>
      <c r="L30" s="9" t="s">
        <v>300</v>
      </c>
      <c r="M30" s="173">
        <v>12.4</v>
      </c>
      <c r="N30" s="172">
        <v>6.5</v>
      </c>
      <c r="O30" s="173">
        <v>23.2</v>
      </c>
      <c r="P30" s="173">
        <v>21.2</v>
      </c>
      <c r="Q30" s="172">
        <v>8.8000000000000007</v>
      </c>
      <c r="R30" s="172">
        <v>5.9</v>
      </c>
      <c r="S30" s="172">
        <v>2.8</v>
      </c>
      <c r="T30" s="173">
        <v>13.7</v>
      </c>
      <c r="U30" s="173">
        <v>15.7</v>
      </c>
    </row>
    <row r="31" spans="1:21" ht="16.5" customHeight="1" x14ac:dyDescent="0.2">
      <c r="A31" s="7"/>
      <c r="B31" s="7"/>
      <c r="C31" s="7"/>
      <c r="D31" s="7" t="s">
        <v>607</v>
      </c>
      <c r="E31" s="7"/>
      <c r="F31" s="7"/>
      <c r="G31" s="7"/>
      <c r="H31" s="7"/>
      <c r="I31" s="7"/>
      <c r="J31" s="7"/>
      <c r="K31" s="7"/>
      <c r="L31" s="9" t="s">
        <v>300</v>
      </c>
      <c r="M31" s="173">
        <v>42.3</v>
      </c>
      <c r="N31" s="173">
        <v>32.1</v>
      </c>
      <c r="O31" s="173">
        <v>47.1</v>
      </c>
      <c r="P31" s="173">
        <v>35</v>
      </c>
      <c r="Q31" s="173">
        <v>21.4</v>
      </c>
      <c r="R31" s="173">
        <v>22</v>
      </c>
      <c r="S31" s="173">
        <v>33.5</v>
      </c>
      <c r="T31" s="173">
        <v>21.9</v>
      </c>
      <c r="U31" s="173">
        <v>38</v>
      </c>
    </row>
    <row r="32" spans="1:21" ht="16.5" customHeight="1" x14ac:dyDescent="0.2">
      <c r="A32" s="7" t="s">
        <v>60</v>
      </c>
      <c r="B32" s="7"/>
      <c r="C32" s="7"/>
      <c r="D32" s="7"/>
      <c r="E32" s="7"/>
      <c r="F32" s="7"/>
      <c r="G32" s="7"/>
      <c r="H32" s="7"/>
      <c r="I32" s="7"/>
      <c r="J32" s="7"/>
      <c r="K32" s="7"/>
      <c r="L32" s="9"/>
      <c r="M32" s="10"/>
      <c r="N32" s="10"/>
      <c r="O32" s="10"/>
      <c r="P32" s="10"/>
      <c r="Q32" s="10"/>
      <c r="R32" s="10"/>
      <c r="S32" s="10"/>
      <c r="T32" s="10"/>
      <c r="U32" s="10"/>
    </row>
    <row r="33" spans="1:21" ht="16.5" customHeight="1" x14ac:dyDescent="0.2">
      <c r="A33" s="7"/>
      <c r="B33" s="7" t="s">
        <v>564</v>
      </c>
      <c r="C33" s="7"/>
      <c r="D33" s="7"/>
      <c r="E33" s="7"/>
      <c r="F33" s="7"/>
      <c r="G33" s="7"/>
      <c r="H33" s="7"/>
      <c r="I33" s="7"/>
      <c r="J33" s="7"/>
      <c r="K33" s="7"/>
      <c r="L33" s="9"/>
      <c r="M33" s="10"/>
      <c r="N33" s="10"/>
      <c r="O33" s="10"/>
      <c r="P33" s="10"/>
      <c r="Q33" s="10"/>
      <c r="R33" s="10"/>
      <c r="S33" s="10"/>
      <c r="T33" s="10"/>
      <c r="U33" s="10"/>
    </row>
    <row r="34" spans="1:21" ht="16.5" customHeight="1" x14ac:dyDescent="0.2">
      <c r="A34" s="7"/>
      <c r="B34" s="7"/>
      <c r="C34" s="7" t="s">
        <v>294</v>
      </c>
      <c r="D34" s="7"/>
      <c r="E34" s="7"/>
      <c r="F34" s="7"/>
      <c r="G34" s="7"/>
      <c r="H34" s="7"/>
      <c r="I34" s="7"/>
      <c r="J34" s="7"/>
      <c r="K34" s="7"/>
      <c r="L34" s="9"/>
      <c r="M34" s="10"/>
      <c r="N34" s="10"/>
      <c r="O34" s="10"/>
      <c r="P34" s="10"/>
      <c r="Q34" s="10"/>
      <c r="R34" s="10"/>
      <c r="S34" s="10"/>
      <c r="T34" s="10"/>
      <c r="U34" s="10"/>
    </row>
    <row r="35" spans="1:21" ht="16.5" customHeight="1" x14ac:dyDescent="0.2">
      <c r="A35" s="7"/>
      <c r="B35" s="7"/>
      <c r="C35" s="7"/>
      <c r="D35" s="7" t="s">
        <v>627</v>
      </c>
      <c r="E35" s="7"/>
      <c r="F35" s="7"/>
      <c r="G35" s="7"/>
      <c r="H35" s="7"/>
      <c r="I35" s="7"/>
      <c r="J35" s="7"/>
      <c r="K35" s="7"/>
      <c r="L35" s="9" t="s">
        <v>247</v>
      </c>
      <c r="M35" s="173">
        <v>10.7</v>
      </c>
      <c r="N35" s="173">
        <v>17.5</v>
      </c>
      <c r="O35" s="172">
        <v>6.6</v>
      </c>
      <c r="P35" s="172">
        <v>3.9</v>
      </c>
      <c r="Q35" s="172">
        <v>1.7</v>
      </c>
      <c r="R35" s="172">
        <v>0.4</v>
      </c>
      <c r="S35" s="172">
        <v>1.1000000000000001</v>
      </c>
      <c r="T35" s="172">
        <v>0.4</v>
      </c>
      <c r="U35" s="173">
        <v>42.4</v>
      </c>
    </row>
    <row r="36" spans="1:21" ht="16.5" customHeight="1" x14ac:dyDescent="0.2">
      <c r="A36" s="7"/>
      <c r="B36" s="7"/>
      <c r="C36" s="7"/>
      <c r="D36" s="7"/>
      <c r="E36" s="7" t="s">
        <v>605</v>
      </c>
      <c r="F36" s="7"/>
      <c r="G36" s="7"/>
      <c r="H36" s="7"/>
      <c r="I36" s="7"/>
      <c r="J36" s="7"/>
      <c r="K36" s="7"/>
      <c r="L36" s="9" t="s">
        <v>247</v>
      </c>
      <c r="M36" s="173">
        <v>10</v>
      </c>
      <c r="N36" s="173">
        <v>15.1</v>
      </c>
      <c r="O36" s="172">
        <v>6.4</v>
      </c>
      <c r="P36" s="172">
        <v>3.5</v>
      </c>
      <c r="Q36" s="172">
        <v>1.5</v>
      </c>
      <c r="R36" s="172">
        <v>0.4</v>
      </c>
      <c r="S36" s="172">
        <v>1.1000000000000001</v>
      </c>
      <c r="T36" s="172">
        <v>0.4</v>
      </c>
      <c r="U36" s="173">
        <v>38.299999999999997</v>
      </c>
    </row>
    <row r="37" spans="1:21" ht="16.5" customHeight="1" x14ac:dyDescent="0.2">
      <c r="A37" s="7"/>
      <c r="B37" s="7"/>
      <c r="C37" s="7"/>
      <c r="D37" s="7"/>
      <c r="E37" s="7" t="s">
        <v>606</v>
      </c>
      <c r="F37" s="7"/>
      <c r="G37" s="7"/>
      <c r="H37" s="7"/>
      <c r="I37" s="7"/>
      <c r="J37" s="7"/>
      <c r="K37" s="7"/>
      <c r="L37" s="9" t="s">
        <v>247</v>
      </c>
      <c r="M37" s="172">
        <v>0.7</v>
      </c>
      <c r="N37" s="172">
        <v>2.4</v>
      </c>
      <c r="O37" s="172">
        <v>0.2</v>
      </c>
      <c r="P37" s="172">
        <v>0.4</v>
      </c>
      <c r="Q37" s="172">
        <v>0.2</v>
      </c>
      <c r="R37" s="172" t="s">
        <v>175</v>
      </c>
      <c r="S37" s="172">
        <v>0.1</v>
      </c>
      <c r="T37" s="172">
        <v>0.1</v>
      </c>
      <c r="U37" s="172">
        <v>3.9</v>
      </c>
    </row>
    <row r="38" spans="1:21" ht="16.5" customHeight="1" x14ac:dyDescent="0.2">
      <c r="A38" s="7"/>
      <c r="B38" s="7"/>
      <c r="C38" s="7"/>
      <c r="D38" s="7" t="s">
        <v>250</v>
      </c>
      <c r="E38" s="7"/>
      <c r="F38" s="7"/>
      <c r="G38" s="7"/>
      <c r="H38" s="7"/>
      <c r="I38" s="7"/>
      <c r="J38" s="7"/>
      <c r="K38" s="7"/>
      <c r="L38" s="9" t="s">
        <v>247</v>
      </c>
      <c r="M38" s="173">
        <v>69.7</v>
      </c>
      <c r="N38" s="173">
        <v>50.8</v>
      </c>
      <c r="O38" s="173">
        <v>58.1</v>
      </c>
      <c r="P38" s="173">
        <v>19.600000000000001</v>
      </c>
      <c r="Q38" s="172">
        <v>9.4</v>
      </c>
      <c r="R38" s="172">
        <v>5</v>
      </c>
      <c r="S38" s="172">
        <v>3.5</v>
      </c>
      <c r="T38" s="172">
        <v>2.4</v>
      </c>
      <c r="U38" s="171">
        <v>218.5</v>
      </c>
    </row>
    <row r="39" spans="1:21" ht="16.5" customHeight="1" x14ac:dyDescent="0.2">
      <c r="A39" s="7"/>
      <c r="B39" s="7"/>
      <c r="C39" s="7"/>
      <c r="D39" s="7" t="s">
        <v>251</v>
      </c>
      <c r="E39" s="7"/>
      <c r="F39" s="7"/>
      <c r="G39" s="7"/>
      <c r="H39" s="7"/>
      <c r="I39" s="7"/>
      <c r="J39" s="7"/>
      <c r="K39" s="7"/>
      <c r="L39" s="9" t="s">
        <v>247</v>
      </c>
      <c r="M39" s="173">
        <v>20</v>
      </c>
      <c r="N39" s="173">
        <v>13</v>
      </c>
      <c r="O39" s="173">
        <v>28</v>
      </c>
      <c r="P39" s="173">
        <v>10.4</v>
      </c>
      <c r="Q39" s="172">
        <v>4.5</v>
      </c>
      <c r="R39" s="172">
        <v>2</v>
      </c>
      <c r="S39" s="172">
        <v>0.4</v>
      </c>
      <c r="T39" s="172">
        <v>1.9</v>
      </c>
      <c r="U39" s="173">
        <v>80.2</v>
      </c>
    </row>
    <row r="40" spans="1:21" ht="16.5" customHeight="1" x14ac:dyDescent="0.2">
      <c r="A40" s="7"/>
      <c r="B40" s="7"/>
      <c r="C40" s="7"/>
      <c r="D40" s="7" t="s">
        <v>607</v>
      </c>
      <c r="E40" s="7"/>
      <c r="F40" s="7"/>
      <c r="G40" s="7"/>
      <c r="H40" s="7"/>
      <c r="I40" s="7"/>
      <c r="J40" s="7"/>
      <c r="K40" s="7"/>
      <c r="L40" s="9" t="s">
        <v>247</v>
      </c>
      <c r="M40" s="171">
        <v>100.4</v>
      </c>
      <c r="N40" s="173">
        <v>81.3</v>
      </c>
      <c r="O40" s="173">
        <v>92.7</v>
      </c>
      <c r="P40" s="173">
        <v>33.9</v>
      </c>
      <c r="Q40" s="173">
        <v>15.5</v>
      </c>
      <c r="R40" s="172">
        <v>7.4</v>
      </c>
      <c r="S40" s="172">
        <v>5.0999999999999996</v>
      </c>
      <c r="T40" s="172">
        <v>4.7</v>
      </c>
      <c r="U40" s="171">
        <v>341.1</v>
      </c>
    </row>
    <row r="41" spans="1:21" ht="16.5" customHeight="1" x14ac:dyDescent="0.2">
      <c r="A41" s="7"/>
      <c r="B41" s="7" t="s">
        <v>628</v>
      </c>
      <c r="C41" s="7"/>
      <c r="D41" s="7"/>
      <c r="E41" s="7"/>
      <c r="F41" s="7"/>
      <c r="G41" s="7"/>
      <c r="H41" s="7"/>
      <c r="I41" s="7"/>
      <c r="J41" s="7"/>
      <c r="K41" s="7"/>
      <c r="L41" s="9"/>
      <c r="M41" s="10"/>
      <c r="N41" s="10"/>
      <c r="O41" s="10"/>
      <c r="P41" s="10"/>
      <c r="Q41" s="10"/>
      <c r="R41" s="10"/>
      <c r="S41" s="10"/>
      <c r="T41" s="10"/>
      <c r="U41" s="10"/>
    </row>
    <row r="42" spans="1:21" ht="16.5" customHeight="1" x14ac:dyDescent="0.2">
      <c r="A42" s="7"/>
      <c r="B42" s="7"/>
      <c r="C42" s="7" t="s">
        <v>294</v>
      </c>
      <c r="D42" s="7"/>
      <c r="E42" s="7"/>
      <c r="F42" s="7"/>
      <c r="G42" s="7"/>
      <c r="H42" s="7"/>
      <c r="I42" s="7"/>
      <c r="J42" s="7"/>
      <c r="K42" s="7"/>
      <c r="L42" s="9"/>
      <c r="M42" s="10"/>
      <c r="N42" s="10"/>
      <c r="O42" s="10"/>
      <c r="P42" s="10"/>
      <c r="Q42" s="10"/>
      <c r="R42" s="10"/>
      <c r="S42" s="10"/>
      <c r="T42" s="10"/>
      <c r="U42" s="10"/>
    </row>
    <row r="43" spans="1:21" ht="16.5" customHeight="1" x14ac:dyDescent="0.2">
      <c r="A43" s="7"/>
      <c r="B43" s="7"/>
      <c r="C43" s="7"/>
      <c r="D43" s="7" t="s">
        <v>627</v>
      </c>
      <c r="E43" s="7"/>
      <c r="F43" s="7"/>
      <c r="G43" s="7"/>
      <c r="H43" s="7"/>
      <c r="I43" s="7"/>
      <c r="J43" s="7"/>
      <c r="K43" s="7"/>
      <c r="L43" s="9" t="s">
        <v>300</v>
      </c>
      <c r="M43" s="172">
        <v>2.1</v>
      </c>
      <c r="N43" s="172">
        <v>4.0999999999999996</v>
      </c>
      <c r="O43" s="172">
        <v>2</v>
      </c>
      <c r="P43" s="172">
        <v>2.2999999999999998</v>
      </c>
      <c r="Q43" s="172">
        <v>1.5</v>
      </c>
      <c r="R43" s="172">
        <v>1.3</v>
      </c>
      <c r="S43" s="172">
        <v>4</v>
      </c>
      <c r="T43" s="172">
        <v>2.4</v>
      </c>
      <c r="U43" s="172">
        <v>2.6</v>
      </c>
    </row>
    <row r="44" spans="1:21" ht="16.5" customHeight="1" x14ac:dyDescent="0.2">
      <c r="A44" s="7"/>
      <c r="B44" s="7"/>
      <c r="C44" s="7"/>
      <c r="D44" s="7" t="s">
        <v>250</v>
      </c>
      <c r="E44" s="7"/>
      <c r="F44" s="7"/>
      <c r="G44" s="7"/>
      <c r="H44" s="7"/>
      <c r="I44" s="7"/>
      <c r="J44" s="7"/>
      <c r="K44" s="7"/>
      <c r="L44" s="9" t="s">
        <v>300</v>
      </c>
      <c r="M44" s="173">
        <v>13.4</v>
      </c>
      <c r="N44" s="173">
        <v>11.9</v>
      </c>
      <c r="O44" s="173">
        <v>17.8</v>
      </c>
      <c r="P44" s="173">
        <v>11.4</v>
      </c>
      <c r="Q44" s="172">
        <v>8.5</v>
      </c>
      <c r="R44" s="173">
        <v>15</v>
      </c>
      <c r="S44" s="173">
        <v>12.3</v>
      </c>
      <c r="T44" s="173">
        <v>13.8</v>
      </c>
      <c r="U44" s="173">
        <v>13.3</v>
      </c>
    </row>
    <row r="45" spans="1:21" ht="16.5" customHeight="1" x14ac:dyDescent="0.2">
      <c r="A45" s="7"/>
      <c r="B45" s="7"/>
      <c r="C45" s="7"/>
      <c r="D45" s="7" t="s">
        <v>251</v>
      </c>
      <c r="E45" s="7"/>
      <c r="F45" s="7"/>
      <c r="G45" s="7"/>
      <c r="H45" s="7"/>
      <c r="I45" s="7"/>
      <c r="J45" s="7"/>
      <c r="K45" s="7"/>
      <c r="L45" s="9" t="s">
        <v>300</v>
      </c>
      <c r="M45" s="172">
        <v>3.8</v>
      </c>
      <c r="N45" s="172">
        <v>3</v>
      </c>
      <c r="O45" s="172">
        <v>8.6</v>
      </c>
      <c r="P45" s="172">
        <v>6.1</v>
      </c>
      <c r="Q45" s="172">
        <v>4</v>
      </c>
      <c r="R45" s="172">
        <v>6.1</v>
      </c>
      <c r="S45" s="172">
        <v>1.5</v>
      </c>
      <c r="T45" s="173">
        <v>10.6</v>
      </c>
      <c r="U45" s="172">
        <v>4.9000000000000004</v>
      </c>
    </row>
    <row r="46" spans="1:21" ht="16.5" customHeight="1" x14ac:dyDescent="0.2">
      <c r="A46" s="7"/>
      <c r="B46" s="7"/>
      <c r="C46" s="7"/>
      <c r="D46" s="7" t="s">
        <v>607</v>
      </c>
      <c r="E46" s="7"/>
      <c r="F46" s="7"/>
      <c r="G46" s="7"/>
      <c r="H46" s="7"/>
      <c r="I46" s="7"/>
      <c r="J46" s="7"/>
      <c r="K46" s="7"/>
      <c r="L46" s="9" t="s">
        <v>300</v>
      </c>
      <c r="M46" s="173">
        <v>19.3</v>
      </c>
      <c r="N46" s="173">
        <v>19</v>
      </c>
      <c r="O46" s="173">
        <v>28.4</v>
      </c>
      <c r="P46" s="173">
        <v>19.8</v>
      </c>
      <c r="Q46" s="173">
        <v>14</v>
      </c>
      <c r="R46" s="173">
        <v>22.4</v>
      </c>
      <c r="S46" s="173">
        <v>17.8</v>
      </c>
      <c r="T46" s="173">
        <v>26.8</v>
      </c>
      <c r="U46" s="173">
        <v>20.8</v>
      </c>
    </row>
    <row r="47" spans="1:21" ht="16.5" customHeight="1" x14ac:dyDescent="0.2">
      <c r="A47" s="7"/>
      <c r="B47" s="7" t="s">
        <v>629</v>
      </c>
      <c r="C47" s="7"/>
      <c r="D47" s="7"/>
      <c r="E47" s="7"/>
      <c r="F47" s="7"/>
      <c r="G47" s="7"/>
      <c r="H47" s="7"/>
      <c r="I47" s="7"/>
      <c r="J47" s="7"/>
      <c r="K47" s="7"/>
      <c r="L47" s="9"/>
      <c r="M47" s="10"/>
      <c r="N47" s="10"/>
      <c r="O47" s="10"/>
      <c r="P47" s="10"/>
      <c r="Q47" s="10"/>
      <c r="R47" s="10"/>
      <c r="S47" s="10"/>
      <c r="T47" s="10"/>
      <c r="U47" s="10"/>
    </row>
    <row r="48" spans="1:21" ht="16.5" customHeight="1" x14ac:dyDescent="0.2">
      <c r="A48" s="7"/>
      <c r="B48" s="7"/>
      <c r="C48" s="7" t="s">
        <v>301</v>
      </c>
      <c r="D48" s="7"/>
      <c r="E48" s="7"/>
      <c r="F48" s="7"/>
      <c r="G48" s="7"/>
      <c r="H48" s="7"/>
      <c r="I48" s="7"/>
      <c r="J48" s="7"/>
      <c r="K48" s="7"/>
      <c r="L48" s="9"/>
      <c r="M48" s="10"/>
      <c r="N48" s="10"/>
      <c r="O48" s="10"/>
      <c r="P48" s="10"/>
      <c r="Q48" s="10"/>
      <c r="R48" s="10"/>
      <c r="S48" s="10"/>
      <c r="T48" s="10"/>
      <c r="U48" s="10"/>
    </row>
    <row r="49" spans="1:21" ht="16.5" customHeight="1" x14ac:dyDescent="0.2">
      <c r="A49" s="7"/>
      <c r="B49" s="7"/>
      <c r="C49" s="7"/>
      <c r="D49" s="7" t="s">
        <v>627</v>
      </c>
      <c r="E49" s="7"/>
      <c r="F49" s="7"/>
      <c r="G49" s="7"/>
      <c r="H49" s="7"/>
      <c r="I49" s="7"/>
      <c r="J49" s="7"/>
      <c r="K49" s="7"/>
      <c r="L49" s="9" t="s">
        <v>247</v>
      </c>
      <c r="M49" s="172">
        <v>0.6</v>
      </c>
      <c r="N49" s="172">
        <v>0.2</v>
      </c>
      <c r="O49" s="172">
        <v>0.2</v>
      </c>
      <c r="P49" s="172">
        <v>0.1</v>
      </c>
      <c r="Q49" s="172" t="s">
        <v>175</v>
      </c>
      <c r="R49" s="172" t="s">
        <v>175</v>
      </c>
      <c r="S49" s="172">
        <v>0.1</v>
      </c>
      <c r="T49" s="172" t="s">
        <v>175</v>
      </c>
      <c r="U49" s="172">
        <v>1.3</v>
      </c>
    </row>
    <row r="50" spans="1:21" ht="16.5" customHeight="1" x14ac:dyDescent="0.2">
      <c r="A50" s="7"/>
      <c r="B50" s="7"/>
      <c r="C50" s="7"/>
      <c r="D50" s="7"/>
      <c r="E50" s="7" t="s">
        <v>605</v>
      </c>
      <c r="F50" s="7"/>
      <c r="G50" s="7"/>
      <c r="H50" s="7"/>
      <c r="I50" s="7"/>
      <c r="J50" s="7"/>
      <c r="K50" s="7"/>
      <c r="L50" s="9" t="s">
        <v>247</v>
      </c>
      <c r="M50" s="172">
        <v>0.6</v>
      </c>
      <c r="N50" s="172">
        <v>0.2</v>
      </c>
      <c r="O50" s="172">
        <v>0.2</v>
      </c>
      <c r="P50" s="172">
        <v>0.1</v>
      </c>
      <c r="Q50" s="172" t="s">
        <v>175</v>
      </c>
      <c r="R50" s="172" t="s">
        <v>175</v>
      </c>
      <c r="S50" s="172">
        <v>0.1</v>
      </c>
      <c r="T50" s="172" t="s">
        <v>175</v>
      </c>
      <c r="U50" s="172">
        <v>1.3</v>
      </c>
    </row>
    <row r="51" spans="1:21" ht="16.5" customHeight="1" x14ac:dyDescent="0.2">
      <c r="A51" s="7"/>
      <c r="B51" s="7"/>
      <c r="C51" s="7"/>
      <c r="D51" s="7"/>
      <c r="E51" s="7" t="s">
        <v>606</v>
      </c>
      <c r="F51" s="7"/>
      <c r="G51" s="7"/>
      <c r="H51" s="7"/>
      <c r="I51" s="7"/>
      <c r="J51" s="7"/>
      <c r="K51" s="7"/>
      <c r="L51" s="9" t="s">
        <v>247</v>
      </c>
      <c r="M51" s="172" t="s">
        <v>175</v>
      </c>
      <c r="N51" s="172" t="s">
        <v>175</v>
      </c>
      <c r="O51" s="172" t="s">
        <v>175</v>
      </c>
      <c r="P51" s="172" t="s">
        <v>175</v>
      </c>
      <c r="Q51" s="172" t="s">
        <v>175</v>
      </c>
      <c r="R51" s="172" t="s">
        <v>175</v>
      </c>
      <c r="S51" s="172" t="s">
        <v>175</v>
      </c>
      <c r="T51" s="172" t="s">
        <v>175</v>
      </c>
      <c r="U51" s="172">
        <v>0.1</v>
      </c>
    </row>
    <row r="52" spans="1:21" ht="16.5" customHeight="1" x14ac:dyDescent="0.2">
      <c r="A52" s="7"/>
      <c r="B52" s="7"/>
      <c r="C52" s="7"/>
      <c r="D52" s="7" t="s">
        <v>250</v>
      </c>
      <c r="E52" s="7"/>
      <c r="F52" s="7"/>
      <c r="G52" s="7"/>
      <c r="H52" s="7"/>
      <c r="I52" s="7"/>
      <c r="J52" s="7"/>
      <c r="K52" s="7"/>
      <c r="L52" s="9" t="s">
        <v>247</v>
      </c>
      <c r="M52" s="172">
        <v>4.5</v>
      </c>
      <c r="N52" s="172">
        <v>0.8</v>
      </c>
      <c r="O52" s="172">
        <v>3.5</v>
      </c>
      <c r="P52" s="172">
        <v>0.8</v>
      </c>
      <c r="Q52" s="172">
        <v>0.3</v>
      </c>
      <c r="R52" s="172">
        <v>0.3</v>
      </c>
      <c r="S52" s="172">
        <v>0.1</v>
      </c>
      <c r="T52" s="172">
        <v>0.5</v>
      </c>
      <c r="U52" s="173">
        <v>10.8</v>
      </c>
    </row>
    <row r="53" spans="1:21" ht="16.5" customHeight="1" x14ac:dyDescent="0.2">
      <c r="A53" s="7"/>
      <c r="B53" s="7"/>
      <c r="C53" s="7"/>
      <c r="D53" s="7" t="s">
        <v>251</v>
      </c>
      <c r="E53" s="7"/>
      <c r="F53" s="7"/>
      <c r="G53" s="7"/>
      <c r="H53" s="7"/>
      <c r="I53" s="7"/>
      <c r="J53" s="7"/>
      <c r="K53" s="7"/>
      <c r="L53" s="9" t="s">
        <v>247</v>
      </c>
      <c r="M53" s="172">
        <v>2</v>
      </c>
      <c r="N53" s="172">
        <v>0.3</v>
      </c>
      <c r="O53" s="172">
        <v>3.2</v>
      </c>
      <c r="P53" s="172">
        <v>1.2</v>
      </c>
      <c r="Q53" s="172">
        <v>0.2</v>
      </c>
      <c r="R53" s="172">
        <v>0.2</v>
      </c>
      <c r="S53" s="172" t="s">
        <v>175</v>
      </c>
      <c r="T53" s="172">
        <v>0.9</v>
      </c>
      <c r="U53" s="172">
        <v>7.9</v>
      </c>
    </row>
    <row r="54" spans="1:21" ht="16.5" customHeight="1" x14ac:dyDescent="0.2">
      <c r="A54" s="7"/>
      <c r="B54" s="7"/>
      <c r="C54" s="7"/>
      <c r="D54" s="7" t="s">
        <v>607</v>
      </c>
      <c r="E54" s="7"/>
      <c r="F54" s="7"/>
      <c r="G54" s="7"/>
      <c r="H54" s="7"/>
      <c r="I54" s="7"/>
      <c r="J54" s="7"/>
      <c r="K54" s="7"/>
      <c r="L54" s="9" t="s">
        <v>247</v>
      </c>
      <c r="M54" s="172">
        <v>7.2</v>
      </c>
      <c r="N54" s="172">
        <v>1.3</v>
      </c>
      <c r="O54" s="172">
        <v>6.9</v>
      </c>
      <c r="P54" s="172">
        <v>2.1</v>
      </c>
      <c r="Q54" s="172">
        <v>0.5</v>
      </c>
      <c r="R54" s="172">
        <v>0.4</v>
      </c>
      <c r="S54" s="172">
        <v>0.2</v>
      </c>
      <c r="T54" s="172">
        <v>1.4</v>
      </c>
      <c r="U54" s="173">
        <v>20</v>
      </c>
    </row>
    <row r="55" spans="1:21" ht="16.5" customHeight="1" x14ac:dyDescent="0.2">
      <c r="A55" s="7"/>
      <c r="B55" s="7" t="s">
        <v>630</v>
      </c>
      <c r="C55" s="7"/>
      <c r="D55" s="7"/>
      <c r="E55" s="7"/>
      <c r="F55" s="7"/>
      <c r="G55" s="7"/>
      <c r="H55" s="7"/>
      <c r="I55" s="7"/>
      <c r="J55" s="7"/>
      <c r="K55" s="7"/>
      <c r="L55" s="9"/>
      <c r="M55" s="10"/>
      <c r="N55" s="10"/>
      <c r="O55" s="10"/>
      <c r="P55" s="10"/>
      <c r="Q55" s="10"/>
      <c r="R55" s="10"/>
      <c r="S55" s="10"/>
      <c r="T55" s="10"/>
      <c r="U55" s="10"/>
    </row>
    <row r="56" spans="1:21" ht="16.5" customHeight="1" x14ac:dyDescent="0.2">
      <c r="A56" s="7"/>
      <c r="B56" s="7"/>
      <c r="C56" s="7" t="s">
        <v>301</v>
      </c>
      <c r="D56" s="7"/>
      <c r="E56" s="7"/>
      <c r="F56" s="7"/>
      <c r="G56" s="7"/>
      <c r="H56" s="7"/>
      <c r="I56" s="7"/>
      <c r="J56" s="7"/>
      <c r="K56" s="7"/>
      <c r="L56" s="9"/>
      <c r="M56" s="10"/>
      <c r="N56" s="10"/>
      <c r="O56" s="10"/>
      <c r="P56" s="10"/>
      <c r="Q56" s="10"/>
      <c r="R56" s="10"/>
      <c r="S56" s="10"/>
      <c r="T56" s="10"/>
      <c r="U56" s="10"/>
    </row>
    <row r="57" spans="1:21" ht="16.5" customHeight="1" x14ac:dyDescent="0.2">
      <c r="A57" s="7"/>
      <c r="B57" s="7"/>
      <c r="C57" s="7"/>
      <c r="D57" s="7" t="s">
        <v>627</v>
      </c>
      <c r="E57" s="7"/>
      <c r="F57" s="7"/>
      <c r="G57" s="7"/>
      <c r="H57" s="7"/>
      <c r="I57" s="7"/>
      <c r="J57" s="7"/>
      <c r="K57" s="7"/>
      <c r="L57" s="9" t="s">
        <v>300</v>
      </c>
      <c r="M57" s="172">
        <v>3.9</v>
      </c>
      <c r="N57" s="172">
        <v>5.5</v>
      </c>
      <c r="O57" s="172">
        <v>1.7</v>
      </c>
      <c r="P57" s="172">
        <v>1.5</v>
      </c>
      <c r="Q57" s="172">
        <v>0.9</v>
      </c>
      <c r="R57" s="172">
        <v>0.5</v>
      </c>
      <c r="S57" s="173">
        <v>12.4</v>
      </c>
      <c r="T57" s="172">
        <v>0.8</v>
      </c>
      <c r="U57" s="172">
        <v>2.6</v>
      </c>
    </row>
    <row r="58" spans="1:21" ht="16.5" customHeight="1" x14ac:dyDescent="0.2">
      <c r="A58" s="7"/>
      <c r="B58" s="7"/>
      <c r="C58" s="7"/>
      <c r="D58" s="7" t="s">
        <v>250</v>
      </c>
      <c r="E58" s="7"/>
      <c r="F58" s="7"/>
      <c r="G58" s="7"/>
      <c r="H58" s="7"/>
      <c r="I58" s="7"/>
      <c r="J58" s="7"/>
      <c r="K58" s="7"/>
      <c r="L58" s="9" t="s">
        <v>300</v>
      </c>
      <c r="M58" s="173">
        <v>27.2</v>
      </c>
      <c r="N58" s="173">
        <v>21.2</v>
      </c>
      <c r="O58" s="173">
        <v>25.2</v>
      </c>
      <c r="P58" s="173">
        <v>12.5</v>
      </c>
      <c r="Q58" s="173">
        <v>10.4</v>
      </c>
      <c r="R58" s="173">
        <v>14</v>
      </c>
      <c r="S58" s="173">
        <v>17.600000000000001</v>
      </c>
      <c r="T58" s="172">
        <v>9.1999999999999993</v>
      </c>
      <c r="U58" s="173">
        <v>21</v>
      </c>
    </row>
    <row r="59" spans="1:21" ht="16.5" customHeight="1" x14ac:dyDescent="0.2">
      <c r="A59" s="7"/>
      <c r="B59" s="7"/>
      <c r="C59" s="7"/>
      <c r="D59" s="7" t="s">
        <v>251</v>
      </c>
      <c r="E59" s="7"/>
      <c r="F59" s="7"/>
      <c r="G59" s="7"/>
      <c r="H59" s="7"/>
      <c r="I59" s="7"/>
      <c r="J59" s="7"/>
      <c r="K59" s="7"/>
      <c r="L59" s="9" t="s">
        <v>300</v>
      </c>
      <c r="M59" s="173">
        <v>11.7</v>
      </c>
      <c r="N59" s="172">
        <v>7.1</v>
      </c>
      <c r="O59" s="173">
        <v>22.6</v>
      </c>
      <c r="P59" s="173">
        <v>18.3</v>
      </c>
      <c r="Q59" s="172">
        <v>8.1</v>
      </c>
      <c r="R59" s="172">
        <v>8.5</v>
      </c>
      <c r="S59" s="172">
        <v>6.1</v>
      </c>
      <c r="T59" s="173">
        <v>17.600000000000001</v>
      </c>
      <c r="U59" s="173">
        <v>15.4</v>
      </c>
    </row>
    <row r="60" spans="1:21" ht="16.5" customHeight="1" x14ac:dyDescent="0.2">
      <c r="A60" s="7"/>
      <c r="B60" s="7"/>
      <c r="C60" s="7"/>
      <c r="D60" s="7" t="s">
        <v>607</v>
      </c>
      <c r="E60" s="7"/>
      <c r="F60" s="7"/>
      <c r="G60" s="7"/>
      <c r="H60" s="7"/>
      <c r="I60" s="7"/>
      <c r="J60" s="7"/>
      <c r="K60" s="7"/>
      <c r="L60" s="9" t="s">
        <v>300</v>
      </c>
      <c r="M60" s="173">
        <v>42.8</v>
      </c>
      <c r="N60" s="173">
        <v>33.799999999999997</v>
      </c>
      <c r="O60" s="173">
        <v>49.5</v>
      </c>
      <c r="P60" s="173">
        <v>32.299999999999997</v>
      </c>
      <c r="Q60" s="173">
        <v>19.5</v>
      </c>
      <c r="R60" s="173">
        <v>22.9</v>
      </c>
      <c r="S60" s="173">
        <v>36.1</v>
      </c>
      <c r="T60" s="173">
        <v>27.5</v>
      </c>
      <c r="U60" s="173">
        <v>39</v>
      </c>
    </row>
    <row r="61" spans="1:21" ht="16.5" customHeight="1" x14ac:dyDescent="0.2">
      <c r="A61" s="7" t="s">
        <v>61</v>
      </c>
      <c r="B61" s="7"/>
      <c r="C61" s="7"/>
      <c r="D61" s="7"/>
      <c r="E61" s="7"/>
      <c r="F61" s="7"/>
      <c r="G61" s="7"/>
      <c r="H61" s="7"/>
      <c r="I61" s="7"/>
      <c r="J61" s="7"/>
      <c r="K61" s="7"/>
      <c r="L61" s="9"/>
      <c r="M61" s="10"/>
      <c r="N61" s="10"/>
      <c r="O61" s="10"/>
      <c r="P61" s="10"/>
      <c r="Q61" s="10"/>
      <c r="R61" s="10"/>
      <c r="S61" s="10"/>
      <c r="T61" s="10"/>
      <c r="U61" s="10"/>
    </row>
    <row r="62" spans="1:21" ht="16.5" customHeight="1" x14ac:dyDescent="0.2">
      <c r="A62" s="7"/>
      <c r="B62" s="7" t="s">
        <v>564</v>
      </c>
      <c r="C62" s="7"/>
      <c r="D62" s="7"/>
      <c r="E62" s="7"/>
      <c r="F62" s="7"/>
      <c r="G62" s="7"/>
      <c r="H62" s="7"/>
      <c r="I62" s="7"/>
      <c r="J62" s="7"/>
      <c r="K62" s="7"/>
      <c r="L62" s="9"/>
      <c r="M62" s="10"/>
      <c r="N62" s="10"/>
      <c r="O62" s="10"/>
      <c r="P62" s="10"/>
      <c r="Q62" s="10"/>
      <c r="R62" s="10"/>
      <c r="S62" s="10"/>
      <c r="T62" s="10"/>
      <c r="U62" s="10"/>
    </row>
    <row r="63" spans="1:21" ht="16.5" customHeight="1" x14ac:dyDescent="0.2">
      <c r="A63" s="7"/>
      <c r="B63" s="7"/>
      <c r="C63" s="7" t="s">
        <v>294</v>
      </c>
      <c r="D63" s="7"/>
      <c r="E63" s="7"/>
      <c r="F63" s="7"/>
      <c r="G63" s="7"/>
      <c r="H63" s="7"/>
      <c r="I63" s="7"/>
      <c r="J63" s="7"/>
      <c r="K63" s="7"/>
      <c r="L63" s="9"/>
      <c r="M63" s="10"/>
      <c r="N63" s="10"/>
      <c r="O63" s="10"/>
      <c r="P63" s="10"/>
      <c r="Q63" s="10"/>
      <c r="R63" s="10"/>
      <c r="S63" s="10"/>
      <c r="T63" s="10"/>
      <c r="U63" s="10"/>
    </row>
    <row r="64" spans="1:21" ht="16.5" customHeight="1" x14ac:dyDescent="0.2">
      <c r="A64" s="7"/>
      <c r="B64" s="7"/>
      <c r="C64" s="7"/>
      <c r="D64" s="7" t="s">
        <v>627</v>
      </c>
      <c r="E64" s="7"/>
      <c r="F64" s="7"/>
      <c r="G64" s="7"/>
      <c r="H64" s="7"/>
      <c r="I64" s="7"/>
      <c r="J64" s="7"/>
      <c r="K64" s="7"/>
      <c r="L64" s="9" t="s">
        <v>247</v>
      </c>
      <c r="M64" s="172">
        <v>9.4</v>
      </c>
      <c r="N64" s="173">
        <v>18.8</v>
      </c>
      <c r="O64" s="172">
        <v>5.7</v>
      </c>
      <c r="P64" s="172">
        <v>4</v>
      </c>
      <c r="Q64" s="172">
        <v>2.2999999999999998</v>
      </c>
      <c r="R64" s="172">
        <v>0.6</v>
      </c>
      <c r="S64" s="172">
        <v>1</v>
      </c>
      <c r="T64" s="172">
        <v>0.4</v>
      </c>
      <c r="U64" s="173">
        <v>42.2</v>
      </c>
    </row>
    <row r="65" spans="1:21" ht="16.5" customHeight="1" x14ac:dyDescent="0.2">
      <c r="A65" s="7"/>
      <c r="B65" s="7"/>
      <c r="C65" s="7"/>
      <c r="D65" s="7"/>
      <c r="E65" s="7" t="s">
        <v>605</v>
      </c>
      <c r="F65" s="7"/>
      <c r="G65" s="7"/>
      <c r="H65" s="7"/>
      <c r="I65" s="7"/>
      <c r="J65" s="7"/>
      <c r="K65" s="7"/>
      <c r="L65" s="9" t="s">
        <v>247</v>
      </c>
      <c r="M65" s="172">
        <v>8.8000000000000007</v>
      </c>
      <c r="N65" s="173">
        <v>16.2</v>
      </c>
      <c r="O65" s="172">
        <v>5.4</v>
      </c>
      <c r="P65" s="172">
        <v>3.7</v>
      </c>
      <c r="Q65" s="172">
        <v>1.8</v>
      </c>
      <c r="R65" s="172">
        <v>0.5</v>
      </c>
      <c r="S65" s="172">
        <v>0.9</v>
      </c>
      <c r="T65" s="172">
        <v>0.4</v>
      </c>
      <c r="U65" s="173">
        <v>37.799999999999997</v>
      </c>
    </row>
    <row r="66" spans="1:21" ht="16.5" customHeight="1" x14ac:dyDescent="0.2">
      <c r="A66" s="7"/>
      <c r="B66" s="7"/>
      <c r="C66" s="7"/>
      <c r="D66" s="7"/>
      <c r="E66" s="7" t="s">
        <v>606</v>
      </c>
      <c r="F66" s="7"/>
      <c r="G66" s="7"/>
      <c r="H66" s="7"/>
      <c r="I66" s="7"/>
      <c r="J66" s="7"/>
      <c r="K66" s="7"/>
      <c r="L66" s="9" t="s">
        <v>247</v>
      </c>
      <c r="M66" s="172">
        <v>0.6</v>
      </c>
      <c r="N66" s="172">
        <v>2.5</v>
      </c>
      <c r="O66" s="172">
        <v>0.3</v>
      </c>
      <c r="P66" s="172">
        <v>0.3</v>
      </c>
      <c r="Q66" s="172">
        <v>0.3</v>
      </c>
      <c r="R66" s="172" t="s">
        <v>175</v>
      </c>
      <c r="S66" s="172">
        <v>0.1</v>
      </c>
      <c r="T66" s="172" t="s">
        <v>175</v>
      </c>
      <c r="U66" s="172">
        <v>4.2</v>
      </c>
    </row>
    <row r="67" spans="1:21" ht="16.5" customHeight="1" x14ac:dyDescent="0.2">
      <c r="A67" s="7"/>
      <c r="B67" s="7"/>
      <c r="C67" s="7"/>
      <c r="D67" s="7" t="s">
        <v>250</v>
      </c>
      <c r="E67" s="7"/>
      <c r="F67" s="7"/>
      <c r="G67" s="7"/>
      <c r="H67" s="7"/>
      <c r="I67" s="7"/>
      <c r="J67" s="7"/>
      <c r="K67" s="7"/>
      <c r="L67" s="9" t="s">
        <v>247</v>
      </c>
      <c r="M67" s="173">
        <v>67.3</v>
      </c>
      <c r="N67" s="173">
        <v>53.1</v>
      </c>
      <c r="O67" s="173">
        <v>60.3</v>
      </c>
      <c r="P67" s="173">
        <v>22</v>
      </c>
      <c r="Q67" s="173">
        <v>10.5</v>
      </c>
      <c r="R67" s="172">
        <v>5.4</v>
      </c>
      <c r="S67" s="172">
        <v>3.2</v>
      </c>
      <c r="T67" s="172">
        <v>2.8</v>
      </c>
      <c r="U67" s="171">
        <v>224.7</v>
      </c>
    </row>
    <row r="68" spans="1:21" ht="16.5" customHeight="1" x14ac:dyDescent="0.2">
      <c r="A68" s="7"/>
      <c r="B68" s="7"/>
      <c r="C68" s="7"/>
      <c r="D68" s="7" t="s">
        <v>251</v>
      </c>
      <c r="E68" s="7"/>
      <c r="F68" s="7"/>
      <c r="G68" s="7"/>
      <c r="H68" s="7"/>
      <c r="I68" s="7"/>
      <c r="J68" s="7"/>
      <c r="K68" s="7"/>
      <c r="L68" s="9" t="s">
        <v>247</v>
      </c>
      <c r="M68" s="173">
        <v>18.8</v>
      </c>
      <c r="N68" s="173">
        <v>15</v>
      </c>
      <c r="O68" s="173">
        <v>29.6</v>
      </c>
      <c r="P68" s="173">
        <v>11.3</v>
      </c>
      <c r="Q68" s="172">
        <v>6.7</v>
      </c>
      <c r="R68" s="172">
        <v>2.2999999999999998</v>
      </c>
      <c r="S68" s="172">
        <v>0.3</v>
      </c>
      <c r="T68" s="172">
        <v>2</v>
      </c>
      <c r="U68" s="173">
        <v>86</v>
      </c>
    </row>
    <row r="69" spans="1:21" ht="16.5" customHeight="1" x14ac:dyDescent="0.2">
      <c r="A69" s="7"/>
      <c r="B69" s="7"/>
      <c r="C69" s="7"/>
      <c r="D69" s="7" t="s">
        <v>607</v>
      </c>
      <c r="E69" s="7"/>
      <c r="F69" s="7"/>
      <c r="G69" s="7"/>
      <c r="H69" s="7"/>
      <c r="I69" s="7"/>
      <c r="J69" s="7"/>
      <c r="K69" s="7"/>
      <c r="L69" s="9" t="s">
        <v>247</v>
      </c>
      <c r="M69" s="173">
        <v>95.5</v>
      </c>
      <c r="N69" s="173">
        <v>86.8</v>
      </c>
      <c r="O69" s="173">
        <v>95.6</v>
      </c>
      <c r="P69" s="173">
        <v>37.299999999999997</v>
      </c>
      <c r="Q69" s="173">
        <v>19.5</v>
      </c>
      <c r="R69" s="172">
        <v>8.3000000000000007</v>
      </c>
      <c r="S69" s="172">
        <v>4.5999999999999996</v>
      </c>
      <c r="T69" s="172">
        <v>5.3</v>
      </c>
      <c r="U69" s="171">
        <v>352.9</v>
      </c>
    </row>
    <row r="70" spans="1:21" ht="16.5" customHeight="1" x14ac:dyDescent="0.2">
      <c r="A70" s="7"/>
      <c r="B70" s="7" t="s">
        <v>628</v>
      </c>
      <c r="C70" s="7"/>
      <c r="D70" s="7"/>
      <c r="E70" s="7"/>
      <c r="F70" s="7"/>
      <c r="G70" s="7"/>
      <c r="H70" s="7"/>
      <c r="I70" s="7"/>
      <c r="J70" s="7"/>
      <c r="K70" s="7"/>
      <c r="L70" s="9"/>
      <c r="M70" s="10"/>
      <c r="N70" s="10"/>
      <c r="O70" s="10"/>
      <c r="P70" s="10"/>
      <c r="Q70" s="10"/>
      <c r="R70" s="10"/>
      <c r="S70" s="10"/>
      <c r="T70" s="10"/>
      <c r="U70" s="10"/>
    </row>
    <row r="71" spans="1:21" ht="16.5" customHeight="1" x14ac:dyDescent="0.2">
      <c r="A71" s="7"/>
      <c r="B71" s="7"/>
      <c r="C71" s="7" t="s">
        <v>294</v>
      </c>
      <c r="D71" s="7"/>
      <c r="E71" s="7"/>
      <c r="F71" s="7"/>
      <c r="G71" s="7"/>
      <c r="H71" s="7"/>
      <c r="I71" s="7"/>
      <c r="J71" s="7"/>
      <c r="K71" s="7"/>
      <c r="L71" s="9"/>
      <c r="M71" s="10"/>
      <c r="N71" s="10"/>
      <c r="O71" s="10"/>
      <c r="P71" s="10"/>
      <c r="Q71" s="10"/>
      <c r="R71" s="10"/>
      <c r="S71" s="10"/>
      <c r="T71" s="10"/>
      <c r="U71" s="10"/>
    </row>
    <row r="72" spans="1:21" ht="16.5" customHeight="1" x14ac:dyDescent="0.2">
      <c r="A72" s="7"/>
      <c r="B72" s="7"/>
      <c r="C72" s="7"/>
      <c r="D72" s="7" t="s">
        <v>627</v>
      </c>
      <c r="E72" s="7"/>
      <c r="F72" s="7"/>
      <c r="G72" s="7"/>
      <c r="H72" s="7"/>
      <c r="I72" s="7"/>
      <c r="J72" s="7"/>
      <c r="K72" s="7"/>
      <c r="L72" s="9" t="s">
        <v>300</v>
      </c>
      <c r="M72" s="172">
        <v>1.8</v>
      </c>
      <c r="N72" s="172">
        <v>4.5</v>
      </c>
      <c r="O72" s="172">
        <v>1.8</v>
      </c>
      <c r="P72" s="172">
        <v>2.2999999999999998</v>
      </c>
      <c r="Q72" s="172">
        <v>2</v>
      </c>
      <c r="R72" s="172">
        <v>1.7</v>
      </c>
      <c r="S72" s="172">
        <v>3.7</v>
      </c>
      <c r="T72" s="172">
        <v>2.5</v>
      </c>
      <c r="U72" s="172">
        <v>2.6</v>
      </c>
    </row>
    <row r="73" spans="1:21" ht="16.5" customHeight="1" x14ac:dyDescent="0.2">
      <c r="A73" s="7"/>
      <c r="B73" s="7"/>
      <c r="C73" s="7"/>
      <c r="D73" s="7" t="s">
        <v>250</v>
      </c>
      <c r="E73" s="7"/>
      <c r="F73" s="7"/>
      <c r="G73" s="7"/>
      <c r="H73" s="7"/>
      <c r="I73" s="7"/>
      <c r="J73" s="7"/>
      <c r="K73" s="7"/>
      <c r="L73" s="9" t="s">
        <v>300</v>
      </c>
      <c r="M73" s="173">
        <v>13.1</v>
      </c>
      <c r="N73" s="173">
        <v>12.6</v>
      </c>
      <c r="O73" s="173">
        <v>18.7</v>
      </c>
      <c r="P73" s="173">
        <v>12.8</v>
      </c>
      <c r="Q73" s="172">
        <v>9.5</v>
      </c>
      <c r="R73" s="173">
        <v>16.600000000000001</v>
      </c>
      <c r="S73" s="173">
        <v>11.3</v>
      </c>
      <c r="T73" s="173">
        <v>16.3</v>
      </c>
      <c r="U73" s="173">
        <v>13.9</v>
      </c>
    </row>
    <row r="74" spans="1:21" ht="16.5" customHeight="1" x14ac:dyDescent="0.2">
      <c r="A74" s="7"/>
      <c r="B74" s="7"/>
      <c r="C74" s="7"/>
      <c r="D74" s="7" t="s">
        <v>251</v>
      </c>
      <c r="E74" s="7"/>
      <c r="F74" s="7"/>
      <c r="G74" s="7"/>
      <c r="H74" s="7"/>
      <c r="I74" s="7"/>
      <c r="J74" s="7"/>
      <c r="K74" s="7"/>
      <c r="L74" s="9" t="s">
        <v>300</v>
      </c>
      <c r="M74" s="172">
        <v>3.6</v>
      </c>
      <c r="N74" s="172">
        <v>3.6</v>
      </c>
      <c r="O74" s="172">
        <v>9.1999999999999993</v>
      </c>
      <c r="P74" s="172">
        <v>6.6</v>
      </c>
      <c r="Q74" s="172">
        <v>6.1</v>
      </c>
      <c r="R74" s="172">
        <v>7.1</v>
      </c>
      <c r="S74" s="172">
        <v>1.2</v>
      </c>
      <c r="T74" s="173">
        <v>11.7</v>
      </c>
      <c r="U74" s="172">
        <v>5.3</v>
      </c>
    </row>
    <row r="75" spans="1:21" ht="16.5" customHeight="1" x14ac:dyDescent="0.2">
      <c r="A75" s="7"/>
      <c r="B75" s="7"/>
      <c r="C75" s="7"/>
      <c r="D75" s="7" t="s">
        <v>607</v>
      </c>
      <c r="E75" s="7"/>
      <c r="F75" s="7"/>
      <c r="G75" s="7"/>
      <c r="H75" s="7"/>
      <c r="I75" s="7"/>
      <c r="J75" s="7"/>
      <c r="K75" s="7"/>
      <c r="L75" s="9" t="s">
        <v>300</v>
      </c>
      <c r="M75" s="173">
        <v>18.600000000000001</v>
      </c>
      <c r="N75" s="173">
        <v>20.7</v>
      </c>
      <c r="O75" s="173">
        <v>29.7</v>
      </c>
      <c r="P75" s="173">
        <v>21.7</v>
      </c>
      <c r="Q75" s="173">
        <v>17.600000000000001</v>
      </c>
      <c r="R75" s="173">
        <v>25.4</v>
      </c>
      <c r="S75" s="173">
        <v>16.2</v>
      </c>
      <c r="T75" s="173">
        <v>30.4</v>
      </c>
      <c r="U75" s="173">
        <v>21.8</v>
      </c>
    </row>
    <row r="76" spans="1:21" ht="16.5" customHeight="1" x14ac:dyDescent="0.2">
      <c r="A76" s="7"/>
      <c r="B76" s="7" t="s">
        <v>629</v>
      </c>
      <c r="C76" s="7"/>
      <c r="D76" s="7"/>
      <c r="E76" s="7"/>
      <c r="F76" s="7"/>
      <c r="G76" s="7"/>
      <c r="H76" s="7"/>
      <c r="I76" s="7"/>
      <c r="J76" s="7"/>
      <c r="K76" s="7"/>
      <c r="L76" s="9"/>
      <c r="M76" s="10"/>
      <c r="N76" s="10"/>
      <c r="O76" s="10"/>
      <c r="P76" s="10"/>
      <c r="Q76" s="10"/>
      <c r="R76" s="10"/>
      <c r="S76" s="10"/>
      <c r="T76" s="10"/>
      <c r="U76" s="10"/>
    </row>
    <row r="77" spans="1:21" ht="16.5" customHeight="1" x14ac:dyDescent="0.2">
      <c r="A77" s="7"/>
      <c r="B77" s="7"/>
      <c r="C77" s="7" t="s">
        <v>301</v>
      </c>
      <c r="D77" s="7"/>
      <c r="E77" s="7"/>
      <c r="F77" s="7"/>
      <c r="G77" s="7"/>
      <c r="H77" s="7"/>
      <c r="I77" s="7"/>
      <c r="J77" s="7"/>
      <c r="K77" s="7"/>
      <c r="L77" s="9"/>
      <c r="M77" s="10"/>
      <c r="N77" s="10"/>
      <c r="O77" s="10"/>
      <c r="P77" s="10"/>
      <c r="Q77" s="10"/>
      <c r="R77" s="10"/>
      <c r="S77" s="10"/>
      <c r="T77" s="10"/>
      <c r="U77" s="10"/>
    </row>
    <row r="78" spans="1:21" ht="16.5" customHeight="1" x14ac:dyDescent="0.2">
      <c r="A78" s="7"/>
      <c r="B78" s="7"/>
      <c r="C78" s="7"/>
      <c r="D78" s="7" t="s">
        <v>627</v>
      </c>
      <c r="E78" s="7"/>
      <c r="F78" s="7"/>
      <c r="G78" s="7"/>
      <c r="H78" s="7"/>
      <c r="I78" s="7"/>
      <c r="J78" s="7"/>
      <c r="K78" s="7"/>
      <c r="L78" s="9" t="s">
        <v>247</v>
      </c>
      <c r="M78" s="172">
        <v>0.7</v>
      </c>
      <c r="N78" s="172">
        <v>0.2</v>
      </c>
      <c r="O78" s="172">
        <v>0.2</v>
      </c>
      <c r="P78" s="172">
        <v>0.1</v>
      </c>
      <c r="Q78" s="172" t="s">
        <v>175</v>
      </c>
      <c r="R78" s="172" t="s">
        <v>175</v>
      </c>
      <c r="S78" s="172">
        <v>0.1</v>
      </c>
      <c r="T78" s="172">
        <v>0.1</v>
      </c>
      <c r="U78" s="172">
        <v>1.4</v>
      </c>
    </row>
    <row r="79" spans="1:21" ht="16.5" customHeight="1" x14ac:dyDescent="0.2">
      <c r="A79" s="7"/>
      <c r="B79" s="7"/>
      <c r="C79" s="7"/>
      <c r="D79" s="7"/>
      <c r="E79" s="7" t="s">
        <v>605</v>
      </c>
      <c r="F79" s="7"/>
      <c r="G79" s="7"/>
      <c r="H79" s="7"/>
      <c r="I79" s="7"/>
      <c r="J79" s="7"/>
      <c r="K79" s="7"/>
      <c r="L79" s="9" t="s">
        <v>247</v>
      </c>
      <c r="M79" s="172">
        <v>0.7</v>
      </c>
      <c r="N79" s="172">
        <v>0.1</v>
      </c>
      <c r="O79" s="172">
        <v>0.2</v>
      </c>
      <c r="P79" s="172">
        <v>0.1</v>
      </c>
      <c r="Q79" s="172" t="s">
        <v>175</v>
      </c>
      <c r="R79" s="172" t="s">
        <v>175</v>
      </c>
      <c r="S79" s="172">
        <v>0.1</v>
      </c>
      <c r="T79" s="172">
        <v>0.1</v>
      </c>
      <c r="U79" s="172">
        <v>1.3</v>
      </c>
    </row>
    <row r="80" spans="1:21" ht="16.5" customHeight="1" x14ac:dyDescent="0.2">
      <c r="A80" s="7"/>
      <c r="B80" s="7"/>
      <c r="C80" s="7"/>
      <c r="D80" s="7"/>
      <c r="E80" s="7" t="s">
        <v>606</v>
      </c>
      <c r="F80" s="7"/>
      <c r="G80" s="7"/>
      <c r="H80" s="7"/>
      <c r="I80" s="7"/>
      <c r="J80" s="7"/>
      <c r="K80" s="7"/>
      <c r="L80" s="9" t="s">
        <v>247</v>
      </c>
      <c r="M80" s="172" t="s">
        <v>175</v>
      </c>
      <c r="N80" s="172" t="s">
        <v>175</v>
      </c>
      <c r="O80" s="172" t="s">
        <v>175</v>
      </c>
      <c r="P80" s="172" t="s">
        <v>175</v>
      </c>
      <c r="Q80" s="172" t="s">
        <v>175</v>
      </c>
      <c r="R80" s="172" t="s">
        <v>175</v>
      </c>
      <c r="S80" s="172" t="s">
        <v>175</v>
      </c>
      <c r="T80" s="172" t="s">
        <v>175</v>
      </c>
      <c r="U80" s="172">
        <v>0.1</v>
      </c>
    </row>
    <row r="81" spans="1:21" ht="16.5" customHeight="1" x14ac:dyDescent="0.2">
      <c r="A81" s="7"/>
      <c r="B81" s="7"/>
      <c r="C81" s="7"/>
      <c r="D81" s="7" t="s">
        <v>250</v>
      </c>
      <c r="E81" s="7"/>
      <c r="F81" s="7"/>
      <c r="G81" s="7"/>
      <c r="H81" s="7"/>
      <c r="I81" s="7"/>
      <c r="J81" s="7"/>
      <c r="K81" s="7"/>
      <c r="L81" s="9" t="s">
        <v>247</v>
      </c>
      <c r="M81" s="172">
        <v>4.2</v>
      </c>
      <c r="N81" s="172">
        <v>0.7</v>
      </c>
      <c r="O81" s="172">
        <v>3.4</v>
      </c>
      <c r="P81" s="172">
        <v>1</v>
      </c>
      <c r="Q81" s="172">
        <v>0.4</v>
      </c>
      <c r="R81" s="172">
        <v>0.3</v>
      </c>
      <c r="S81" s="172">
        <v>0.1</v>
      </c>
      <c r="T81" s="172">
        <v>0.5</v>
      </c>
      <c r="U81" s="173">
        <v>10.5</v>
      </c>
    </row>
    <row r="82" spans="1:21" ht="16.5" customHeight="1" x14ac:dyDescent="0.2">
      <c r="A82" s="7"/>
      <c r="B82" s="7"/>
      <c r="C82" s="7"/>
      <c r="D82" s="7" t="s">
        <v>251</v>
      </c>
      <c r="E82" s="7"/>
      <c r="F82" s="7"/>
      <c r="G82" s="7"/>
      <c r="H82" s="7"/>
      <c r="I82" s="7"/>
      <c r="J82" s="7"/>
      <c r="K82" s="7"/>
      <c r="L82" s="9" t="s">
        <v>247</v>
      </c>
      <c r="M82" s="172">
        <v>2.1</v>
      </c>
      <c r="N82" s="172">
        <v>0.3</v>
      </c>
      <c r="O82" s="172">
        <v>3.3</v>
      </c>
      <c r="P82" s="172">
        <v>1.2</v>
      </c>
      <c r="Q82" s="172">
        <v>0.3</v>
      </c>
      <c r="R82" s="172">
        <v>0.2</v>
      </c>
      <c r="S82" s="172" t="s">
        <v>175</v>
      </c>
      <c r="T82" s="172">
        <v>1</v>
      </c>
      <c r="U82" s="172">
        <v>8.4</v>
      </c>
    </row>
    <row r="83" spans="1:21" ht="16.5" customHeight="1" x14ac:dyDescent="0.2">
      <c r="A83" s="7"/>
      <c r="B83" s="7"/>
      <c r="C83" s="7"/>
      <c r="D83" s="7" t="s">
        <v>607</v>
      </c>
      <c r="E83" s="7"/>
      <c r="F83" s="7"/>
      <c r="G83" s="7"/>
      <c r="H83" s="7"/>
      <c r="I83" s="7"/>
      <c r="J83" s="7"/>
      <c r="K83" s="7"/>
      <c r="L83" s="9" t="s">
        <v>247</v>
      </c>
      <c r="M83" s="172">
        <v>7.1</v>
      </c>
      <c r="N83" s="172">
        <v>1.1000000000000001</v>
      </c>
      <c r="O83" s="172">
        <v>6.9</v>
      </c>
      <c r="P83" s="172">
        <v>2.2999999999999998</v>
      </c>
      <c r="Q83" s="172">
        <v>0.7</v>
      </c>
      <c r="R83" s="172">
        <v>0.5</v>
      </c>
      <c r="S83" s="172">
        <v>0.2</v>
      </c>
      <c r="T83" s="172">
        <v>1.6</v>
      </c>
      <c r="U83" s="173">
        <v>20.3</v>
      </c>
    </row>
    <row r="84" spans="1:21" ht="16.5" customHeight="1" x14ac:dyDescent="0.2">
      <c r="A84" s="7"/>
      <c r="B84" s="7" t="s">
        <v>630</v>
      </c>
      <c r="C84" s="7"/>
      <c r="D84" s="7"/>
      <c r="E84" s="7"/>
      <c r="F84" s="7"/>
      <c r="G84" s="7"/>
      <c r="H84" s="7"/>
      <c r="I84" s="7"/>
      <c r="J84" s="7"/>
      <c r="K84" s="7"/>
      <c r="L84" s="9"/>
      <c r="M84" s="10"/>
      <c r="N84" s="10"/>
      <c r="O84" s="10"/>
      <c r="P84" s="10"/>
      <c r="Q84" s="10"/>
      <c r="R84" s="10"/>
      <c r="S84" s="10"/>
      <c r="T84" s="10"/>
      <c r="U84" s="10"/>
    </row>
    <row r="85" spans="1:21" ht="16.5" customHeight="1" x14ac:dyDescent="0.2">
      <c r="A85" s="7"/>
      <c r="B85" s="7"/>
      <c r="C85" s="7" t="s">
        <v>301</v>
      </c>
      <c r="D85" s="7"/>
      <c r="E85" s="7"/>
      <c r="F85" s="7"/>
      <c r="G85" s="7"/>
      <c r="H85" s="7"/>
      <c r="I85" s="7"/>
      <c r="J85" s="7"/>
      <c r="K85" s="7"/>
      <c r="L85" s="9"/>
      <c r="M85" s="10"/>
      <c r="N85" s="10"/>
      <c r="O85" s="10"/>
      <c r="P85" s="10"/>
      <c r="Q85" s="10"/>
      <c r="R85" s="10"/>
      <c r="S85" s="10"/>
      <c r="T85" s="10"/>
      <c r="U85" s="10"/>
    </row>
    <row r="86" spans="1:21" ht="16.5" customHeight="1" x14ac:dyDescent="0.2">
      <c r="A86" s="7"/>
      <c r="B86" s="7"/>
      <c r="C86" s="7"/>
      <c r="D86" s="7" t="s">
        <v>627</v>
      </c>
      <c r="E86" s="7"/>
      <c r="F86" s="7"/>
      <c r="G86" s="7"/>
      <c r="H86" s="7"/>
      <c r="I86" s="7"/>
      <c r="J86" s="7"/>
      <c r="K86" s="7"/>
      <c r="L86" s="9" t="s">
        <v>300</v>
      </c>
      <c r="M86" s="172">
        <v>4.4000000000000004</v>
      </c>
      <c r="N86" s="172">
        <v>4.2</v>
      </c>
      <c r="O86" s="172">
        <v>1.3</v>
      </c>
      <c r="P86" s="172">
        <v>1.6</v>
      </c>
      <c r="Q86" s="172">
        <v>1.2</v>
      </c>
      <c r="R86" s="172">
        <v>1.2</v>
      </c>
      <c r="S86" s="173">
        <v>14.4</v>
      </c>
      <c r="T86" s="172">
        <v>1.2</v>
      </c>
      <c r="U86" s="172">
        <v>2.7</v>
      </c>
    </row>
    <row r="87" spans="1:21" ht="16.5" customHeight="1" x14ac:dyDescent="0.2">
      <c r="A87" s="7"/>
      <c r="B87" s="7"/>
      <c r="C87" s="7"/>
      <c r="D87" s="7" t="s">
        <v>250</v>
      </c>
      <c r="E87" s="7"/>
      <c r="F87" s="7"/>
      <c r="G87" s="7"/>
      <c r="H87" s="7"/>
      <c r="I87" s="7"/>
      <c r="J87" s="7"/>
      <c r="K87" s="7"/>
      <c r="L87" s="9" t="s">
        <v>300</v>
      </c>
      <c r="M87" s="173">
        <v>25.8</v>
      </c>
      <c r="N87" s="173">
        <v>18.100000000000001</v>
      </c>
      <c r="O87" s="173">
        <v>25.1</v>
      </c>
      <c r="P87" s="173">
        <v>14.9</v>
      </c>
      <c r="Q87" s="173">
        <v>13.6</v>
      </c>
      <c r="R87" s="173">
        <v>14.8</v>
      </c>
      <c r="S87" s="173">
        <v>18.899999999999999</v>
      </c>
      <c r="T87" s="173">
        <v>10.1</v>
      </c>
      <c r="U87" s="173">
        <v>21</v>
      </c>
    </row>
    <row r="88" spans="1:21" ht="16.5" customHeight="1" x14ac:dyDescent="0.2">
      <c r="A88" s="7"/>
      <c r="B88" s="7"/>
      <c r="C88" s="7"/>
      <c r="D88" s="7" t="s">
        <v>251</v>
      </c>
      <c r="E88" s="7"/>
      <c r="F88" s="7"/>
      <c r="G88" s="7"/>
      <c r="H88" s="7"/>
      <c r="I88" s="7"/>
      <c r="J88" s="7"/>
      <c r="K88" s="7"/>
      <c r="L88" s="9" t="s">
        <v>300</v>
      </c>
      <c r="M88" s="173">
        <v>12.8</v>
      </c>
      <c r="N88" s="172">
        <v>9.3000000000000007</v>
      </c>
      <c r="O88" s="173">
        <v>23.9</v>
      </c>
      <c r="P88" s="173">
        <v>18.2</v>
      </c>
      <c r="Q88" s="173">
        <v>13</v>
      </c>
      <c r="R88" s="172">
        <v>9.9</v>
      </c>
      <c r="S88" s="172">
        <v>8.6999999999999993</v>
      </c>
      <c r="T88" s="173">
        <v>19.399999999999999</v>
      </c>
      <c r="U88" s="173">
        <v>16.8</v>
      </c>
    </row>
    <row r="89" spans="1:21" ht="16.5" customHeight="1" x14ac:dyDescent="0.2">
      <c r="A89" s="7"/>
      <c r="B89" s="7"/>
      <c r="C89" s="7"/>
      <c r="D89" s="7" t="s">
        <v>607</v>
      </c>
      <c r="E89" s="7"/>
      <c r="F89" s="7"/>
      <c r="G89" s="7"/>
      <c r="H89" s="7"/>
      <c r="I89" s="7"/>
      <c r="J89" s="7"/>
      <c r="K89" s="7"/>
      <c r="L89" s="9" t="s">
        <v>300</v>
      </c>
      <c r="M89" s="173">
        <v>43</v>
      </c>
      <c r="N89" s="173">
        <v>31.7</v>
      </c>
      <c r="O89" s="173">
        <v>50.3</v>
      </c>
      <c r="P89" s="173">
        <v>34.799999999999997</v>
      </c>
      <c r="Q89" s="173">
        <v>27.8</v>
      </c>
      <c r="R89" s="173">
        <v>25.9</v>
      </c>
      <c r="S89" s="173">
        <v>41.9</v>
      </c>
      <c r="T89" s="173">
        <v>30.7</v>
      </c>
      <c r="U89" s="173">
        <v>40.4</v>
      </c>
    </row>
    <row r="90" spans="1:21" ht="16.5" customHeight="1" x14ac:dyDescent="0.2">
      <c r="A90" s="7" t="s">
        <v>62</v>
      </c>
      <c r="B90" s="7"/>
      <c r="C90" s="7"/>
      <c r="D90" s="7"/>
      <c r="E90" s="7"/>
      <c r="F90" s="7"/>
      <c r="G90" s="7"/>
      <c r="H90" s="7"/>
      <c r="I90" s="7"/>
      <c r="J90" s="7"/>
      <c r="K90" s="7"/>
      <c r="L90" s="9"/>
      <c r="M90" s="10"/>
      <c r="N90" s="10"/>
      <c r="O90" s="10"/>
      <c r="P90" s="10"/>
      <c r="Q90" s="10"/>
      <c r="R90" s="10"/>
      <c r="S90" s="10"/>
      <c r="T90" s="10"/>
      <c r="U90" s="10"/>
    </row>
    <row r="91" spans="1:21" ht="16.5" customHeight="1" x14ac:dyDescent="0.2">
      <c r="A91" s="7"/>
      <c r="B91" s="7" t="s">
        <v>564</v>
      </c>
      <c r="C91" s="7"/>
      <c r="D91" s="7"/>
      <c r="E91" s="7"/>
      <c r="F91" s="7"/>
      <c r="G91" s="7"/>
      <c r="H91" s="7"/>
      <c r="I91" s="7"/>
      <c r="J91" s="7"/>
      <c r="K91" s="7"/>
      <c r="L91" s="9"/>
      <c r="M91" s="10"/>
      <c r="N91" s="10"/>
      <c r="O91" s="10"/>
      <c r="P91" s="10"/>
      <c r="Q91" s="10"/>
      <c r="R91" s="10"/>
      <c r="S91" s="10"/>
      <c r="T91" s="10"/>
      <c r="U91" s="10"/>
    </row>
    <row r="92" spans="1:21" ht="16.5" customHeight="1" x14ac:dyDescent="0.2">
      <c r="A92" s="7"/>
      <c r="B92" s="7"/>
      <c r="C92" s="7" t="s">
        <v>294</v>
      </c>
      <c r="D92" s="7"/>
      <c r="E92" s="7"/>
      <c r="F92" s="7"/>
      <c r="G92" s="7"/>
      <c r="H92" s="7"/>
      <c r="I92" s="7"/>
      <c r="J92" s="7"/>
      <c r="K92" s="7"/>
      <c r="L92" s="9"/>
      <c r="M92" s="10"/>
      <c r="N92" s="10"/>
      <c r="O92" s="10"/>
      <c r="P92" s="10"/>
      <c r="Q92" s="10"/>
      <c r="R92" s="10"/>
      <c r="S92" s="10"/>
      <c r="T92" s="10"/>
      <c r="U92" s="10"/>
    </row>
    <row r="93" spans="1:21" ht="16.5" customHeight="1" x14ac:dyDescent="0.2">
      <c r="A93" s="7"/>
      <c r="B93" s="7"/>
      <c r="C93" s="7"/>
      <c r="D93" s="7" t="s">
        <v>627</v>
      </c>
      <c r="E93" s="7"/>
      <c r="F93" s="7"/>
      <c r="G93" s="7"/>
      <c r="H93" s="7"/>
      <c r="I93" s="7"/>
      <c r="J93" s="7"/>
      <c r="K93" s="7"/>
      <c r="L93" s="9" t="s">
        <v>247</v>
      </c>
      <c r="M93" s="172">
        <v>9.1999999999999993</v>
      </c>
      <c r="N93" s="173">
        <v>19.399999999999999</v>
      </c>
      <c r="O93" s="172">
        <v>6.5</v>
      </c>
      <c r="P93" s="172">
        <v>4.7</v>
      </c>
      <c r="Q93" s="172">
        <v>3.5</v>
      </c>
      <c r="R93" s="172">
        <v>0.7</v>
      </c>
      <c r="S93" s="172">
        <v>1.1000000000000001</v>
      </c>
      <c r="T93" s="172">
        <v>0.3</v>
      </c>
      <c r="U93" s="173">
        <v>45.5</v>
      </c>
    </row>
    <row r="94" spans="1:21" ht="16.5" customHeight="1" x14ac:dyDescent="0.2">
      <c r="A94" s="7"/>
      <c r="B94" s="7"/>
      <c r="C94" s="7"/>
      <c r="D94" s="7"/>
      <c r="E94" s="7" t="s">
        <v>605</v>
      </c>
      <c r="F94" s="7"/>
      <c r="G94" s="7"/>
      <c r="H94" s="7"/>
      <c r="I94" s="7"/>
      <c r="J94" s="7"/>
      <c r="K94" s="7"/>
      <c r="L94" s="9" t="s">
        <v>247</v>
      </c>
      <c r="M94" s="172">
        <v>8.5</v>
      </c>
      <c r="N94" s="173">
        <v>16.399999999999999</v>
      </c>
      <c r="O94" s="172">
        <v>6.3</v>
      </c>
      <c r="P94" s="172">
        <v>4.2</v>
      </c>
      <c r="Q94" s="172">
        <v>2.9</v>
      </c>
      <c r="R94" s="172">
        <v>0.6</v>
      </c>
      <c r="S94" s="172">
        <v>0.9</v>
      </c>
      <c r="T94" s="172">
        <v>0.3</v>
      </c>
      <c r="U94" s="173">
        <v>40.200000000000003</v>
      </c>
    </row>
    <row r="95" spans="1:21" ht="16.5" customHeight="1" x14ac:dyDescent="0.2">
      <c r="A95" s="7"/>
      <c r="B95" s="7"/>
      <c r="C95" s="7"/>
      <c r="D95" s="7"/>
      <c r="E95" s="7" t="s">
        <v>606</v>
      </c>
      <c r="F95" s="7"/>
      <c r="G95" s="7"/>
      <c r="H95" s="7"/>
      <c r="I95" s="7"/>
      <c r="J95" s="7"/>
      <c r="K95" s="7"/>
      <c r="L95" s="9" t="s">
        <v>247</v>
      </c>
      <c r="M95" s="172">
        <v>0.7</v>
      </c>
      <c r="N95" s="172">
        <v>2.8</v>
      </c>
      <c r="O95" s="172">
        <v>0.2</v>
      </c>
      <c r="P95" s="172">
        <v>0.5</v>
      </c>
      <c r="Q95" s="172">
        <v>0.5</v>
      </c>
      <c r="R95" s="172" t="s">
        <v>175</v>
      </c>
      <c r="S95" s="172">
        <v>0.2</v>
      </c>
      <c r="T95" s="172" t="s">
        <v>175</v>
      </c>
      <c r="U95" s="172">
        <v>5</v>
      </c>
    </row>
    <row r="96" spans="1:21" ht="16.5" customHeight="1" x14ac:dyDescent="0.2">
      <c r="A96" s="7"/>
      <c r="B96" s="7"/>
      <c r="C96" s="7"/>
      <c r="D96" s="7" t="s">
        <v>250</v>
      </c>
      <c r="E96" s="7"/>
      <c r="F96" s="7"/>
      <c r="G96" s="7"/>
      <c r="H96" s="7"/>
      <c r="I96" s="7"/>
      <c r="J96" s="7"/>
      <c r="K96" s="7"/>
      <c r="L96" s="9" t="s">
        <v>247</v>
      </c>
      <c r="M96" s="173">
        <v>61.9</v>
      </c>
      <c r="N96" s="173">
        <v>60.9</v>
      </c>
      <c r="O96" s="173">
        <v>67.8</v>
      </c>
      <c r="P96" s="173">
        <v>23.4</v>
      </c>
      <c r="Q96" s="173">
        <v>11</v>
      </c>
      <c r="R96" s="172">
        <v>5.5</v>
      </c>
      <c r="S96" s="172">
        <v>3.5</v>
      </c>
      <c r="T96" s="172">
        <v>2.8</v>
      </c>
      <c r="U96" s="171">
        <v>236.7</v>
      </c>
    </row>
    <row r="97" spans="1:21" ht="16.5" customHeight="1" x14ac:dyDescent="0.2">
      <c r="A97" s="7"/>
      <c r="B97" s="7"/>
      <c r="C97" s="7"/>
      <c r="D97" s="7" t="s">
        <v>251</v>
      </c>
      <c r="E97" s="7"/>
      <c r="F97" s="7"/>
      <c r="G97" s="7"/>
      <c r="H97" s="7"/>
      <c r="I97" s="7"/>
      <c r="J97" s="7"/>
      <c r="K97" s="7"/>
      <c r="L97" s="9" t="s">
        <v>247</v>
      </c>
      <c r="M97" s="173">
        <v>21.4</v>
      </c>
      <c r="N97" s="173">
        <v>15.7</v>
      </c>
      <c r="O97" s="173">
        <v>29.7</v>
      </c>
      <c r="P97" s="173">
        <v>11.6</v>
      </c>
      <c r="Q97" s="172">
        <v>6.1</v>
      </c>
      <c r="R97" s="172">
        <v>2.5</v>
      </c>
      <c r="S97" s="172">
        <v>0.4</v>
      </c>
      <c r="T97" s="172">
        <v>2.2000000000000002</v>
      </c>
      <c r="U97" s="173">
        <v>89.6</v>
      </c>
    </row>
    <row r="98" spans="1:21" ht="16.5" customHeight="1" x14ac:dyDescent="0.2">
      <c r="A98" s="7"/>
      <c r="B98" s="7"/>
      <c r="C98" s="7"/>
      <c r="D98" s="7" t="s">
        <v>607</v>
      </c>
      <c r="E98" s="7"/>
      <c r="F98" s="7"/>
      <c r="G98" s="7"/>
      <c r="H98" s="7"/>
      <c r="I98" s="7"/>
      <c r="J98" s="7"/>
      <c r="K98" s="7"/>
      <c r="L98" s="9" t="s">
        <v>247</v>
      </c>
      <c r="M98" s="173">
        <v>92.5</v>
      </c>
      <c r="N98" s="173">
        <v>96</v>
      </c>
      <c r="O98" s="171">
        <v>104</v>
      </c>
      <c r="P98" s="173">
        <v>39.700000000000003</v>
      </c>
      <c r="Q98" s="173">
        <v>20.7</v>
      </c>
      <c r="R98" s="172">
        <v>8.6999999999999993</v>
      </c>
      <c r="S98" s="172">
        <v>4.9000000000000004</v>
      </c>
      <c r="T98" s="172">
        <v>5.3</v>
      </c>
      <c r="U98" s="171">
        <v>371.8</v>
      </c>
    </row>
    <row r="99" spans="1:21" ht="16.5" customHeight="1" x14ac:dyDescent="0.2">
      <c r="A99" s="7"/>
      <c r="B99" s="7" t="s">
        <v>628</v>
      </c>
      <c r="C99" s="7"/>
      <c r="D99" s="7"/>
      <c r="E99" s="7"/>
      <c r="F99" s="7"/>
      <c r="G99" s="7"/>
      <c r="H99" s="7"/>
      <c r="I99" s="7"/>
      <c r="J99" s="7"/>
      <c r="K99" s="7"/>
      <c r="L99" s="9"/>
      <c r="M99" s="10"/>
      <c r="N99" s="10"/>
      <c r="O99" s="10"/>
      <c r="P99" s="10"/>
      <c r="Q99" s="10"/>
      <c r="R99" s="10"/>
      <c r="S99" s="10"/>
      <c r="T99" s="10"/>
      <c r="U99" s="10"/>
    </row>
    <row r="100" spans="1:21" ht="16.5" customHeight="1" x14ac:dyDescent="0.2">
      <c r="A100" s="7"/>
      <c r="B100" s="7"/>
      <c r="C100" s="7" t="s">
        <v>294</v>
      </c>
      <c r="D100" s="7"/>
      <c r="E100" s="7"/>
      <c r="F100" s="7"/>
      <c r="G100" s="7"/>
      <c r="H100" s="7"/>
      <c r="I100" s="7"/>
      <c r="J100" s="7"/>
      <c r="K100" s="7"/>
      <c r="L100" s="9"/>
      <c r="M100" s="10"/>
      <c r="N100" s="10"/>
      <c r="O100" s="10"/>
      <c r="P100" s="10"/>
      <c r="Q100" s="10"/>
      <c r="R100" s="10"/>
      <c r="S100" s="10"/>
      <c r="T100" s="10"/>
      <c r="U100" s="10"/>
    </row>
    <row r="101" spans="1:21" ht="16.5" customHeight="1" x14ac:dyDescent="0.2">
      <c r="A101" s="7"/>
      <c r="B101" s="7"/>
      <c r="C101" s="7"/>
      <c r="D101" s="7" t="s">
        <v>627</v>
      </c>
      <c r="E101" s="7"/>
      <c r="F101" s="7"/>
      <c r="G101" s="7"/>
      <c r="H101" s="7"/>
      <c r="I101" s="7"/>
      <c r="J101" s="7"/>
      <c r="K101" s="7"/>
      <c r="L101" s="9" t="s">
        <v>300</v>
      </c>
      <c r="M101" s="172">
        <v>1.8</v>
      </c>
      <c r="N101" s="172">
        <v>4.7</v>
      </c>
      <c r="O101" s="172">
        <v>2.1</v>
      </c>
      <c r="P101" s="172">
        <v>2.8</v>
      </c>
      <c r="Q101" s="172">
        <v>3.2</v>
      </c>
      <c r="R101" s="172">
        <v>2.1</v>
      </c>
      <c r="S101" s="172">
        <v>3.8</v>
      </c>
      <c r="T101" s="172">
        <v>1.8</v>
      </c>
      <c r="U101" s="172">
        <v>2.9</v>
      </c>
    </row>
    <row r="102" spans="1:21" ht="16.5" customHeight="1" x14ac:dyDescent="0.2">
      <c r="A102" s="7"/>
      <c r="B102" s="7"/>
      <c r="C102" s="7"/>
      <c r="D102" s="7" t="s">
        <v>250</v>
      </c>
      <c r="E102" s="7"/>
      <c r="F102" s="7"/>
      <c r="G102" s="7"/>
      <c r="H102" s="7"/>
      <c r="I102" s="7"/>
      <c r="J102" s="7"/>
      <c r="K102" s="7"/>
      <c r="L102" s="9" t="s">
        <v>300</v>
      </c>
      <c r="M102" s="173">
        <v>12.2</v>
      </c>
      <c r="N102" s="173">
        <v>14.8</v>
      </c>
      <c r="O102" s="173">
        <v>21.3</v>
      </c>
      <c r="P102" s="173">
        <v>13.6</v>
      </c>
      <c r="Q102" s="172">
        <v>9.9</v>
      </c>
      <c r="R102" s="173">
        <v>16.8</v>
      </c>
      <c r="S102" s="173">
        <v>12.5</v>
      </c>
      <c r="T102" s="173">
        <v>16.2</v>
      </c>
      <c r="U102" s="173">
        <v>14.8</v>
      </c>
    </row>
    <row r="103" spans="1:21" ht="16.5" customHeight="1" x14ac:dyDescent="0.2">
      <c r="A103" s="7"/>
      <c r="B103" s="7"/>
      <c r="C103" s="7"/>
      <c r="D103" s="7" t="s">
        <v>251</v>
      </c>
      <c r="E103" s="7"/>
      <c r="F103" s="7"/>
      <c r="G103" s="7"/>
      <c r="H103" s="7"/>
      <c r="I103" s="7"/>
      <c r="J103" s="7"/>
      <c r="K103" s="7"/>
      <c r="L103" s="9" t="s">
        <v>300</v>
      </c>
      <c r="M103" s="172">
        <v>4.2</v>
      </c>
      <c r="N103" s="172">
        <v>3.8</v>
      </c>
      <c r="O103" s="172">
        <v>9.3000000000000007</v>
      </c>
      <c r="P103" s="172">
        <v>6.8</v>
      </c>
      <c r="Q103" s="172">
        <v>5.6</v>
      </c>
      <c r="R103" s="172">
        <v>7.6</v>
      </c>
      <c r="S103" s="172">
        <v>1.4</v>
      </c>
      <c r="T103" s="173">
        <v>12.4</v>
      </c>
      <c r="U103" s="172">
        <v>5.6</v>
      </c>
    </row>
    <row r="104" spans="1:21" ht="16.5" customHeight="1" x14ac:dyDescent="0.2">
      <c r="A104" s="7"/>
      <c r="B104" s="7"/>
      <c r="C104" s="7"/>
      <c r="D104" s="7" t="s">
        <v>607</v>
      </c>
      <c r="E104" s="7"/>
      <c r="F104" s="7"/>
      <c r="G104" s="7"/>
      <c r="H104" s="7"/>
      <c r="I104" s="7"/>
      <c r="J104" s="7"/>
      <c r="K104" s="7"/>
      <c r="L104" s="9" t="s">
        <v>300</v>
      </c>
      <c r="M104" s="173">
        <v>18.3</v>
      </c>
      <c r="N104" s="173">
        <v>23.4</v>
      </c>
      <c r="O104" s="173">
        <v>32.700000000000003</v>
      </c>
      <c r="P104" s="173">
        <v>23.2</v>
      </c>
      <c r="Q104" s="173">
        <v>18.7</v>
      </c>
      <c r="R104" s="173">
        <v>26.5</v>
      </c>
      <c r="S104" s="173">
        <v>17.7</v>
      </c>
      <c r="T104" s="173">
        <v>30.4</v>
      </c>
      <c r="U104" s="173">
        <v>23.3</v>
      </c>
    </row>
    <row r="105" spans="1:21" ht="16.5" customHeight="1" x14ac:dyDescent="0.2">
      <c r="A105" s="7"/>
      <c r="B105" s="7" t="s">
        <v>629</v>
      </c>
      <c r="C105" s="7"/>
      <c r="D105" s="7"/>
      <c r="E105" s="7"/>
      <c r="F105" s="7"/>
      <c r="G105" s="7"/>
      <c r="H105" s="7"/>
      <c r="I105" s="7"/>
      <c r="J105" s="7"/>
      <c r="K105" s="7"/>
      <c r="L105" s="9"/>
      <c r="M105" s="10"/>
      <c r="N105" s="10"/>
      <c r="O105" s="10"/>
      <c r="P105" s="10"/>
      <c r="Q105" s="10"/>
      <c r="R105" s="10"/>
      <c r="S105" s="10"/>
      <c r="T105" s="10"/>
      <c r="U105" s="10"/>
    </row>
    <row r="106" spans="1:21" ht="16.5" customHeight="1" x14ac:dyDescent="0.2">
      <c r="A106" s="7"/>
      <c r="B106" s="7"/>
      <c r="C106" s="7" t="s">
        <v>301</v>
      </c>
      <c r="D106" s="7"/>
      <c r="E106" s="7"/>
      <c r="F106" s="7"/>
      <c r="G106" s="7"/>
      <c r="H106" s="7"/>
      <c r="I106" s="7"/>
      <c r="J106" s="7"/>
      <c r="K106" s="7"/>
      <c r="L106" s="9"/>
      <c r="M106" s="10"/>
      <c r="N106" s="10"/>
      <c r="O106" s="10"/>
      <c r="P106" s="10"/>
      <c r="Q106" s="10"/>
      <c r="R106" s="10"/>
      <c r="S106" s="10"/>
      <c r="T106" s="10"/>
      <c r="U106" s="10"/>
    </row>
    <row r="107" spans="1:21" ht="16.5" customHeight="1" x14ac:dyDescent="0.2">
      <c r="A107" s="7"/>
      <c r="B107" s="7"/>
      <c r="C107" s="7"/>
      <c r="D107" s="7" t="s">
        <v>627</v>
      </c>
      <c r="E107" s="7"/>
      <c r="F107" s="7"/>
      <c r="G107" s="7"/>
      <c r="H107" s="7"/>
      <c r="I107" s="7"/>
      <c r="J107" s="7"/>
      <c r="K107" s="7"/>
      <c r="L107" s="9" t="s">
        <v>247</v>
      </c>
      <c r="M107" s="172">
        <v>0.7</v>
      </c>
      <c r="N107" s="172">
        <v>0.1</v>
      </c>
      <c r="O107" s="172">
        <v>0.2</v>
      </c>
      <c r="P107" s="172">
        <v>0.1</v>
      </c>
      <c r="Q107" s="172" t="s">
        <v>175</v>
      </c>
      <c r="R107" s="172" t="s">
        <v>175</v>
      </c>
      <c r="S107" s="172">
        <v>0.1</v>
      </c>
      <c r="T107" s="172" t="s">
        <v>175</v>
      </c>
      <c r="U107" s="172">
        <v>1.3</v>
      </c>
    </row>
    <row r="108" spans="1:21" ht="16.5" customHeight="1" x14ac:dyDescent="0.2">
      <c r="A108" s="7"/>
      <c r="B108" s="7"/>
      <c r="C108" s="7"/>
      <c r="D108" s="7"/>
      <c r="E108" s="7" t="s">
        <v>605</v>
      </c>
      <c r="F108" s="7"/>
      <c r="G108" s="7"/>
      <c r="H108" s="7"/>
      <c r="I108" s="7"/>
      <c r="J108" s="7"/>
      <c r="K108" s="7"/>
      <c r="L108" s="9" t="s">
        <v>247</v>
      </c>
      <c r="M108" s="172">
        <v>0.6</v>
      </c>
      <c r="N108" s="172">
        <v>0.1</v>
      </c>
      <c r="O108" s="172">
        <v>0.2</v>
      </c>
      <c r="P108" s="172">
        <v>0.1</v>
      </c>
      <c r="Q108" s="172" t="s">
        <v>175</v>
      </c>
      <c r="R108" s="172" t="s">
        <v>175</v>
      </c>
      <c r="S108" s="172">
        <v>0.1</v>
      </c>
      <c r="T108" s="172" t="s">
        <v>175</v>
      </c>
      <c r="U108" s="172">
        <v>1.2</v>
      </c>
    </row>
    <row r="109" spans="1:21" ht="16.5" customHeight="1" x14ac:dyDescent="0.2">
      <c r="A109" s="7"/>
      <c r="B109" s="7"/>
      <c r="C109" s="7"/>
      <c r="D109" s="7"/>
      <c r="E109" s="7" t="s">
        <v>606</v>
      </c>
      <c r="F109" s="7"/>
      <c r="G109" s="7"/>
      <c r="H109" s="7"/>
      <c r="I109" s="7"/>
      <c r="J109" s="7"/>
      <c r="K109" s="7"/>
      <c r="L109" s="9" t="s">
        <v>247</v>
      </c>
      <c r="M109" s="172">
        <v>0.1</v>
      </c>
      <c r="N109" s="172" t="s">
        <v>175</v>
      </c>
      <c r="O109" s="172" t="s">
        <v>175</v>
      </c>
      <c r="P109" s="172" t="s">
        <v>175</v>
      </c>
      <c r="Q109" s="172" t="s">
        <v>175</v>
      </c>
      <c r="R109" s="172" t="s">
        <v>175</v>
      </c>
      <c r="S109" s="172" t="s">
        <v>175</v>
      </c>
      <c r="T109" s="172" t="s">
        <v>175</v>
      </c>
      <c r="U109" s="172">
        <v>0.1</v>
      </c>
    </row>
    <row r="110" spans="1:21" ht="16.5" customHeight="1" x14ac:dyDescent="0.2">
      <c r="A110" s="7"/>
      <c r="B110" s="7"/>
      <c r="C110" s="7"/>
      <c r="D110" s="7" t="s">
        <v>250</v>
      </c>
      <c r="E110" s="7"/>
      <c r="F110" s="7"/>
      <c r="G110" s="7"/>
      <c r="H110" s="7"/>
      <c r="I110" s="7"/>
      <c r="J110" s="7"/>
      <c r="K110" s="7"/>
      <c r="L110" s="9" t="s">
        <v>247</v>
      </c>
      <c r="M110" s="172">
        <v>4.0999999999999996</v>
      </c>
      <c r="N110" s="172">
        <v>0.8</v>
      </c>
      <c r="O110" s="172">
        <v>3.6</v>
      </c>
      <c r="P110" s="172">
        <v>0.9</v>
      </c>
      <c r="Q110" s="172">
        <v>0.4</v>
      </c>
      <c r="R110" s="172">
        <v>0.2</v>
      </c>
      <c r="S110" s="172">
        <v>0.1</v>
      </c>
      <c r="T110" s="172">
        <v>0.5</v>
      </c>
      <c r="U110" s="173">
        <v>10.7</v>
      </c>
    </row>
    <row r="111" spans="1:21" ht="16.5" customHeight="1" x14ac:dyDescent="0.2">
      <c r="A111" s="7"/>
      <c r="B111" s="7"/>
      <c r="C111" s="7"/>
      <c r="D111" s="7" t="s">
        <v>251</v>
      </c>
      <c r="E111" s="7"/>
      <c r="F111" s="7"/>
      <c r="G111" s="7"/>
      <c r="H111" s="7"/>
      <c r="I111" s="7"/>
      <c r="J111" s="7"/>
      <c r="K111" s="7"/>
      <c r="L111" s="9" t="s">
        <v>247</v>
      </c>
      <c r="M111" s="172">
        <v>2.4</v>
      </c>
      <c r="N111" s="172">
        <v>0.3</v>
      </c>
      <c r="O111" s="172">
        <v>3</v>
      </c>
      <c r="P111" s="172">
        <v>1.3</v>
      </c>
      <c r="Q111" s="172">
        <v>0.4</v>
      </c>
      <c r="R111" s="172">
        <v>0.2</v>
      </c>
      <c r="S111" s="172" t="s">
        <v>175</v>
      </c>
      <c r="T111" s="172">
        <v>1.1000000000000001</v>
      </c>
      <c r="U111" s="172">
        <v>8.6999999999999993</v>
      </c>
    </row>
    <row r="112" spans="1:21" ht="16.5" customHeight="1" x14ac:dyDescent="0.2">
      <c r="A112" s="7"/>
      <c r="B112" s="7"/>
      <c r="C112" s="7"/>
      <c r="D112" s="7" t="s">
        <v>607</v>
      </c>
      <c r="E112" s="7"/>
      <c r="F112" s="7"/>
      <c r="G112" s="7"/>
      <c r="H112" s="7"/>
      <c r="I112" s="7"/>
      <c r="J112" s="7"/>
      <c r="K112" s="7"/>
      <c r="L112" s="9" t="s">
        <v>247</v>
      </c>
      <c r="M112" s="172">
        <v>7.2</v>
      </c>
      <c r="N112" s="172">
        <v>1.2</v>
      </c>
      <c r="O112" s="172">
        <v>6.9</v>
      </c>
      <c r="P112" s="172">
        <v>2.2999999999999998</v>
      </c>
      <c r="Q112" s="172">
        <v>0.8</v>
      </c>
      <c r="R112" s="172">
        <v>0.4</v>
      </c>
      <c r="S112" s="172">
        <v>0.2</v>
      </c>
      <c r="T112" s="172">
        <v>1.6</v>
      </c>
      <c r="U112" s="173">
        <v>20.7</v>
      </c>
    </row>
    <row r="113" spans="1:21" ht="16.5" customHeight="1" x14ac:dyDescent="0.2">
      <c r="A113" s="7"/>
      <c r="B113" s="7" t="s">
        <v>630</v>
      </c>
      <c r="C113" s="7"/>
      <c r="D113" s="7"/>
      <c r="E113" s="7"/>
      <c r="F113" s="7"/>
      <c r="G113" s="7"/>
      <c r="H113" s="7"/>
      <c r="I113" s="7"/>
      <c r="J113" s="7"/>
      <c r="K113" s="7"/>
      <c r="L113" s="9"/>
      <c r="M113" s="10"/>
      <c r="N113" s="10"/>
      <c r="O113" s="10"/>
      <c r="P113" s="10"/>
      <c r="Q113" s="10"/>
      <c r="R113" s="10"/>
      <c r="S113" s="10"/>
      <c r="T113" s="10"/>
      <c r="U113" s="10"/>
    </row>
    <row r="114" spans="1:21" ht="16.5" customHeight="1" x14ac:dyDescent="0.2">
      <c r="A114" s="7"/>
      <c r="B114" s="7"/>
      <c r="C114" s="7" t="s">
        <v>301</v>
      </c>
      <c r="D114" s="7"/>
      <c r="E114" s="7"/>
      <c r="F114" s="7"/>
      <c r="G114" s="7"/>
      <c r="H114" s="7"/>
      <c r="I114" s="7"/>
      <c r="J114" s="7"/>
      <c r="K114" s="7"/>
      <c r="L114" s="9"/>
      <c r="M114" s="10"/>
      <c r="N114" s="10"/>
      <c r="O114" s="10"/>
      <c r="P114" s="10"/>
      <c r="Q114" s="10"/>
      <c r="R114" s="10"/>
      <c r="S114" s="10"/>
      <c r="T114" s="10"/>
      <c r="U114" s="10"/>
    </row>
    <row r="115" spans="1:21" ht="16.5" customHeight="1" x14ac:dyDescent="0.2">
      <c r="A115" s="7"/>
      <c r="B115" s="7"/>
      <c r="C115" s="7"/>
      <c r="D115" s="7" t="s">
        <v>627</v>
      </c>
      <c r="E115" s="7"/>
      <c r="F115" s="7"/>
      <c r="G115" s="7"/>
      <c r="H115" s="7"/>
      <c r="I115" s="7"/>
      <c r="J115" s="7"/>
      <c r="K115" s="7"/>
      <c r="L115" s="9" t="s">
        <v>300</v>
      </c>
      <c r="M115" s="172">
        <v>4.3</v>
      </c>
      <c r="N115" s="172">
        <v>4.0999999999999996</v>
      </c>
      <c r="O115" s="172">
        <v>1.7</v>
      </c>
      <c r="P115" s="172">
        <v>1.3</v>
      </c>
      <c r="Q115" s="172">
        <v>1.7</v>
      </c>
      <c r="R115" s="172">
        <v>1.4</v>
      </c>
      <c r="S115" s="173">
        <v>15.9</v>
      </c>
      <c r="T115" s="172">
        <v>0.8</v>
      </c>
      <c r="U115" s="172">
        <v>2.7</v>
      </c>
    </row>
    <row r="116" spans="1:21" ht="16.5" customHeight="1" x14ac:dyDescent="0.2">
      <c r="A116" s="7"/>
      <c r="B116" s="7"/>
      <c r="C116" s="7"/>
      <c r="D116" s="7" t="s">
        <v>250</v>
      </c>
      <c r="E116" s="7"/>
      <c r="F116" s="7"/>
      <c r="G116" s="7"/>
      <c r="H116" s="7"/>
      <c r="I116" s="7"/>
      <c r="J116" s="7"/>
      <c r="K116" s="7"/>
      <c r="L116" s="9" t="s">
        <v>300</v>
      </c>
      <c r="M116" s="173">
        <v>25.8</v>
      </c>
      <c r="N116" s="173">
        <v>22.8</v>
      </c>
      <c r="O116" s="173">
        <v>27.3</v>
      </c>
      <c r="P116" s="173">
        <v>14</v>
      </c>
      <c r="Q116" s="173">
        <v>14</v>
      </c>
      <c r="R116" s="173">
        <v>13.9</v>
      </c>
      <c r="S116" s="173">
        <v>20.8</v>
      </c>
      <c r="T116" s="173">
        <v>10.4</v>
      </c>
      <c r="U116" s="173">
        <v>21.8</v>
      </c>
    </row>
    <row r="117" spans="1:21" ht="16.5" customHeight="1" x14ac:dyDescent="0.2">
      <c r="A117" s="7"/>
      <c r="B117" s="7"/>
      <c r="C117" s="7"/>
      <c r="D117" s="7" t="s">
        <v>251</v>
      </c>
      <c r="E117" s="7"/>
      <c r="F117" s="7"/>
      <c r="G117" s="7"/>
      <c r="H117" s="7"/>
      <c r="I117" s="7"/>
      <c r="J117" s="7"/>
      <c r="K117" s="7"/>
      <c r="L117" s="9" t="s">
        <v>300</v>
      </c>
      <c r="M117" s="173">
        <v>15.1</v>
      </c>
      <c r="N117" s="172">
        <v>8.4</v>
      </c>
      <c r="O117" s="173">
        <v>22.5</v>
      </c>
      <c r="P117" s="173">
        <v>20.3</v>
      </c>
      <c r="Q117" s="173">
        <v>15</v>
      </c>
      <c r="R117" s="173">
        <v>10.8</v>
      </c>
      <c r="S117" s="172">
        <v>5.0999999999999996</v>
      </c>
      <c r="T117" s="173">
        <v>21.7</v>
      </c>
      <c r="U117" s="173">
        <v>17.7</v>
      </c>
    </row>
    <row r="118" spans="1:21" ht="16.5" customHeight="1" x14ac:dyDescent="0.2">
      <c r="A118" s="7"/>
      <c r="B118" s="7"/>
      <c r="C118" s="7"/>
      <c r="D118" s="7" t="s">
        <v>607</v>
      </c>
      <c r="E118" s="7"/>
      <c r="F118" s="7"/>
      <c r="G118" s="7"/>
      <c r="H118" s="7"/>
      <c r="I118" s="7"/>
      <c r="J118" s="7"/>
      <c r="K118" s="7"/>
      <c r="L118" s="9" t="s">
        <v>300</v>
      </c>
      <c r="M118" s="173">
        <v>45.1</v>
      </c>
      <c r="N118" s="173">
        <v>35.299999999999997</v>
      </c>
      <c r="O118" s="173">
        <v>51.5</v>
      </c>
      <c r="P118" s="173">
        <v>35.6</v>
      </c>
      <c r="Q118" s="173">
        <v>30.7</v>
      </c>
      <c r="R118" s="173">
        <v>26</v>
      </c>
      <c r="S118" s="173">
        <v>41.8</v>
      </c>
      <c r="T118" s="173">
        <v>32.9</v>
      </c>
      <c r="U118" s="173">
        <v>42.2</v>
      </c>
    </row>
    <row r="119" spans="1:21" ht="16.5" customHeight="1" x14ac:dyDescent="0.2">
      <c r="A119" s="7" t="s">
        <v>63</v>
      </c>
      <c r="B119" s="7"/>
      <c r="C119" s="7"/>
      <c r="D119" s="7"/>
      <c r="E119" s="7"/>
      <c r="F119" s="7"/>
      <c r="G119" s="7"/>
      <c r="H119" s="7"/>
      <c r="I119" s="7"/>
      <c r="J119" s="7"/>
      <c r="K119" s="7"/>
      <c r="L119" s="9"/>
      <c r="M119" s="10"/>
      <c r="N119" s="10"/>
      <c r="O119" s="10"/>
      <c r="P119" s="10"/>
      <c r="Q119" s="10"/>
      <c r="R119" s="10"/>
      <c r="S119" s="10"/>
      <c r="T119" s="10"/>
      <c r="U119" s="10"/>
    </row>
    <row r="120" spans="1:21" ht="16.5" customHeight="1" x14ac:dyDescent="0.2">
      <c r="A120" s="7"/>
      <c r="B120" s="7" t="s">
        <v>564</v>
      </c>
      <c r="C120" s="7"/>
      <c r="D120" s="7"/>
      <c r="E120" s="7"/>
      <c r="F120" s="7"/>
      <c r="G120" s="7"/>
      <c r="H120" s="7"/>
      <c r="I120" s="7"/>
      <c r="J120" s="7"/>
      <c r="K120" s="7"/>
      <c r="L120" s="9"/>
      <c r="M120" s="10"/>
      <c r="N120" s="10"/>
      <c r="O120" s="10"/>
      <c r="P120" s="10"/>
      <c r="Q120" s="10"/>
      <c r="R120" s="10"/>
      <c r="S120" s="10"/>
      <c r="T120" s="10"/>
      <c r="U120" s="10"/>
    </row>
    <row r="121" spans="1:21" ht="16.5" customHeight="1" x14ac:dyDescent="0.2">
      <c r="A121" s="7"/>
      <c r="B121" s="7"/>
      <c r="C121" s="7" t="s">
        <v>294</v>
      </c>
      <c r="D121" s="7"/>
      <c r="E121" s="7"/>
      <c r="F121" s="7"/>
      <c r="G121" s="7"/>
      <c r="H121" s="7"/>
      <c r="I121" s="7"/>
      <c r="J121" s="7"/>
      <c r="K121" s="7"/>
      <c r="L121" s="9"/>
      <c r="M121" s="10"/>
      <c r="N121" s="10"/>
      <c r="O121" s="10"/>
      <c r="P121" s="10"/>
      <c r="Q121" s="10"/>
      <c r="R121" s="10"/>
      <c r="S121" s="10"/>
      <c r="T121" s="10"/>
      <c r="U121" s="10"/>
    </row>
    <row r="122" spans="1:21" ht="16.5" customHeight="1" x14ac:dyDescent="0.2">
      <c r="A122" s="7"/>
      <c r="B122" s="7"/>
      <c r="C122" s="7"/>
      <c r="D122" s="7" t="s">
        <v>627</v>
      </c>
      <c r="E122" s="7"/>
      <c r="F122" s="7"/>
      <c r="G122" s="7"/>
      <c r="H122" s="7"/>
      <c r="I122" s="7"/>
      <c r="J122" s="7"/>
      <c r="K122" s="7"/>
      <c r="L122" s="9" t="s">
        <v>247</v>
      </c>
      <c r="M122" s="173">
        <v>10.3</v>
      </c>
      <c r="N122" s="173">
        <v>19.8</v>
      </c>
      <c r="O122" s="172">
        <v>4.9000000000000004</v>
      </c>
      <c r="P122" s="172">
        <v>5.3</v>
      </c>
      <c r="Q122" s="172">
        <v>3.9</v>
      </c>
      <c r="R122" s="172">
        <v>0.7</v>
      </c>
      <c r="S122" s="172">
        <v>1.2</v>
      </c>
      <c r="T122" s="172">
        <v>0.2</v>
      </c>
      <c r="U122" s="173">
        <v>46.4</v>
      </c>
    </row>
    <row r="123" spans="1:21" ht="16.5" customHeight="1" x14ac:dyDescent="0.2">
      <c r="A123" s="7"/>
      <c r="B123" s="7"/>
      <c r="C123" s="7"/>
      <c r="D123" s="7"/>
      <c r="E123" s="7" t="s">
        <v>605</v>
      </c>
      <c r="F123" s="7"/>
      <c r="G123" s="7"/>
      <c r="H123" s="7"/>
      <c r="I123" s="7"/>
      <c r="J123" s="7"/>
      <c r="K123" s="7"/>
      <c r="L123" s="9" t="s">
        <v>247</v>
      </c>
      <c r="M123" s="172">
        <v>9.3000000000000007</v>
      </c>
      <c r="N123" s="173">
        <v>16.3</v>
      </c>
      <c r="O123" s="172">
        <v>4.7</v>
      </c>
      <c r="P123" s="172">
        <v>4.5999999999999996</v>
      </c>
      <c r="Q123" s="172">
        <v>3.3</v>
      </c>
      <c r="R123" s="172">
        <v>0.6</v>
      </c>
      <c r="S123" s="172">
        <v>1</v>
      </c>
      <c r="T123" s="172">
        <v>0.2</v>
      </c>
      <c r="U123" s="173">
        <v>39.9</v>
      </c>
    </row>
    <row r="124" spans="1:21" ht="16.5" customHeight="1" x14ac:dyDescent="0.2">
      <c r="A124" s="7"/>
      <c r="B124" s="7"/>
      <c r="C124" s="7"/>
      <c r="D124" s="7"/>
      <c r="E124" s="7" t="s">
        <v>606</v>
      </c>
      <c r="F124" s="7"/>
      <c r="G124" s="7"/>
      <c r="H124" s="7"/>
      <c r="I124" s="7"/>
      <c r="J124" s="7"/>
      <c r="K124" s="7"/>
      <c r="L124" s="9" t="s">
        <v>247</v>
      </c>
      <c r="M124" s="172">
        <v>1</v>
      </c>
      <c r="N124" s="172">
        <v>3.3</v>
      </c>
      <c r="O124" s="172">
        <v>0.2</v>
      </c>
      <c r="P124" s="172">
        <v>0.8</v>
      </c>
      <c r="Q124" s="172">
        <v>0.6</v>
      </c>
      <c r="R124" s="172">
        <v>0.1</v>
      </c>
      <c r="S124" s="172">
        <v>0.2</v>
      </c>
      <c r="T124" s="172" t="s">
        <v>175</v>
      </c>
      <c r="U124" s="172">
        <v>6.2</v>
      </c>
    </row>
    <row r="125" spans="1:21" ht="16.5" customHeight="1" x14ac:dyDescent="0.2">
      <c r="A125" s="7"/>
      <c r="B125" s="7"/>
      <c r="C125" s="7"/>
      <c r="D125" s="7" t="s">
        <v>250</v>
      </c>
      <c r="E125" s="7"/>
      <c r="F125" s="7"/>
      <c r="G125" s="7"/>
      <c r="H125" s="7"/>
      <c r="I125" s="7"/>
      <c r="J125" s="7"/>
      <c r="K125" s="7"/>
      <c r="L125" s="9" t="s">
        <v>247</v>
      </c>
      <c r="M125" s="173">
        <v>57.8</v>
      </c>
      <c r="N125" s="173">
        <v>91</v>
      </c>
      <c r="O125" s="173">
        <v>78.599999999999994</v>
      </c>
      <c r="P125" s="173">
        <v>26</v>
      </c>
      <c r="Q125" s="173">
        <v>15.4</v>
      </c>
      <c r="R125" s="172">
        <v>6.1</v>
      </c>
      <c r="S125" s="172">
        <v>4</v>
      </c>
      <c r="T125" s="172">
        <v>2.7</v>
      </c>
      <c r="U125" s="171">
        <v>281.60000000000002</v>
      </c>
    </row>
    <row r="126" spans="1:21" ht="16.5" customHeight="1" x14ac:dyDescent="0.2">
      <c r="A126" s="7"/>
      <c r="B126" s="7"/>
      <c r="C126" s="7"/>
      <c r="D126" s="7" t="s">
        <v>251</v>
      </c>
      <c r="E126" s="7"/>
      <c r="F126" s="7"/>
      <c r="G126" s="7"/>
      <c r="H126" s="7"/>
      <c r="I126" s="7"/>
      <c r="J126" s="7"/>
      <c r="K126" s="7"/>
      <c r="L126" s="9" t="s">
        <v>247</v>
      </c>
      <c r="M126" s="173">
        <v>19.5</v>
      </c>
      <c r="N126" s="173">
        <v>20.5</v>
      </c>
      <c r="O126" s="173">
        <v>23.3</v>
      </c>
      <c r="P126" s="173">
        <v>13.2</v>
      </c>
      <c r="Q126" s="173">
        <v>10.8</v>
      </c>
      <c r="R126" s="172">
        <v>2.4</v>
      </c>
      <c r="S126" s="172">
        <v>0.5</v>
      </c>
      <c r="T126" s="172">
        <v>2.1</v>
      </c>
      <c r="U126" s="173">
        <v>92.2</v>
      </c>
    </row>
    <row r="127" spans="1:21" ht="16.5" customHeight="1" x14ac:dyDescent="0.2">
      <c r="A127" s="7"/>
      <c r="B127" s="7"/>
      <c r="C127" s="7"/>
      <c r="D127" s="7" t="s">
        <v>607</v>
      </c>
      <c r="E127" s="7"/>
      <c r="F127" s="7"/>
      <c r="G127" s="7"/>
      <c r="H127" s="7"/>
      <c r="I127" s="7"/>
      <c r="J127" s="7"/>
      <c r="K127" s="7"/>
      <c r="L127" s="9" t="s">
        <v>247</v>
      </c>
      <c r="M127" s="173">
        <v>87.6</v>
      </c>
      <c r="N127" s="171">
        <v>131.30000000000001</v>
      </c>
      <c r="O127" s="171">
        <v>106.8</v>
      </c>
      <c r="P127" s="173">
        <v>44.5</v>
      </c>
      <c r="Q127" s="173">
        <v>30.1</v>
      </c>
      <c r="R127" s="172">
        <v>9.1999999999999993</v>
      </c>
      <c r="S127" s="172">
        <v>5.6</v>
      </c>
      <c r="T127" s="172">
        <v>5.0999999999999996</v>
      </c>
      <c r="U127" s="171">
        <v>420.1</v>
      </c>
    </row>
    <row r="128" spans="1:21" ht="16.5" customHeight="1" x14ac:dyDescent="0.2">
      <c r="A128" s="7"/>
      <c r="B128" s="7" t="s">
        <v>628</v>
      </c>
      <c r="C128" s="7"/>
      <c r="D128" s="7"/>
      <c r="E128" s="7"/>
      <c r="F128" s="7"/>
      <c r="G128" s="7"/>
      <c r="H128" s="7"/>
      <c r="I128" s="7"/>
      <c r="J128" s="7"/>
      <c r="K128" s="7"/>
      <c r="L128" s="9"/>
      <c r="M128" s="10"/>
      <c r="N128" s="10"/>
      <c r="O128" s="10"/>
      <c r="P128" s="10"/>
      <c r="Q128" s="10"/>
      <c r="R128" s="10"/>
      <c r="S128" s="10"/>
      <c r="T128" s="10"/>
      <c r="U128" s="10"/>
    </row>
    <row r="129" spans="1:21" ht="16.5" customHeight="1" x14ac:dyDescent="0.2">
      <c r="A129" s="7"/>
      <c r="B129" s="7"/>
      <c r="C129" s="7" t="s">
        <v>294</v>
      </c>
      <c r="D129" s="7"/>
      <c r="E129" s="7"/>
      <c r="F129" s="7"/>
      <c r="G129" s="7"/>
      <c r="H129" s="7"/>
      <c r="I129" s="7"/>
      <c r="J129" s="7"/>
      <c r="K129" s="7"/>
      <c r="L129" s="9"/>
      <c r="M129" s="10"/>
      <c r="N129" s="10"/>
      <c r="O129" s="10"/>
      <c r="P129" s="10"/>
      <c r="Q129" s="10"/>
      <c r="R129" s="10"/>
      <c r="S129" s="10"/>
      <c r="T129" s="10"/>
      <c r="U129" s="10"/>
    </row>
    <row r="130" spans="1:21" ht="16.5" customHeight="1" x14ac:dyDescent="0.2">
      <c r="A130" s="7"/>
      <c r="B130" s="7"/>
      <c r="C130" s="7"/>
      <c r="D130" s="7" t="s">
        <v>627</v>
      </c>
      <c r="E130" s="7"/>
      <c r="F130" s="7"/>
      <c r="G130" s="7"/>
      <c r="H130" s="7"/>
      <c r="I130" s="7"/>
      <c r="J130" s="7"/>
      <c r="K130" s="7"/>
      <c r="L130" s="9" t="s">
        <v>300</v>
      </c>
      <c r="M130" s="172">
        <v>2.1</v>
      </c>
      <c r="N130" s="172">
        <v>4.9000000000000004</v>
      </c>
      <c r="O130" s="172">
        <v>1.5</v>
      </c>
      <c r="P130" s="172">
        <v>3.1</v>
      </c>
      <c r="Q130" s="172">
        <v>3.6</v>
      </c>
      <c r="R130" s="172">
        <v>2.1</v>
      </c>
      <c r="S130" s="172">
        <v>4.3</v>
      </c>
      <c r="T130" s="172">
        <v>1.3</v>
      </c>
      <c r="U130" s="172">
        <v>2.9</v>
      </c>
    </row>
    <row r="131" spans="1:21" ht="16.5" customHeight="1" x14ac:dyDescent="0.2">
      <c r="A131" s="7"/>
      <c r="B131" s="7"/>
      <c r="C131" s="7"/>
      <c r="D131" s="7" t="s">
        <v>250</v>
      </c>
      <c r="E131" s="7"/>
      <c r="F131" s="7"/>
      <c r="G131" s="7"/>
      <c r="H131" s="7"/>
      <c r="I131" s="7"/>
      <c r="J131" s="7"/>
      <c r="K131" s="7"/>
      <c r="L131" s="9" t="s">
        <v>300</v>
      </c>
      <c r="M131" s="173">
        <v>11.6</v>
      </c>
      <c r="N131" s="173">
        <v>22.7</v>
      </c>
      <c r="O131" s="173">
        <v>25</v>
      </c>
      <c r="P131" s="173">
        <v>15.1</v>
      </c>
      <c r="Q131" s="173">
        <v>13.9</v>
      </c>
      <c r="R131" s="173">
        <v>18.600000000000001</v>
      </c>
      <c r="S131" s="173">
        <v>14.6</v>
      </c>
      <c r="T131" s="173">
        <v>15.6</v>
      </c>
      <c r="U131" s="173">
        <v>17.899999999999999</v>
      </c>
    </row>
    <row r="132" spans="1:21" ht="16.5" customHeight="1" x14ac:dyDescent="0.2">
      <c r="A132" s="7"/>
      <c r="B132" s="7"/>
      <c r="C132" s="7"/>
      <c r="D132" s="7" t="s">
        <v>251</v>
      </c>
      <c r="E132" s="7"/>
      <c r="F132" s="7"/>
      <c r="G132" s="7"/>
      <c r="H132" s="7"/>
      <c r="I132" s="7"/>
      <c r="J132" s="7"/>
      <c r="K132" s="7"/>
      <c r="L132" s="9" t="s">
        <v>300</v>
      </c>
      <c r="M132" s="172">
        <v>3.9</v>
      </c>
      <c r="N132" s="172">
        <v>5.0999999999999996</v>
      </c>
      <c r="O132" s="172">
        <v>7.4</v>
      </c>
      <c r="P132" s="172">
        <v>7.7</v>
      </c>
      <c r="Q132" s="172">
        <v>9.8000000000000007</v>
      </c>
      <c r="R132" s="172">
        <v>7.2</v>
      </c>
      <c r="S132" s="172">
        <v>1.6</v>
      </c>
      <c r="T132" s="173">
        <v>12</v>
      </c>
      <c r="U132" s="172">
        <v>5.8</v>
      </c>
    </row>
    <row r="133" spans="1:21" ht="16.5" customHeight="1" x14ac:dyDescent="0.2">
      <c r="A133" s="7"/>
      <c r="B133" s="7"/>
      <c r="C133" s="7"/>
      <c r="D133" s="7" t="s">
        <v>607</v>
      </c>
      <c r="E133" s="7"/>
      <c r="F133" s="7"/>
      <c r="G133" s="7"/>
      <c r="H133" s="7"/>
      <c r="I133" s="7"/>
      <c r="J133" s="7"/>
      <c r="K133" s="7"/>
      <c r="L133" s="9" t="s">
        <v>300</v>
      </c>
      <c r="M133" s="173">
        <v>17.5</v>
      </c>
      <c r="N133" s="173">
        <v>32.700000000000003</v>
      </c>
      <c r="O133" s="173">
        <v>33.9</v>
      </c>
      <c r="P133" s="173">
        <v>26</v>
      </c>
      <c r="Q133" s="173">
        <v>27.2</v>
      </c>
      <c r="R133" s="173">
        <v>28</v>
      </c>
      <c r="S133" s="173">
        <v>20.5</v>
      </c>
      <c r="T133" s="173">
        <v>28.9</v>
      </c>
      <c r="U133" s="173">
        <v>26.7</v>
      </c>
    </row>
    <row r="134" spans="1:21" ht="16.5" customHeight="1" x14ac:dyDescent="0.2">
      <c r="A134" s="7"/>
      <c r="B134" s="7" t="s">
        <v>629</v>
      </c>
      <c r="C134" s="7"/>
      <c r="D134" s="7"/>
      <c r="E134" s="7"/>
      <c r="F134" s="7"/>
      <c r="G134" s="7"/>
      <c r="H134" s="7"/>
      <c r="I134" s="7"/>
      <c r="J134" s="7"/>
      <c r="K134" s="7"/>
      <c r="L134" s="9"/>
      <c r="M134" s="10"/>
      <c r="N134" s="10"/>
      <c r="O134" s="10"/>
      <c r="P134" s="10"/>
      <c r="Q134" s="10"/>
      <c r="R134" s="10"/>
      <c r="S134" s="10"/>
      <c r="T134" s="10"/>
      <c r="U134" s="10"/>
    </row>
    <row r="135" spans="1:21" ht="16.5" customHeight="1" x14ac:dyDescent="0.2">
      <c r="A135" s="7"/>
      <c r="B135" s="7"/>
      <c r="C135" s="7" t="s">
        <v>301</v>
      </c>
      <c r="D135" s="7"/>
      <c r="E135" s="7"/>
      <c r="F135" s="7"/>
      <c r="G135" s="7"/>
      <c r="H135" s="7"/>
      <c r="I135" s="7"/>
      <c r="J135" s="7"/>
      <c r="K135" s="7"/>
      <c r="L135" s="9"/>
      <c r="M135" s="10"/>
      <c r="N135" s="10"/>
      <c r="O135" s="10"/>
      <c r="P135" s="10"/>
      <c r="Q135" s="10"/>
      <c r="R135" s="10"/>
      <c r="S135" s="10"/>
      <c r="T135" s="10"/>
      <c r="U135" s="10"/>
    </row>
    <row r="136" spans="1:21" ht="16.5" customHeight="1" x14ac:dyDescent="0.2">
      <c r="A136" s="7"/>
      <c r="B136" s="7"/>
      <c r="C136" s="7"/>
      <c r="D136" s="7" t="s">
        <v>627</v>
      </c>
      <c r="E136" s="7"/>
      <c r="F136" s="7"/>
      <c r="G136" s="7"/>
      <c r="H136" s="7"/>
      <c r="I136" s="7"/>
      <c r="J136" s="7"/>
      <c r="K136" s="7"/>
      <c r="L136" s="9" t="s">
        <v>247</v>
      </c>
      <c r="M136" s="172">
        <v>0.5</v>
      </c>
      <c r="N136" s="172">
        <v>0.2</v>
      </c>
      <c r="O136" s="172">
        <v>0.2</v>
      </c>
      <c r="P136" s="172">
        <v>0.1</v>
      </c>
      <c r="Q136" s="172">
        <v>0.1</v>
      </c>
      <c r="R136" s="172" t="s">
        <v>175</v>
      </c>
      <c r="S136" s="172" t="s">
        <v>175</v>
      </c>
      <c r="T136" s="172" t="s">
        <v>175</v>
      </c>
      <c r="U136" s="172">
        <v>1.1000000000000001</v>
      </c>
    </row>
    <row r="137" spans="1:21" ht="16.5" customHeight="1" x14ac:dyDescent="0.2">
      <c r="A137" s="7"/>
      <c r="B137" s="7"/>
      <c r="C137" s="7"/>
      <c r="D137" s="7"/>
      <c r="E137" s="7" t="s">
        <v>605</v>
      </c>
      <c r="F137" s="7"/>
      <c r="G137" s="7"/>
      <c r="H137" s="7"/>
      <c r="I137" s="7"/>
      <c r="J137" s="7"/>
      <c r="K137" s="7"/>
      <c r="L137" s="9" t="s">
        <v>247</v>
      </c>
      <c r="M137" s="172">
        <v>0.4</v>
      </c>
      <c r="N137" s="172">
        <v>0.2</v>
      </c>
      <c r="O137" s="172">
        <v>0.2</v>
      </c>
      <c r="P137" s="172">
        <v>0.1</v>
      </c>
      <c r="Q137" s="172">
        <v>0.1</v>
      </c>
      <c r="R137" s="172" t="s">
        <v>175</v>
      </c>
      <c r="S137" s="172" t="s">
        <v>175</v>
      </c>
      <c r="T137" s="172" t="s">
        <v>175</v>
      </c>
      <c r="U137" s="172">
        <v>1</v>
      </c>
    </row>
    <row r="138" spans="1:21" ht="16.5" customHeight="1" x14ac:dyDescent="0.2">
      <c r="A138" s="7"/>
      <c r="B138" s="7"/>
      <c r="C138" s="7"/>
      <c r="D138" s="7"/>
      <c r="E138" s="7" t="s">
        <v>606</v>
      </c>
      <c r="F138" s="7"/>
      <c r="G138" s="7"/>
      <c r="H138" s="7"/>
      <c r="I138" s="7"/>
      <c r="J138" s="7"/>
      <c r="K138" s="7"/>
      <c r="L138" s="9" t="s">
        <v>247</v>
      </c>
      <c r="M138" s="172">
        <v>0.1</v>
      </c>
      <c r="N138" s="172" t="s">
        <v>175</v>
      </c>
      <c r="O138" s="172" t="s">
        <v>175</v>
      </c>
      <c r="P138" s="172" t="s">
        <v>175</v>
      </c>
      <c r="Q138" s="172" t="s">
        <v>175</v>
      </c>
      <c r="R138" s="172" t="s">
        <v>175</v>
      </c>
      <c r="S138" s="172" t="s">
        <v>175</v>
      </c>
      <c r="T138" s="172" t="s">
        <v>175</v>
      </c>
      <c r="U138" s="172">
        <v>0.1</v>
      </c>
    </row>
    <row r="139" spans="1:21" ht="16.5" customHeight="1" x14ac:dyDescent="0.2">
      <c r="A139" s="7"/>
      <c r="B139" s="7"/>
      <c r="C139" s="7"/>
      <c r="D139" s="7" t="s">
        <v>250</v>
      </c>
      <c r="E139" s="7"/>
      <c r="F139" s="7"/>
      <c r="G139" s="7"/>
      <c r="H139" s="7"/>
      <c r="I139" s="7"/>
      <c r="J139" s="7"/>
      <c r="K139" s="7"/>
      <c r="L139" s="9" t="s">
        <v>247</v>
      </c>
      <c r="M139" s="172">
        <v>3.8</v>
      </c>
      <c r="N139" s="172">
        <v>1</v>
      </c>
      <c r="O139" s="172">
        <v>3.6</v>
      </c>
      <c r="P139" s="172">
        <v>1.1000000000000001</v>
      </c>
      <c r="Q139" s="172">
        <v>0.5</v>
      </c>
      <c r="R139" s="172">
        <v>0.3</v>
      </c>
      <c r="S139" s="172">
        <v>0.1</v>
      </c>
      <c r="T139" s="172">
        <v>0.5</v>
      </c>
      <c r="U139" s="173">
        <v>10.8</v>
      </c>
    </row>
    <row r="140" spans="1:21" ht="16.5" customHeight="1" x14ac:dyDescent="0.2">
      <c r="A140" s="7"/>
      <c r="B140" s="7"/>
      <c r="C140" s="7"/>
      <c r="D140" s="7" t="s">
        <v>251</v>
      </c>
      <c r="E140" s="7"/>
      <c r="F140" s="7"/>
      <c r="G140" s="7"/>
      <c r="H140" s="7"/>
      <c r="I140" s="7"/>
      <c r="J140" s="7"/>
      <c r="K140" s="7"/>
      <c r="L140" s="9" t="s">
        <v>247</v>
      </c>
      <c r="M140" s="172">
        <v>2.2000000000000002</v>
      </c>
      <c r="N140" s="172">
        <v>0.5</v>
      </c>
      <c r="O140" s="172">
        <v>2.4</v>
      </c>
      <c r="P140" s="172">
        <v>1.6</v>
      </c>
      <c r="Q140" s="172">
        <v>0.6</v>
      </c>
      <c r="R140" s="172">
        <v>0.2</v>
      </c>
      <c r="S140" s="172" t="s">
        <v>175</v>
      </c>
      <c r="T140" s="172">
        <v>0.9</v>
      </c>
      <c r="U140" s="172">
        <v>8.3000000000000007</v>
      </c>
    </row>
    <row r="141" spans="1:21" ht="16.5" customHeight="1" x14ac:dyDescent="0.2">
      <c r="A141" s="7"/>
      <c r="B141" s="7"/>
      <c r="C141" s="7"/>
      <c r="D141" s="7" t="s">
        <v>607</v>
      </c>
      <c r="E141" s="7"/>
      <c r="F141" s="7"/>
      <c r="G141" s="7"/>
      <c r="H141" s="7"/>
      <c r="I141" s="7"/>
      <c r="J141" s="7"/>
      <c r="K141" s="7"/>
      <c r="L141" s="9" t="s">
        <v>247</v>
      </c>
      <c r="M141" s="172">
        <v>6.4</v>
      </c>
      <c r="N141" s="172">
        <v>1.6</v>
      </c>
      <c r="O141" s="172">
        <v>6.2</v>
      </c>
      <c r="P141" s="172">
        <v>2.8</v>
      </c>
      <c r="Q141" s="172">
        <v>1.1000000000000001</v>
      </c>
      <c r="R141" s="172">
        <v>0.5</v>
      </c>
      <c r="S141" s="172">
        <v>0.2</v>
      </c>
      <c r="T141" s="172">
        <v>1.5</v>
      </c>
      <c r="U141" s="173">
        <v>20.2</v>
      </c>
    </row>
    <row r="142" spans="1:21" ht="16.5" customHeight="1" x14ac:dyDescent="0.2">
      <c r="A142" s="7"/>
      <c r="B142" s="7" t="s">
        <v>630</v>
      </c>
      <c r="C142" s="7"/>
      <c r="D142" s="7"/>
      <c r="E142" s="7"/>
      <c r="F142" s="7"/>
      <c r="G142" s="7"/>
      <c r="H142" s="7"/>
      <c r="I142" s="7"/>
      <c r="J142" s="7"/>
      <c r="K142" s="7"/>
      <c r="L142" s="9"/>
      <c r="M142" s="10"/>
      <c r="N142" s="10"/>
      <c r="O142" s="10"/>
      <c r="P142" s="10"/>
      <c r="Q142" s="10"/>
      <c r="R142" s="10"/>
      <c r="S142" s="10"/>
      <c r="T142" s="10"/>
      <c r="U142" s="10"/>
    </row>
    <row r="143" spans="1:21" ht="16.5" customHeight="1" x14ac:dyDescent="0.2">
      <c r="A143" s="7"/>
      <c r="B143" s="7"/>
      <c r="C143" s="7" t="s">
        <v>301</v>
      </c>
      <c r="D143" s="7"/>
      <c r="E143" s="7"/>
      <c r="F143" s="7"/>
      <c r="G143" s="7"/>
      <c r="H143" s="7"/>
      <c r="I143" s="7"/>
      <c r="J143" s="7"/>
      <c r="K143" s="7"/>
      <c r="L143" s="9"/>
      <c r="M143" s="10"/>
      <c r="N143" s="10"/>
      <c r="O143" s="10"/>
      <c r="P143" s="10"/>
      <c r="Q143" s="10"/>
      <c r="R143" s="10"/>
      <c r="S143" s="10"/>
      <c r="T143" s="10"/>
      <c r="U143" s="10"/>
    </row>
    <row r="144" spans="1:21" ht="16.5" customHeight="1" x14ac:dyDescent="0.2">
      <c r="A144" s="7"/>
      <c r="B144" s="7"/>
      <c r="C144" s="7"/>
      <c r="D144" s="7" t="s">
        <v>627</v>
      </c>
      <c r="E144" s="7"/>
      <c r="F144" s="7"/>
      <c r="G144" s="7"/>
      <c r="H144" s="7"/>
      <c r="I144" s="7"/>
      <c r="J144" s="7"/>
      <c r="K144" s="7"/>
      <c r="L144" s="9" t="s">
        <v>300</v>
      </c>
      <c r="M144" s="172">
        <v>3</v>
      </c>
      <c r="N144" s="172">
        <v>5.3</v>
      </c>
      <c r="O144" s="172">
        <v>1.5</v>
      </c>
      <c r="P144" s="172">
        <v>1.8</v>
      </c>
      <c r="Q144" s="172">
        <v>2.5</v>
      </c>
      <c r="R144" s="172">
        <v>1.7</v>
      </c>
      <c r="S144" s="172">
        <v>8.1999999999999993</v>
      </c>
      <c r="T144" s="172">
        <v>0.3</v>
      </c>
      <c r="U144" s="172">
        <v>2.2999999999999998</v>
      </c>
    </row>
    <row r="145" spans="1:21" ht="16.5" customHeight="1" x14ac:dyDescent="0.2">
      <c r="A145" s="7"/>
      <c r="B145" s="7"/>
      <c r="C145" s="7"/>
      <c r="D145" s="7" t="s">
        <v>250</v>
      </c>
      <c r="E145" s="7"/>
      <c r="F145" s="7"/>
      <c r="G145" s="7"/>
      <c r="H145" s="7"/>
      <c r="I145" s="7"/>
      <c r="J145" s="7"/>
      <c r="K145" s="7"/>
      <c r="L145" s="9" t="s">
        <v>300</v>
      </c>
      <c r="M145" s="173">
        <v>24.2</v>
      </c>
      <c r="N145" s="173">
        <v>27.5</v>
      </c>
      <c r="O145" s="173">
        <v>27.8</v>
      </c>
      <c r="P145" s="173">
        <v>17.7</v>
      </c>
      <c r="Q145" s="173">
        <v>19.600000000000001</v>
      </c>
      <c r="R145" s="173">
        <v>15.8</v>
      </c>
      <c r="S145" s="173">
        <v>19.899999999999999</v>
      </c>
      <c r="T145" s="173">
        <v>11.2</v>
      </c>
      <c r="U145" s="173">
        <v>22.6</v>
      </c>
    </row>
    <row r="146" spans="1:21" ht="16.5" customHeight="1" x14ac:dyDescent="0.2">
      <c r="A146" s="7"/>
      <c r="B146" s="7"/>
      <c r="C146" s="7"/>
      <c r="D146" s="7" t="s">
        <v>251</v>
      </c>
      <c r="E146" s="7"/>
      <c r="F146" s="7"/>
      <c r="G146" s="7"/>
      <c r="H146" s="7"/>
      <c r="I146" s="7"/>
      <c r="J146" s="7"/>
      <c r="K146" s="7"/>
      <c r="L146" s="9" t="s">
        <v>300</v>
      </c>
      <c r="M146" s="173">
        <v>13.8</v>
      </c>
      <c r="N146" s="173">
        <v>13.9</v>
      </c>
      <c r="O146" s="173">
        <v>18.399999999999999</v>
      </c>
      <c r="P146" s="173">
        <v>25.2</v>
      </c>
      <c r="Q146" s="173">
        <v>22.1</v>
      </c>
      <c r="R146" s="172">
        <v>9.5</v>
      </c>
      <c r="S146" s="172">
        <v>7.6</v>
      </c>
      <c r="T146" s="173">
        <v>19</v>
      </c>
      <c r="U146" s="173">
        <v>17.3</v>
      </c>
    </row>
    <row r="147" spans="1:21" ht="16.5" customHeight="1" x14ac:dyDescent="0.2">
      <c r="A147" s="14"/>
      <c r="B147" s="14"/>
      <c r="C147" s="14"/>
      <c r="D147" s="14" t="s">
        <v>607</v>
      </c>
      <c r="E147" s="14"/>
      <c r="F147" s="14"/>
      <c r="G147" s="14"/>
      <c r="H147" s="14"/>
      <c r="I147" s="14"/>
      <c r="J147" s="14"/>
      <c r="K147" s="14"/>
      <c r="L147" s="15" t="s">
        <v>300</v>
      </c>
      <c r="M147" s="174">
        <v>41</v>
      </c>
      <c r="N147" s="174">
        <v>46.7</v>
      </c>
      <c r="O147" s="174">
        <v>47.6</v>
      </c>
      <c r="P147" s="174">
        <v>44.7</v>
      </c>
      <c r="Q147" s="174">
        <v>44.3</v>
      </c>
      <c r="R147" s="174">
        <v>27</v>
      </c>
      <c r="S147" s="174">
        <v>35.700000000000003</v>
      </c>
      <c r="T147" s="174">
        <v>30.5</v>
      </c>
      <c r="U147" s="174">
        <v>42.2</v>
      </c>
    </row>
    <row r="148" spans="1:21" ht="4.5" customHeight="1" x14ac:dyDescent="0.2">
      <c r="A148" s="23"/>
      <c r="B148" s="23"/>
      <c r="C148" s="2"/>
      <c r="D148" s="2"/>
      <c r="E148" s="2"/>
      <c r="F148" s="2"/>
      <c r="G148" s="2"/>
      <c r="H148" s="2"/>
      <c r="I148" s="2"/>
      <c r="J148" s="2"/>
      <c r="K148" s="2"/>
      <c r="L148" s="2"/>
      <c r="M148" s="2"/>
      <c r="N148" s="2"/>
      <c r="O148" s="2"/>
      <c r="P148" s="2"/>
      <c r="Q148" s="2"/>
      <c r="R148" s="2"/>
      <c r="S148" s="2"/>
      <c r="T148" s="2"/>
      <c r="U148" s="2"/>
    </row>
    <row r="149" spans="1:21" ht="16.5" customHeight="1" x14ac:dyDescent="0.2">
      <c r="A149" s="23"/>
      <c r="B149" s="23"/>
      <c r="C149" s="223" t="s">
        <v>631</v>
      </c>
      <c r="D149" s="223"/>
      <c r="E149" s="223"/>
      <c r="F149" s="223"/>
      <c r="G149" s="223"/>
      <c r="H149" s="223"/>
      <c r="I149" s="223"/>
      <c r="J149" s="223"/>
      <c r="K149" s="223"/>
      <c r="L149" s="223"/>
      <c r="M149" s="223"/>
      <c r="N149" s="223"/>
      <c r="O149" s="223"/>
      <c r="P149" s="223"/>
      <c r="Q149" s="223"/>
      <c r="R149" s="223"/>
      <c r="S149" s="223"/>
      <c r="T149" s="223"/>
      <c r="U149" s="223"/>
    </row>
    <row r="150" spans="1:21" ht="4.5" customHeight="1" x14ac:dyDescent="0.2">
      <c r="A150" s="23"/>
      <c r="B150" s="23"/>
      <c r="C150" s="2"/>
      <c r="D150" s="2"/>
      <c r="E150" s="2"/>
      <c r="F150" s="2"/>
      <c r="G150" s="2"/>
      <c r="H150" s="2"/>
      <c r="I150" s="2"/>
      <c r="J150" s="2"/>
      <c r="K150" s="2"/>
      <c r="L150" s="2"/>
      <c r="M150" s="2"/>
      <c r="N150" s="2"/>
      <c r="O150" s="2"/>
      <c r="P150" s="2"/>
      <c r="Q150" s="2"/>
      <c r="R150" s="2"/>
      <c r="S150" s="2"/>
      <c r="T150" s="2"/>
      <c r="U150" s="2"/>
    </row>
    <row r="151" spans="1:21" ht="16.5" customHeight="1" x14ac:dyDescent="0.2">
      <c r="A151" s="32"/>
      <c r="B151" s="32"/>
      <c r="C151" s="223" t="s">
        <v>117</v>
      </c>
      <c r="D151" s="223"/>
      <c r="E151" s="223"/>
      <c r="F151" s="223"/>
      <c r="G151" s="223"/>
      <c r="H151" s="223"/>
      <c r="I151" s="223"/>
      <c r="J151" s="223"/>
      <c r="K151" s="223"/>
      <c r="L151" s="223"/>
      <c r="M151" s="223"/>
      <c r="N151" s="223"/>
      <c r="O151" s="223"/>
      <c r="P151" s="223"/>
      <c r="Q151" s="223"/>
      <c r="R151" s="223"/>
      <c r="S151" s="223"/>
      <c r="T151" s="223"/>
      <c r="U151" s="223"/>
    </row>
    <row r="152" spans="1:21" ht="16.5" customHeight="1" x14ac:dyDescent="0.2">
      <c r="A152" s="32"/>
      <c r="B152" s="32"/>
      <c r="C152" s="223" t="s">
        <v>118</v>
      </c>
      <c r="D152" s="223"/>
      <c r="E152" s="223"/>
      <c r="F152" s="223"/>
      <c r="G152" s="223"/>
      <c r="H152" s="223"/>
      <c r="I152" s="223"/>
      <c r="J152" s="223"/>
      <c r="K152" s="223"/>
      <c r="L152" s="223"/>
      <c r="M152" s="223"/>
      <c r="N152" s="223"/>
      <c r="O152" s="223"/>
      <c r="P152" s="223"/>
      <c r="Q152" s="223"/>
      <c r="R152" s="223"/>
      <c r="S152" s="223"/>
      <c r="T152" s="223"/>
      <c r="U152" s="223"/>
    </row>
    <row r="153" spans="1:21" ht="4.5" customHeight="1" x14ac:dyDescent="0.2">
      <c r="A153" s="23"/>
      <c r="B153" s="23"/>
      <c r="C153" s="2"/>
      <c r="D153" s="2"/>
      <c r="E153" s="2"/>
      <c r="F153" s="2"/>
      <c r="G153" s="2"/>
      <c r="H153" s="2"/>
      <c r="I153" s="2"/>
      <c r="J153" s="2"/>
      <c r="K153" s="2"/>
      <c r="L153" s="2"/>
      <c r="M153" s="2"/>
      <c r="N153" s="2"/>
      <c r="O153" s="2"/>
      <c r="P153" s="2"/>
      <c r="Q153" s="2"/>
      <c r="R153" s="2"/>
      <c r="S153" s="2"/>
      <c r="T153" s="2"/>
      <c r="U153" s="2"/>
    </row>
    <row r="154" spans="1:21" ht="29.45" customHeight="1" x14ac:dyDescent="0.2">
      <c r="A154" s="23" t="s">
        <v>76</v>
      </c>
      <c r="B154" s="23"/>
      <c r="C154" s="223" t="s">
        <v>571</v>
      </c>
      <c r="D154" s="223"/>
      <c r="E154" s="223"/>
      <c r="F154" s="223"/>
      <c r="G154" s="223"/>
      <c r="H154" s="223"/>
      <c r="I154" s="223"/>
      <c r="J154" s="223"/>
      <c r="K154" s="223"/>
      <c r="L154" s="223"/>
      <c r="M154" s="223"/>
      <c r="N154" s="223"/>
      <c r="O154" s="223"/>
      <c r="P154" s="223"/>
      <c r="Q154" s="223"/>
      <c r="R154" s="223"/>
      <c r="S154" s="223"/>
      <c r="T154" s="223"/>
      <c r="U154" s="223"/>
    </row>
    <row r="155" spans="1:21" ht="29.45" customHeight="1" x14ac:dyDescent="0.2">
      <c r="A155" s="23" t="s">
        <v>77</v>
      </c>
      <c r="B155" s="23"/>
      <c r="C155" s="223" t="s">
        <v>612</v>
      </c>
      <c r="D155" s="223"/>
      <c r="E155" s="223"/>
      <c r="F155" s="223"/>
      <c r="G155" s="223"/>
      <c r="H155" s="223"/>
      <c r="I155" s="223"/>
      <c r="J155" s="223"/>
      <c r="K155" s="223"/>
      <c r="L155" s="223"/>
      <c r="M155" s="223"/>
      <c r="N155" s="223"/>
      <c r="O155" s="223"/>
      <c r="P155" s="223"/>
      <c r="Q155" s="223"/>
      <c r="R155" s="223"/>
      <c r="S155" s="223"/>
      <c r="T155" s="223"/>
      <c r="U155" s="223"/>
    </row>
    <row r="156" spans="1:21" ht="55.15" customHeight="1" x14ac:dyDescent="0.2">
      <c r="A156" s="23" t="s">
        <v>78</v>
      </c>
      <c r="B156" s="23"/>
      <c r="C156" s="223" t="s">
        <v>613</v>
      </c>
      <c r="D156" s="223"/>
      <c r="E156" s="223"/>
      <c r="F156" s="223"/>
      <c r="G156" s="223"/>
      <c r="H156" s="223"/>
      <c r="I156" s="223"/>
      <c r="J156" s="223"/>
      <c r="K156" s="223"/>
      <c r="L156" s="223"/>
      <c r="M156" s="223"/>
      <c r="N156" s="223"/>
      <c r="O156" s="223"/>
      <c r="P156" s="223"/>
      <c r="Q156" s="223"/>
      <c r="R156" s="223"/>
      <c r="S156" s="223"/>
      <c r="T156" s="223"/>
      <c r="U156" s="223"/>
    </row>
    <row r="157" spans="1:21" ht="42.4" customHeight="1" x14ac:dyDescent="0.2">
      <c r="A157" s="23" t="s">
        <v>79</v>
      </c>
      <c r="B157" s="23"/>
      <c r="C157" s="223" t="s">
        <v>304</v>
      </c>
      <c r="D157" s="223"/>
      <c r="E157" s="223"/>
      <c r="F157" s="223"/>
      <c r="G157" s="223"/>
      <c r="H157" s="223"/>
      <c r="I157" s="223"/>
      <c r="J157" s="223"/>
      <c r="K157" s="223"/>
      <c r="L157" s="223"/>
      <c r="M157" s="223"/>
      <c r="N157" s="223"/>
      <c r="O157" s="223"/>
      <c r="P157" s="223"/>
      <c r="Q157" s="223"/>
      <c r="R157" s="223"/>
      <c r="S157" s="223"/>
      <c r="T157" s="223"/>
      <c r="U157" s="223"/>
    </row>
    <row r="158" spans="1:21" ht="4.5" customHeight="1" x14ac:dyDescent="0.2"/>
    <row r="159" spans="1:21" ht="55.15" customHeight="1" x14ac:dyDescent="0.2">
      <c r="A159" s="24" t="s">
        <v>99</v>
      </c>
      <c r="B159" s="23"/>
      <c r="C159" s="23"/>
      <c r="D159" s="23"/>
      <c r="E159" s="223" t="s">
        <v>632</v>
      </c>
      <c r="F159" s="223"/>
      <c r="G159" s="223"/>
      <c r="H159" s="223"/>
      <c r="I159" s="223"/>
      <c r="J159" s="223"/>
      <c r="K159" s="223"/>
      <c r="L159" s="223"/>
      <c r="M159" s="223"/>
      <c r="N159" s="223"/>
      <c r="O159" s="223"/>
      <c r="P159" s="223"/>
      <c r="Q159" s="223"/>
      <c r="R159" s="223"/>
      <c r="S159" s="223"/>
      <c r="T159" s="223"/>
      <c r="U159" s="223"/>
    </row>
  </sheetData>
  <mergeCells count="9">
    <mergeCell ref="C155:U155"/>
    <mergeCell ref="C156:U156"/>
    <mergeCell ref="C157:U157"/>
    <mergeCell ref="E159:U159"/>
    <mergeCell ref="K1:U1"/>
    <mergeCell ref="C149:U149"/>
    <mergeCell ref="C151:U151"/>
    <mergeCell ref="C152:U152"/>
    <mergeCell ref="C154:U154"/>
  </mergeCells>
  <pageMargins left="0.7" right="0.7" top="0.75" bottom="0.75" header="0.3" footer="0.3"/>
  <pageSetup paperSize="9" fitToHeight="0" orientation="landscape" horizontalDpi="300" verticalDpi="300"/>
  <headerFooter scaleWithDoc="0" alignWithMargins="0">
    <oddHeader>&amp;C&amp;"Arial"&amp;8TABLE 5A.26</oddHeader>
    <oddFooter>&amp;L&amp;"Arial"&amp;8REPORT ON
GOVERNMENT
SERVICES 202106&amp;R&amp;"Arial"&amp;8VOCATIONAL EDUCATION
AND TRAINING
PAGE &amp;B&amp;P&amp;B</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U81"/>
  <sheetViews>
    <sheetView showGridLines="0" workbookViewId="0"/>
  </sheetViews>
  <sheetFormatPr defaultColWidth="11.42578125" defaultRowHeight="12.75" x14ac:dyDescent="0.2"/>
  <cols>
    <col min="1" max="10" width="1.85546875" customWidth="1"/>
    <col min="11" max="11" width="10.42578125" customWidth="1"/>
    <col min="12" max="12" width="5.42578125" customWidth="1"/>
    <col min="13" max="21" width="6.85546875" customWidth="1"/>
  </cols>
  <sheetData>
    <row r="1" spans="1:21" ht="33.950000000000003" customHeight="1" x14ac:dyDescent="0.2">
      <c r="A1" s="8" t="s">
        <v>633</v>
      </c>
      <c r="B1" s="8"/>
      <c r="C1" s="8"/>
      <c r="D1" s="8"/>
      <c r="E1" s="8"/>
      <c r="F1" s="8"/>
      <c r="G1" s="8"/>
      <c r="H1" s="8"/>
      <c r="I1" s="8"/>
      <c r="J1" s="8"/>
      <c r="K1" s="229" t="s">
        <v>634</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635</v>
      </c>
      <c r="N2" s="13" t="s">
        <v>636</v>
      </c>
      <c r="O2" s="13" t="s">
        <v>637</v>
      </c>
      <c r="P2" s="13" t="s">
        <v>638</v>
      </c>
      <c r="Q2" s="13" t="s">
        <v>639</v>
      </c>
      <c r="R2" s="13" t="s">
        <v>640</v>
      </c>
      <c r="S2" s="13" t="s">
        <v>641</v>
      </c>
      <c r="T2" s="13" t="s">
        <v>642</v>
      </c>
      <c r="U2" s="13" t="s">
        <v>643</v>
      </c>
    </row>
    <row r="3" spans="1:21" ht="16.5" customHeight="1" x14ac:dyDescent="0.2">
      <c r="A3" s="7" t="s">
        <v>563</v>
      </c>
      <c r="B3" s="7"/>
      <c r="C3" s="7"/>
      <c r="D3" s="7"/>
      <c r="E3" s="7"/>
      <c r="F3" s="7"/>
      <c r="G3" s="7"/>
      <c r="H3" s="7"/>
      <c r="I3" s="7"/>
      <c r="J3" s="7"/>
      <c r="K3" s="7"/>
      <c r="L3" s="9"/>
      <c r="M3" s="10"/>
      <c r="N3" s="10"/>
      <c r="O3" s="10"/>
      <c r="P3" s="10"/>
      <c r="Q3" s="10"/>
      <c r="R3" s="10"/>
      <c r="S3" s="10"/>
      <c r="T3" s="10"/>
      <c r="U3" s="10"/>
    </row>
    <row r="4" spans="1:21" ht="16.5" customHeight="1" x14ac:dyDescent="0.2">
      <c r="A4" s="7"/>
      <c r="B4" s="7" t="s">
        <v>644</v>
      </c>
      <c r="C4" s="7"/>
      <c r="D4" s="7"/>
      <c r="E4" s="7"/>
      <c r="F4" s="7"/>
      <c r="G4" s="7"/>
      <c r="H4" s="7"/>
      <c r="I4" s="7"/>
      <c r="J4" s="7"/>
      <c r="K4" s="7"/>
      <c r="L4" s="9"/>
      <c r="M4" s="10"/>
      <c r="N4" s="10"/>
      <c r="O4" s="10"/>
      <c r="P4" s="10"/>
      <c r="Q4" s="10"/>
      <c r="R4" s="10"/>
      <c r="S4" s="10"/>
      <c r="T4" s="10"/>
      <c r="U4" s="10"/>
    </row>
    <row r="5" spans="1:21" ht="29.45" customHeight="1" x14ac:dyDescent="0.2">
      <c r="A5" s="7"/>
      <c r="B5" s="7"/>
      <c r="C5" s="228" t="s">
        <v>565</v>
      </c>
      <c r="D5" s="228"/>
      <c r="E5" s="228"/>
      <c r="F5" s="228"/>
      <c r="G5" s="228"/>
      <c r="H5" s="228"/>
      <c r="I5" s="228"/>
      <c r="J5" s="228"/>
      <c r="K5" s="228"/>
      <c r="L5" s="9" t="s">
        <v>247</v>
      </c>
      <c r="M5" s="176">
        <v>3.2</v>
      </c>
      <c r="N5" s="176">
        <v>1.3</v>
      </c>
      <c r="O5" s="176">
        <v>2.9</v>
      </c>
      <c r="P5" s="176">
        <v>1</v>
      </c>
      <c r="Q5" s="176">
        <v>0.4</v>
      </c>
      <c r="R5" s="176">
        <v>0.2</v>
      </c>
      <c r="S5" s="176">
        <v>0.1</v>
      </c>
      <c r="T5" s="176">
        <v>0.5</v>
      </c>
      <c r="U5" s="176">
        <v>9.8000000000000007</v>
      </c>
    </row>
    <row r="6" spans="1:21" ht="16.5" customHeight="1" x14ac:dyDescent="0.2">
      <c r="A6" s="7"/>
      <c r="B6" s="7"/>
      <c r="C6" s="7" t="s">
        <v>566</v>
      </c>
      <c r="D6" s="7"/>
      <c r="E6" s="7"/>
      <c r="F6" s="7"/>
      <c r="G6" s="7"/>
      <c r="H6" s="7"/>
      <c r="I6" s="7"/>
      <c r="J6" s="7"/>
      <c r="K6" s="7"/>
      <c r="L6" s="9" t="s">
        <v>247</v>
      </c>
      <c r="M6" s="176">
        <v>0.6</v>
      </c>
      <c r="N6" s="176">
        <v>0.3</v>
      </c>
      <c r="O6" s="176">
        <v>1.7</v>
      </c>
      <c r="P6" s="176">
        <v>1</v>
      </c>
      <c r="Q6" s="176">
        <v>0.3</v>
      </c>
      <c r="R6" s="176">
        <v>0.1</v>
      </c>
      <c r="S6" s="175" t="s">
        <v>179</v>
      </c>
      <c r="T6" s="176">
        <v>0.5</v>
      </c>
      <c r="U6" s="176">
        <v>4.4000000000000004</v>
      </c>
    </row>
    <row r="7" spans="1:21" ht="16.5" customHeight="1" x14ac:dyDescent="0.2">
      <c r="A7" s="7"/>
      <c r="B7" s="7"/>
      <c r="C7" s="7" t="s">
        <v>567</v>
      </c>
      <c r="D7" s="7"/>
      <c r="E7" s="7"/>
      <c r="F7" s="7"/>
      <c r="G7" s="7"/>
      <c r="H7" s="7"/>
      <c r="I7" s="7"/>
      <c r="J7" s="7"/>
      <c r="K7" s="7"/>
      <c r="L7" s="9" t="s">
        <v>247</v>
      </c>
      <c r="M7" s="176">
        <v>4.5999999999999996</v>
      </c>
      <c r="N7" s="176">
        <v>5.6</v>
      </c>
      <c r="O7" s="176">
        <v>2.8</v>
      </c>
      <c r="P7" s="176">
        <v>1</v>
      </c>
      <c r="Q7" s="176">
        <v>0.5</v>
      </c>
      <c r="R7" s="176">
        <v>0.3</v>
      </c>
      <c r="S7" s="176">
        <v>0.3</v>
      </c>
      <c r="T7" s="176">
        <v>0.1</v>
      </c>
      <c r="U7" s="179">
        <v>15.1</v>
      </c>
    </row>
    <row r="8" spans="1:21" ht="16.5" customHeight="1" x14ac:dyDescent="0.2">
      <c r="A8" s="7"/>
      <c r="B8" s="7"/>
      <c r="C8" s="7" t="s">
        <v>294</v>
      </c>
      <c r="D8" s="7"/>
      <c r="E8" s="7"/>
      <c r="F8" s="7"/>
      <c r="G8" s="7"/>
      <c r="H8" s="7"/>
      <c r="I8" s="7"/>
      <c r="J8" s="7"/>
      <c r="K8" s="7"/>
      <c r="L8" s="9" t="s">
        <v>247</v>
      </c>
      <c r="M8" s="179">
        <v>66.400000000000006</v>
      </c>
      <c r="N8" s="179">
        <v>73</v>
      </c>
      <c r="O8" s="179">
        <v>61.3</v>
      </c>
      <c r="P8" s="179">
        <v>16.8</v>
      </c>
      <c r="Q8" s="179">
        <v>11</v>
      </c>
      <c r="R8" s="176">
        <v>3.3</v>
      </c>
      <c r="S8" s="176">
        <v>3.2</v>
      </c>
      <c r="T8" s="176">
        <v>1.6</v>
      </c>
      <c r="U8" s="178">
        <v>236.5</v>
      </c>
    </row>
    <row r="9" spans="1:21" ht="16.5" customHeight="1" x14ac:dyDescent="0.2">
      <c r="A9" s="7"/>
      <c r="B9" s="7" t="s">
        <v>645</v>
      </c>
      <c r="C9" s="7"/>
      <c r="D9" s="7"/>
      <c r="E9" s="7"/>
      <c r="F9" s="7"/>
      <c r="G9" s="7"/>
      <c r="H9" s="7"/>
      <c r="I9" s="7"/>
      <c r="J9" s="7"/>
      <c r="K9" s="7"/>
      <c r="L9" s="9"/>
      <c r="M9" s="10"/>
      <c r="N9" s="10"/>
      <c r="O9" s="10"/>
      <c r="P9" s="10"/>
      <c r="Q9" s="10"/>
      <c r="R9" s="10"/>
      <c r="S9" s="10"/>
      <c r="T9" s="10"/>
      <c r="U9" s="10"/>
    </row>
    <row r="10" spans="1:21" ht="29.45" customHeight="1" x14ac:dyDescent="0.2">
      <c r="A10" s="7"/>
      <c r="B10" s="7"/>
      <c r="C10" s="228" t="s">
        <v>565</v>
      </c>
      <c r="D10" s="228"/>
      <c r="E10" s="228"/>
      <c r="F10" s="228"/>
      <c r="G10" s="228"/>
      <c r="H10" s="228"/>
      <c r="I10" s="228"/>
      <c r="J10" s="228"/>
      <c r="K10" s="228"/>
      <c r="L10" s="9" t="s">
        <v>155</v>
      </c>
      <c r="M10" s="179">
        <v>48.2</v>
      </c>
      <c r="N10" s="179">
        <v>67.7</v>
      </c>
      <c r="O10" s="179">
        <v>57.2</v>
      </c>
      <c r="P10" s="179">
        <v>64.2</v>
      </c>
      <c r="Q10" s="179">
        <v>63.1</v>
      </c>
      <c r="R10" s="179">
        <v>64.099999999999994</v>
      </c>
      <c r="S10" s="179">
        <v>49.5</v>
      </c>
      <c r="T10" s="179">
        <v>54.5</v>
      </c>
      <c r="U10" s="179">
        <v>55.7</v>
      </c>
    </row>
    <row r="11" spans="1:21" ht="16.5" customHeight="1" x14ac:dyDescent="0.2">
      <c r="A11" s="7"/>
      <c r="B11" s="7"/>
      <c r="C11" s="7" t="s">
        <v>566</v>
      </c>
      <c r="D11" s="7"/>
      <c r="E11" s="7"/>
      <c r="F11" s="7"/>
      <c r="G11" s="7"/>
      <c r="H11" s="7"/>
      <c r="I11" s="7"/>
      <c r="J11" s="7"/>
      <c r="K11" s="7"/>
      <c r="L11" s="9" t="s">
        <v>155</v>
      </c>
      <c r="M11" s="179">
        <v>44.2</v>
      </c>
      <c r="N11" s="179">
        <v>49.5</v>
      </c>
      <c r="O11" s="179">
        <v>48.5</v>
      </c>
      <c r="P11" s="179">
        <v>49.7</v>
      </c>
      <c r="Q11" s="179">
        <v>53.5</v>
      </c>
      <c r="R11" s="179">
        <v>56.9</v>
      </c>
      <c r="S11" s="175" t="s">
        <v>179</v>
      </c>
      <c r="T11" s="179">
        <v>45</v>
      </c>
      <c r="U11" s="179">
        <v>48.3</v>
      </c>
    </row>
    <row r="12" spans="1:21" ht="16.5" customHeight="1" x14ac:dyDescent="0.2">
      <c r="A12" s="7"/>
      <c r="B12" s="7"/>
      <c r="C12" s="7" t="s">
        <v>567</v>
      </c>
      <c r="D12" s="7"/>
      <c r="E12" s="7"/>
      <c r="F12" s="7"/>
      <c r="G12" s="7"/>
      <c r="H12" s="7"/>
      <c r="I12" s="7"/>
      <c r="J12" s="7"/>
      <c r="K12" s="7"/>
      <c r="L12" s="9" t="s">
        <v>155</v>
      </c>
      <c r="M12" s="179">
        <v>39.6</v>
      </c>
      <c r="N12" s="179">
        <v>62.7</v>
      </c>
      <c r="O12" s="179">
        <v>52.7</v>
      </c>
      <c r="P12" s="179">
        <v>49.2</v>
      </c>
      <c r="Q12" s="179">
        <v>55.7</v>
      </c>
      <c r="R12" s="179">
        <v>48.7</v>
      </c>
      <c r="S12" s="179">
        <v>39.700000000000003</v>
      </c>
      <c r="T12" s="179">
        <v>49</v>
      </c>
      <c r="U12" s="179">
        <v>50.1</v>
      </c>
    </row>
    <row r="13" spans="1:21" ht="16.5" customHeight="1" x14ac:dyDescent="0.2">
      <c r="A13" s="7"/>
      <c r="B13" s="7"/>
      <c r="C13" s="7" t="s">
        <v>294</v>
      </c>
      <c r="D13" s="7"/>
      <c r="E13" s="7"/>
      <c r="F13" s="7"/>
      <c r="G13" s="7"/>
      <c r="H13" s="7"/>
      <c r="I13" s="7"/>
      <c r="J13" s="7"/>
      <c r="K13" s="7"/>
      <c r="L13" s="9" t="s">
        <v>155</v>
      </c>
      <c r="M13" s="179">
        <v>40.200000000000003</v>
      </c>
      <c r="N13" s="179">
        <v>51.9</v>
      </c>
      <c r="O13" s="179">
        <v>47.7</v>
      </c>
      <c r="P13" s="179">
        <v>43.9</v>
      </c>
      <c r="Q13" s="179">
        <v>53</v>
      </c>
      <c r="R13" s="179">
        <v>49.2</v>
      </c>
      <c r="S13" s="179">
        <v>31.8</v>
      </c>
      <c r="T13" s="179">
        <v>44.1</v>
      </c>
      <c r="U13" s="179">
        <v>46.1</v>
      </c>
    </row>
    <row r="14" spans="1:21" ht="16.5" customHeight="1" x14ac:dyDescent="0.2">
      <c r="A14" s="7"/>
      <c r="B14" s="7" t="s">
        <v>646</v>
      </c>
      <c r="C14" s="7"/>
      <c r="D14" s="7"/>
      <c r="E14" s="7"/>
      <c r="F14" s="7"/>
      <c r="G14" s="7"/>
      <c r="H14" s="7"/>
      <c r="I14" s="7"/>
      <c r="J14" s="7"/>
      <c r="K14" s="7"/>
      <c r="L14" s="9"/>
      <c r="M14" s="10"/>
      <c r="N14" s="10"/>
      <c r="O14" s="10"/>
      <c r="P14" s="10"/>
      <c r="Q14" s="10"/>
      <c r="R14" s="10"/>
      <c r="S14" s="10"/>
      <c r="T14" s="10"/>
      <c r="U14" s="10"/>
    </row>
    <row r="15" spans="1:21" ht="16.5" customHeight="1" x14ac:dyDescent="0.2">
      <c r="A15" s="7"/>
      <c r="B15" s="7"/>
      <c r="C15" s="7" t="s">
        <v>176</v>
      </c>
      <c r="D15" s="7"/>
      <c r="E15" s="7"/>
      <c r="F15" s="7"/>
      <c r="G15" s="7"/>
      <c r="H15" s="7"/>
      <c r="I15" s="7"/>
      <c r="J15" s="7"/>
      <c r="K15" s="7"/>
      <c r="L15" s="9" t="s">
        <v>155</v>
      </c>
      <c r="M15" s="179">
        <v>12.3</v>
      </c>
      <c r="N15" s="179">
        <v>13.5</v>
      </c>
      <c r="O15" s="179">
        <v>15.2</v>
      </c>
      <c r="P15" s="179">
        <v>14.5</v>
      </c>
      <c r="Q15" s="179">
        <v>14.1</v>
      </c>
      <c r="R15" s="179">
        <v>17</v>
      </c>
      <c r="S15" s="179">
        <v>11.3</v>
      </c>
      <c r="T15" s="179">
        <v>11.5</v>
      </c>
      <c r="U15" s="179">
        <v>13.6</v>
      </c>
    </row>
    <row r="16" spans="1:21" ht="16.5" customHeight="1" x14ac:dyDescent="0.2">
      <c r="A16" s="7" t="s">
        <v>60</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644</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228" t="s">
        <v>565</v>
      </c>
      <c r="D18" s="228"/>
      <c r="E18" s="228"/>
      <c r="F18" s="228"/>
      <c r="G18" s="228"/>
      <c r="H18" s="228"/>
      <c r="I18" s="228"/>
      <c r="J18" s="228"/>
      <c r="K18" s="228"/>
      <c r="L18" s="9" t="s">
        <v>247</v>
      </c>
      <c r="M18" s="176">
        <v>3.5</v>
      </c>
      <c r="N18" s="176">
        <v>1.4</v>
      </c>
      <c r="O18" s="176">
        <v>3.2</v>
      </c>
      <c r="P18" s="176">
        <v>1</v>
      </c>
      <c r="Q18" s="176">
        <v>0.5</v>
      </c>
      <c r="R18" s="176">
        <v>0.2</v>
      </c>
      <c r="S18" s="176">
        <v>0.4</v>
      </c>
      <c r="T18" s="176">
        <v>0.7</v>
      </c>
      <c r="U18" s="179">
        <v>10.8</v>
      </c>
    </row>
    <row r="19" spans="1:21" ht="16.5" customHeight="1" x14ac:dyDescent="0.2">
      <c r="A19" s="7"/>
      <c r="B19" s="7"/>
      <c r="C19" s="7" t="s">
        <v>566</v>
      </c>
      <c r="D19" s="7"/>
      <c r="E19" s="7"/>
      <c r="F19" s="7"/>
      <c r="G19" s="7"/>
      <c r="H19" s="7"/>
      <c r="I19" s="7"/>
      <c r="J19" s="7"/>
      <c r="K19" s="7"/>
      <c r="L19" s="9" t="s">
        <v>247</v>
      </c>
      <c r="M19" s="176">
        <v>0.8</v>
      </c>
      <c r="N19" s="176">
        <v>0.3</v>
      </c>
      <c r="O19" s="176">
        <v>2</v>
      </c>
      <c r="P19" s="176">
        <v>1</v>
      </c>
      <c r="Q19" s="176">
        <v>0.4</v>
      </c>
      <c r="R19" s="176">
        <v>0.1</v>
      </c>
      <c r="S19" s="175" t="s">
        <v>179</v>
      </c>
      <c r="T19" s="176">
        <v>0.5</v>
      </c>
      <c r="U19" s="176">
        <v>5.2</v>
      </c>
    </row>
    <row r="20" spans="1:21" ht="16.5" customHeight="1" x14ac:dyDescent="0.2">
      <c r="A20" s="7"/>
      <c r="B20" s="7"/>
      <c r="C20" s="7" t="s">
        <v>567</v>
      </c>
      <c r="D20" s="7"/>
      <c r="E20" s="7"/>
      <c r="F20" s="7"/>
      <c r="G20" s="7"/>
      <c r="H20" s="7"/>
      <c r="I20" s="7"/>
      <c r="J20" s="7"/>
      <c r="K20" s="7"/>
      <c r="L20" s="9" t="s">
        <v>247</v>
      </c>
      <c r="M20" s="176">
        <v>4.8</v>
      </c>
      <c r="N20" s="176">
        <v>5.2</v>
      </c>
      <c r="O20" s="176">
        <v>2.6</v>
      </c>
      <c r="P20" s="176">
        <v>1</v>
      </c>
      <c r="Q20" s="176">
        <v>0.6</v>
      </c>
      <c r="R20" s="176">
        <v>0.3</v>
      </c>
      <c r="S20" s="176">
        <v>0.3</v>
      </c>
      <c r="T20" s="176">
        <v>0.1</v>
      </c>
      <c r="U20" s="179">
        <v>14.9</v>
      </c>
    </row>
    <row r="21" spans="1:21" ht="16.5" customHeight="1" x14ac:dyDescent="0.2">
      <c r="A21" s="7"/>
      <c r="B21" s="7"/>
      <c r="C21" s="7" t="s">
        <v>294</v>
      </c>
      <c r="D21" s="7"/>
      <c r="E21" s="7"/>
      <c r="F21" s="7"/>
      <c r="G21" s="7"/>
      <c r="H21" s="7"/>
      <c r="I21" s="7"/>
      <c r="J21" s="7"/>
      <c r="K21" s="7"/>
      <c r="L21" s="9" t="s">
        <v>247</v>
      </c>
      <c r="M21" s="179">
        <v>68.8</v>
      </c>
      <c r="N21" s="179">
        <v>83.8</v>
      </c>
      <c r="O21" s="179">
        <v>61.6</v>
      </c>
      <c r="P21" s="179">
        <v>18.5</v>
      </c>
      <c r="Q21" s="179">
        <v>12.1</v>
      </c>
      <c r="R21" s="176">
        <v>3.5</v>
      </c>
      <c r="S21" s="176">
        <v>3.7</v>
      </c>
      <c r="T21" s="176">
        <v>2</v>
      </c>
      <c r="U21" s="178">
        <v>254.1</v>
      </c>
    </row>
    <row r="22" spans="1:21" ht="16.5" customHeight="1" x14ac:dyDescent="0.2">
      <c r="A22" s="7"/>
      <c r="B22" s="7" t="s">
        <v>645</v>
      </c>
      <c r="C22" s="7"/>
      <c r="D22" s="7"/>
      <c r="E22" s="7"/>
      <c r="F22" s="7"/>
      <c r="G22" s="7"/>
      <c r="H22" s="7"/>
      <c r="I22" s="7"/>
      <c r="J22" s="7"/>
      <c r="K22" s="7"/>
      <c r="L22" s="9"/>
      <c r="M22" s="10"/>
      <c r="N22" s="10"/>
      <c r="O22" s="10"/>
      <c r="P22" s="10"/>
      <c r="Q22" s="10"/>
      <c r="R22" s="10"/>
      <c r="S22" s="10"/>
      <c r="T22" s="10"/>
      <c r="U22" s="10"/>
    </row>
    <row r="23" spans="1:21" ht="29.45" customHeight="1" x14ac:dyDescent="0.2">
      <c r="A23" s="7"/>
      <c r="B23" s="7"/>
      <c r="C23" s="228" t="s">
        <v>565</v>
      </c>
      <c r="D23" s="228"/>
      <c r="E23" s="228"/>
      <c r="F23" s="228"/>
      <c r="G23" s="228"/>
      <c r="H23" s="228"/>
      <c r="I23" s="228"/>
      <c r="J23" s="228"/>
      <c r="K23" s="228"/>
      <c r="L23" s="9" t="s">
        <v>155</v>
      </c>
      <c r="M23" s="179">
        <v>49.9</v>
      </c>
      <c r="N23" s="179">
        <v>67</v>
      </c>
      <c r="O23" s="179">
        <v>62.1</v>
      </c>
      <c r="P23" s="179">
        <v>61.3</v>
      </c>
      <c r="Q23" s="179">
        <v>58.2</v>
      </c>
      <c r="R23" s="179">
        <v>60.1</v>
      </c>
      <c r="S23" s="179">
        <v>55.5</v>
      </c>
      <c r="T23" s="179">
        <v>57.9</v>
      </c>
      <c r="U23" s="179">
        <v>57.4</v>
      </c>
    </row>
    <row r="24" spans="1:21" ht="16.5" customHeight="1" x14ac:dyDescent="0.2">
      <c r="A24" s="7"/>
      <c r="B24" s="7"/>
      <c r="C24" s="7" t="s">
        <v>566</v>
      </c>
      <c r="D24" s="7"/>
      <c r="E24" s="7"/>
      <c r="F24" s="7"/>
      <c r="G24" s="7"/>
      <c r="H24" s="7"/>
      <c r="I24" s="7"/>
      <c r="J24" s="7"/>
      <c r="K24" s="7"/>
      <c r="L24" s="9" t="s">
        <v>155</v>
      </c>
      <c r="M24" s="179">
        <v>53.1</v>
      </c>
      <c r="N24" s="179">
        <v>48.8</v>
      </c>
      <c r="O24" s="179">
        <v>54.9</v>
      </c>
      <c r="P24" s="179">
        <v>51.4</v>
      </c>
      <c r="Q24" s="179">
        <v>54.5</v>
      </c>
      <c r="R24" s="179">
        <v>63</v>
      </c>
      <c r="S24" s="175" t="s">
        <v>179</v>
      </c>
      <c r="T24" s="179">
        <v>50.7</v>
      </c>
      <c r="U24" s="179">
        <v>53.1</v>
      </c>
    </row>
    <row r="25" spans="1:21" ht="16.5" customHeight="1" x14ac:dyDescent="0.2">
      <c r="A25" s="7"/>
      <c r="B25" s="7"/>
      <c r="C25" s="7" t="s">
        <v>567</v>
      </c>
      <c r="D25" s="7"/>
      <c r="E25" s="7"/>
      <c r="F25" s="7"/>
      <c r="G25" s="7"/>
      <c r="H25" s="7"/>
      <c r="I25" s="7"/>
      <c r="J25" s="7"/>
      <c r="K25" s="7"/>
      <c r="L25" s="9" t="s">
        <v>155</v>
      </c>
      <c r="M25" s="179">
        <v>40.6</v>
      </c>
      <c r="N25" s="179">
        <v>59.4</v>
      </c>
      <c r="O25" s="179">
        <v>53.6</v>
      </c>
      <c r="P25" s="179">
        <v>51.4</v>
      </c>
      <c r="Q25" s="179">
        <v>52.6</v>
      </c>
      <c r="R25" s="179">
        <v>49.8</v>
      </c>
      <c r="S25" s="179">
        <v>38.1</v>
      </c>
      <c r="T25" s="179">
        <v>51.6</v>
      </c>
      <c r="U25" s="179">
        <v>49.6</v>
      </c>
    </row>
    <row r="26" spans="1:21" ht="16.5" customHeight="1" x14ac:dyDescent="0.2">
      <c r="A26" s="7"/>
      <c r="B26" s="7"/>
      <c r="C26" s="7" t="s">
        <v>294</v>
      </c>
      <c r="D26" s="7"/>
      <c r="E26" s="7"/>
      <c r="F26" s="7"/>
      <c r="G26" s="7"/>
      <c r="H26" s="7"/>
      <c r="I26" s="7"/>
      <c r="J26" s="7"/>
      <c r="K26" s="7"/>
      <c r="L26" s="9" t="s">
        <v>155</v>
      </c>
      <c r="M26" s="179">
        <v>40.700000000000003</v>
      </c>
      <c r="N26" s="179">
        <v>55.1</v>
      </c>
      <c r="O26" s="179">
        <v>51.5</v>
      </c>
      <c r="P26" s="179">
        <v>43.7</v>
      </c>
      <c r="Q26" s="179">
        <v>54.8</v>
      </c>
      <c r="R26" s="179">
        <v>51.7</v>
      </c>
      <c r="S26" s="179">
        <v>34</v>
      </c>
      <c r="T26" s="179">
        <v>47.9</v>
      </c>
      <c r="U26" s="179">
        <v>48.2</v>
      </c>
    </row>
    <row r="27" spans="1:21" ht="16.5" customHeight="1" x14ac:dyDescent="0.2">
      <c r="A27" s="7"/>
      <c r="B27" s="7" t="s">
        <v>646</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176</v>
      </c>
      <c r="D28" s="7"/>
      <c r="E28" s="7"/>
      <c r="F28" s="7"/>
      <c r="G28" s="7"/>
      <c r="H28" s="7"/>
      <c r="I28" s="7"/>
      <c r="J28" s="7"/>
      <c r="K28" s="7"/>
      <c r="L28" s="9" t="s">
        <v>155</v>
      </c>
      <c r="M28" s="179">
        <v>12.7</v>
      </c>
      <c r="N28" s="179">
        <v>16.600000000000001</v>
      </c>
      <c r="O28" s="179">
        <v>16.399999999999999</v>
      </c>
      <c r="P28" s="179">
        <v>15</v>
      </c>
      <c r="Q28" s="179">
        <v>15.6</v>
      </c>
      <c r="R28" s="179">
        <v>17.100000000000001</v>
      </c>
      <c r="S28" s="179">
        <v>12.8</v>
      </c>
      <c r="T28" s="179">
        <v>13.6</v>
      </c>
      <c r="U28" s="179">
        <v>15</v>
      </c>
    </row>
    <row r="29" spans="1:21" ht="16.5" customHeight="1" x14ac:dyDescent="0.2">
      <c r="A29" s="7" t="s">
        <v>61</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644</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228" t="s">
        <v>565</v>
      </c>
      <c r="D31" s="228"/>
      <c r="E31" s="228"/>
      <c r="F31" s="228"/>
      <c r="G31" s="228"/>
      <c r="H31" s="228"/>
      <c r="I31" s="228"/>
      <c r="J31" s="228"/>
      <c r="K31" s="228"/>
      <c r="L31" s="9" t="s">
        <v>247</v>
      </c>
      <c r="M31" s="176">
        <v>3.5</v>
      </c>
      <c r="N31" s="176">
        <v>1.3</v>
      </c>
      <c r="O31" s="176">
        <v>3.2</v>
      </c>
      <c r="P31" s="176">
        <v>1.1000000000000001</v>
      </c>
      <c r="Q31" s="176">
        <v>0.6</v>
      </c>
      <c r="R31" s="176">
        <v>0.2</v>
      </c>
      <c r="S31" s="176">
        <v>0.3</v>
      </c>
      <c r="T31" s="176">
        <v>0.9</v>
      </c>
      <c r="U31" s="179">
        <v>11.1</v>
      </c>
    </row>
    <row r="32" spans="1:21" ht="16.5" customHeight="1" x14ac:dyDescent="0.2">
      <c r="A32" s="7"/>
      <c r="B32" s="7"/>
      <c r="C32" s="7" t="s">
        <v>566</v>
      </c>
      <c r="D32" s="7"/>
      <c r="E32" s="7"/>
      <c r="F32" s="7"/>
      <c r="G32" s="7"/>
      <c r="H32" s="7"/>
      <c r="I32" s="7"/>
      <c r="J32" s="7"/>
      <c r="K32" s="7"/>
      <c r="L32" s="9" t="s">
        <v>247</v>
      </c>
      <c r="M32" s="176">
        <v>0.8</v>
      </c>
      <c r="N32" s="176">
        <v>0.3</v>
      </c>
      <c r="O32" s="176">
        <v>2.1</v>
      </c>
      <c r="P32" s="176">
        <v>1.1000000000000001</v>
      </c>
      <c r="Q32" s="176">
        <v>0.5</v>
      </c>
      <c r="R32" s="176">
        <v>0.1</v>
      </c>
      <c r="S32" s="175" t="s">
        <v>179</v>
      </c>
      <c r="T32" s="176">
        <v>0.8</v>
      </c>
      <c r="U32" s="176">
        <v>5.8</v>
      </c>
    </row>
    <row r="33" spans="1:21" ht="16.5" customHeight="1" x14ac:dyDescent="0.2">
      <c r="A33" s="7"/>
      <c r="B33" s="7"/>
      <c r="C33" s="7" t="s">
        <v>567</v>
      </c>
      <c r="D33" s="7"/>
      <c r="E33" s="7"/>
      <c r="F33" s="7"/>
      <c r="G33" s="7"/>
      <c r="H33" s="7"/>
      <c r="I33" s="7"/>
      <c r="J33" s="7"/>
      <c r="K33" s="7"/>
      <c r="L33" s="9" t="s">
        <v>247</v>
      </c>
      <c r="M33" s="176">
        <v>4.8</v>
      </c>
      <c r="N33" s="176">
        <v>5.4</v>
      </c>
      <c r="O33" s="176">
        <v>2.7</v>
      </c>
      <c r="P33" s="176">
        <v>1</v>
      </c>
      <c r="Q33" s="176">
        <v>0.7</v>
      </c>
      <c r="R33" s="176">
        <v>0.4</v>
      </c>
      <c r="S33" s="176">
        <v>0.2</v>
      </c>
      <c r="T33" s="176">
        <v>0.2</v>
      </c>
      <c r="U33" s="179">
        <v>15.3</v>
      </c>
    </row>
    <row r="34" spans="1:21" ht="16.5" customHeight="1" x14ac:dyDescent="0.2">
      <c r="A34" s="7"/>
      <c r="B34" s="7"/>
      <c r="C34" s="7" t="s">
        <v>294</v>
      </c>
      <c r="D34" s="7"/>
      <c r="E34" s="7"/>
      <c r="F34" s="7"/>
      <c r="G34" s="7"/>
      <c r="H34" s="7"/>
      <c r="I34" s="7"/>
      <c r="J34" s="7"/>
      <c r="K34" s="7"/>
      <c r="L34" s="9" t="s">
        <v>247</v>
      </c>
      <c r="M34" s="179">
        <v>72.5</v>
      </c>
      <c r="N34" s="179">
        <v>90.3</v>
      </c>
      <c r="O34" s="179">
        <v>68.8</v>
      </c>
      <c r="P34" s="179">
        <v>20.100000000000001</v>
      </c>
      <c r="Q34" s="179">
        <v>14.5</v>
      </c>
      <c r="R34" s="176">
        <v>3.6</v>
      </c>
      <c r="S34" s="176">
        <v>3.8</v>
      </c>
      <c r="T34" s="176">
        <v>2.5</v>
      </c>
      <c r="U34" s="178">
        <v>276</v>
      </c>
    </row>
    <row r="35" spans="1:21" ht="16.5" customHeight="1" x14ac:dyDescent="0.2">
      <c r="A35" s="7"/>
      <c r="B35" s="7" t="s">
        <v>645</v>
      </c>
      <c r="C35" s="7"/>
      <c r="D35" s="7"/>
      <c r="E35" s="7"/>
      <c r="F35" s="7"/>
      <c r="G35" s="7"/>
      <c r="H35" s="7"/>
      <c r="I35" s="7"/>
      <c r="J35" s="7"/>
      <c r="K35" s="7"/>
      <c r="L35" s="9"/>
      <c r="M35" s="10"/>
      <c r="N35" s="10"/>
      <c r="O35" s="10"/>
      <c r="P35" s="10"/>
      <c r="Q35" s="10"/>
      <c r="R35" s="10"/>
      <c r="S35" s="10"/>
      <c r="T35" s="10"/>
      <c r="U35" s="10"/>
    </row>
    <row r="36" spans="1:21" ht="29.45" customHeight="1" x14ac:dyDescent="0.2">
      <c r="A36" s="7"/>
      <c r="B36" s="7"/>
      <c r="C36" s="228" t="s">
        <v>565</v>
      </c>
      <c r="D36" s="228"/>
      <c r="E36" s="228"/>
      <c r="F36" s="228"/>
      <c r="G36" s="228"/>
      <c r="H36" s="228"/>
      <c r="I36" s="228"/>
      <c r="J36" s="228"/>
      <c r="K36" s="228"/>
      <c r="L36" s="9" t="s">
        <v>155</v>
      </c>
      <c r="M36" s="179">
        <v>51.3</v>
      </c>
      <c r="N36" s="179">
        <v>63.9</v>
      </c>
      <c r="O36" s="179">
        <v>61.1</v>
      </c>
      <c r="P36" s="179">
        <v>62.7</v>
      </c>
      <c r="Q36" s="179">
        <v>54.7</v>
      </c>
      <c r="R36" s="179">
        <v>54.1</v>
      </c>
      <c r="S36" s="179">
        <v>55.1</v>
      </c>
      <c r="T36" s="179">
        <v>65.5</v>
      </c>
      <c r="U36" s="179">
        <v>57.7</v>
      </c>
    </row>
    <row r="37" spans="1:21" ht="16.5" customHeight="1" x14ac:dyDescent="0.2">
      <c r="A37" s="7"/>
      <c r="B37" s="7"/>
      <c r="C37" s="7" t="s">
        <v>566</v>
      </c>
      <c r="D37" s="7"/>
      <c r="E37" s="7"/>
      <c r="F37" s="7"/>
      <c r="G37" s="7"/>
      <c r="H37" s="7"/>
      <c r="I37" s="7"/>
      <c r="J37" s="7"/>
      <c r="K37" s="7"/>
      <c r="L37" s="9" t="s">
        <v>155</v>
      </c>
      <c r="M37" s="179">
        <v>50.1</v>
      </c>
      <c r="N37" s="179">
        <v>54.6</v>
      </c>
      <c r="O37" s="179">
        <v>53.9</v>
      </c>
      <c r="P37" s="179">
        <v>51</v>
      </c>
      <c r="Q37" s="179">
        <v>52.2</v>
      </c>
      <c r="R37" s="179">
        <v>50.2</v>
      </c>
      <c r="S37" s="175" t="s">
        <v>179</v>
      </c>
      <c r="T37" s="179">
        <v>56.4</v>
      </c>
      <c r="U37" s="179">
        <v>52.7</v>
      </c>
    </row>
    <row r="38" spans="1:21" ht="16.5" customHeight="1" x14ac:dyDescent="0.2">
      <c r="A38" s="7"/>
      <c r="B38" s="7"/>
      <c r="C38" s="7" t="s">
        <v>567</v>
      </c>
      <c r="D38" s="7"/>
      <c r="E38" s="7"/>
      <c r="F38" s="7"/>
      <c r="G38" s="7"/>
      <c r="H38" s="7"/>
      <c r="I38" s="7"/>
      <c r="J38" s="7"/>
      <c r="K38" s="7"/>
      <c r="L38" s="9" t="s">
        <v>155</v>
      </c>
      <c r="M38" s="179">
        <v>40.200000000000003</v>
      </c>
      <c r="N38" s="179">
        <v>57.7</v>
      </c>
      <c r="O38" s="179">
        <v>53.3</v>
      </c>
      <c r="P38" s="179">
        <v>53.8</v>
      </c>
      <c r="Q38" s="179">
        <v>46</v>
      </c>
      <c r="R38" s="179">
        <v>50.5</v>
      </c>
      <c r="S38" s="179">
        <v>35.200000000000003</v>
      </c>
      <c r="T38" s="179">
        <v>53.8</v>
      </c>
      <c r="U38" s="179">
        <v>48.9</v>
      </c>
    </row>
    <row r="39" spans="1:21" ht="16.5" customHeight="1" x14ac:dyDescent="0.2">
      <c r="A39" s="7"/>
      <c r="B39" s="7"/>
      <c r="C39" s="7" t="s">
        <v>294</v>
      </c>
      <c r="D39" s="7"/>
      <c r="E39" s="7"/>
      <c r="F39" s="7"/>
      <c r="G39" s="7"/>
      <c r="H39" s="7"/>
      <c r="I39" s="7"/>
      <c r="J39" s="7"/>
      <c r="K39" s="7"/>
      <c r="L39" s="9" t="s">
        <v>155</v>
      </c>
      <c r="M39" s="179">
        <v>41.7</v>
      </c>
      <c r="N39" s="179">
        <v>56.4</v>
      </c>
      <c r="O39" s="179">
        <v>49.7</v>
      </c>
      <c r="P39" s="179">
        <v>43.6</v>
      </c>
      <c r="Q39" s="179">
        <v>52.1</v>
      </c>
      <c r="R39" s="179">
        <v>49.1</v>
      </c>
      <c r="S39" s="179">
        <v>35.9</v>
      </c>
      <c r="T39" s="179">
        <v>47</v>
      </c>
      <c r="U39" s="179">
        <v>48.5</v>
      </c>
    </row>
    <row r="40" spans="1:21" ht="16.5" customHeight="1" x14ac:dyDescent="0.2">
      <c r="A40" s="7"/>
      <c r="B40" s="7" t="s">
        <v>646</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176</v>
      </c>
      <c r="D41" s="7"/>
      <c r="E41" s="7"/>
      <c r="F41" s="7"/>
      <c r="G41" s="7"/>
      <c r="H41" s="7"/>
      <c r="I41" s="7"/>
      <c r="J41" s="7"/>
      <c r="K41" s="7"/>
      <c r="L41" s="9" t="s">
        <v>155</v>
      </c>
      <c r="M41" s="179">
        <v>12.6</v>
      </c>
      <c r="N41" s="179">
        <v>16.600000000000001</v>
      </c>
      <c r="O41" s="179">
        <v>14.8</v>
      </c>
      <c r="P41" s="179">
        <v>14.5</v>
      </c>
      <c r="Q41" s="179">
        <v>16.3</v>
      </c>
      <c r="R41" s="179">
        <v>15.9</v>
      </c>
      <c r="S41" s="179">
        <v>13.2</v>
      </c>
      <c r="T41" s="179">
        <v>10.9</v>
      </c>
      <c r="U41" s="179">
        <v>14.6</v>
      </c>
    </row>
    <row r="42" spans="1:21" ht="16.5" customHeight="1" x14ac:dyDescent="0.2">
      <c r="A42" s="7" t="s">
        <v>62</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644</v>
      </c>
      <c r="C43" s="7"/>
      <c r="D43" s="7"/>
      <c r="E43" s="7"/>
      <c r="F43" s="7"/>
      <c r="G43" s="7"/>
      <c r="H43" s="7"/>
      <c r="I43" s="7"/>
      <c r="J43" s="7"/>
      <c r="K43" s="7"/>
      <c r="L43" s="9"/>
      <c r="M43" s="10"/>
      <c r="N43" s="10"/>
      <c r="O43" s="10"/>
      <c r="P43" s="10"/>
      <c r="Q43" s="10"/>
      <c r="R43" s="10"/>
      <c r="S43" s="10"/>
      <c r="T43" s="10"/>
      <c r="U43" s="10"/>
    </row>
    <row r="44" spans="1:21" ht="29.45" customHeight="1" x14ac:dyDescent="0.2">
      <c r="A44" s="7"/>
      <c r="B44" s="7"/>
      <c r="C44" s="228" t="s">
        <v>565</v>
      </c>
      <c r="D44" s="228"/>
      <c r="E44" s="228"/>
      <c r="F44" s="228"/>
      <c r="G44" s="228"/>
      <c r="H44" s="228"/>
      <c r="I44" s="228"/>
      <c r="J44" s="228"/>
      <c r="K44" s="228"/>
      <c r="L44" s="9" t="s">
        <v>247</v>
      </c>
      <c r="M44" s="176">
        <v>4.4000000000000004</v>
      </c>
      <c r="N44" s="176">
        <v>1.4</v>
      </c>
      <c r="O44" s="176">
        <v>3.3</v>
      </c>
      <c r="P44" s="176">
        <v>1</v>
      </c>
      <c r="Q44" s="176">
        <v>0.7</v>
      </c>
      <c r="R44" s="176">
        <v>0.3</v>
      </c>
      <c r="S44" s="176">
        <v>0.4</v>
      </c>
      <c r="T44" s="176">
        <v>0.8</v>
      </c>
      <c r="U44" s="179">
        <v>12.4</v>
      </c>
    </row>
    <row r="45" spans="1:21" ht="16.5" customHeight="1" x14ac:dyDescent="0.2">
      <c r="A45" s="7"/>
      <c r="B45" s="7"/>
      <c r="C45" s="7" t="s">
        <v>566</v>
      </c>
      <c r="D45" s="7"/>
      <c r="E45" s="7"/>
      <c r="F45" s="7"/>
      <c r="G45" s="7"/>
      <c r="H45" s="7"/>
      <c r="I45" s="7"/>
      <c r="J45" s="7"/>
      <c r="K45" s="7"/>
      <c r="L45" s="9" t="s">
        <v>247</v>
      </c>
      <c r="M45" s="176">
        <v>1.1000000000000001</v>
      </c>
      <c r="N45" s="176">
        <v>0.5</v>
      </c>
      <c r="O45" s="176">
        <v>2.6</v>
      </c>
      <c r="P45" s="176">
        <v>1.3</v>
      </c>
      <c r="Q45" s="176">
        <v>0.6</v>
      </c>
      <c r="R45" s="176">
        <v>0.2</v>
      </c>
      <c r="S45" s="175" t="s">
        <v>179</v>
      </c>
      <c r="T45" s="176">
        <v>0.7</v>
      </c>
      <c r="U45" s="176">
        <v>7</v>
      </c>
    </row>
    <row r="46" spans="1:21" ht="16.5" customHeight="1" x14ac:dyDescent="0.2">
      <c r="A46" s="7"/>
      <c r="B46" s="7"/>
      <c r="C46" s="7" t="s">
        <v>567</v>
      </c>
      <c r="D46" s="7"/>
      <c r="E46" s="7"/>
      <c r="F46" s="7"/>
      <c r="G46" s="7"/>
      <c r="H46" s="7"/>
      <c r="I46" s="7"/>
      <c r="J46" s="7"/>
      <c r="K46" s="7"/>
      <c r="L46" s="9" t="s">
        <v>247</v>
      </c>
      <c r="M46" s="176">
        <v>5.6</v>
      </c>
      <c r="N46" s="176">
        <v>6.3</v>
      </c>
      <c r="O46" s="176">
        <v>3</v>
      </c>
      <c r="P46" s="176">
        <v>0.9</v>
      </c>
      <c r="Q46" s="176">
        <v>0.9</v>
      </c>
      <c r="R46" s="176">
        <v>0.4</v>
      </c>
      <c r="S46" s="176">
        <v>0.3</v>
      </c>
      <c r="T46" s="176">
        <v>0.1</v>
      </c>
      <c r="U46" s="179">
        <v>17.600000000000001</v>
      </c>
    </row>
    <row r="47" spans="1:21" ht="16.5" customHeight="1" x14ac:dyDescent="0.2">
      <c r="A47" s="7"/>
      <c r="B47" s="7"/>
      <c r="C47" s="7" t="s">
        <v>294</v>
      </c>
      <c r="D47" s="7"/>
      <c r="E47" s="7"/>
      <c r="F47" s="7"/>
      <c r="G47" s="7"/>
      <c r="H47" s="7"/>
      <c r="I47" s="7"/>
      <c r="J47" s="7"/>
      <c r="K47" s="7"/>
      <c r="L47" s="9" t="s">
        <v>247</v>
      </c>
      <c r="M47" s="179">
        <v>78.400000000000006</v>
      </c>
      <c r="N47" s="179">
        <v>95.7</v>
      </c>
      <c r="O47" s="179">
        <v>74.099999999999994</v>
      </c>
      <c r="P47" s="179">
        <v>19.8</v>
      </c>
      <c r="Q47" s="179">
        <v>15.2</v>
      </c>
      <c r="R47" s="176">
        <v>4</v>
      </c>
      <c r="S47" s="176">
        <v>4.8</v>
      </c>
      <c r="T47" s="176">
        <v>2.5</v>
      </c>
      <c r="U47" s="178">
        <v>294.60000000000002</v>
      </c>
    </row>
    <row r="48" spans="1:21" ht="16.5" customHeight="1" x14ac:dyDescent="0.2">
      <c r="A48" s="7"/>
      <c r="B48" s="7" t="s">
        <v>645</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228" t="s">
        <v>565</v>
      </c>
      <c r="D49" s="228"/>
      <c r="E49" s="228"/>
      <c r="F49" s="228"/>
      <c r="G49" s="228"/>
      <c r="H49" s="228"/>
      <c r="I49" s="228"/>
      <c r="J49" s="228"/>
      <c r="K49" s="228"/>
      <c r="L49" s="9" t="s">
        <v>155</v>
      </c>
      <c r="M49" s="179">
        <v>56.1</v>
      </c>
      <c r="N49" s="179">
        <v>70.2</v>
      </c>
      <c r="O49" s="179">
        <v>64.099999999999994</v>
      </c>
      <c r="P49" s="179">
        <v>65.599999999999994</v>
      </c>
      <c r="Q49" s="179">
        <v>52.8</v>
      </c>
      <c r="R49" s="179">
        <v>58</v>
      </c>
      <c r="S49" s="179">
        <v>58.8</v>
      </c>
      <c r="T49" s="179">
        <v>63.8</v>
      </c>
      <c r="U49" s="179">
        <v>60.7</v>
      </c>
    </row>
    <row r="50" spans="1:21" ht="16.5" customHeight="1" x14ac:dyDescent="0.2">
      <c r="A50" s="7"/>
      <c r="B50" s="7"/>
      <c r="C50" s="7" t="s">
        <v>566</v>
      </c>
      <c r="D50" s="7"/>
      <c r="E50" s="7"/>
      <c r="F50" s="7"/>
      <c r="G50" s="7"/>
      <c r="H50" s="7"/>
      <c r="I50" s="7"/>
      <c r="J50" s="7"/>
      <c r="K50" s="7"/>
      <c r="L50" s="9" t="s">
        <v>155</v>
      </c>
      <c r="M50" s="179">
        <v>54.2</v>
      </c>
      <c r="N50" s="179">
        <v>63.9</v>
      </c>
      <c r="O50" s="179">
        <v>57.8</v>
      </c>
      <c r="P50" s="179">
        <v>52</v>
      </c>
      <c r="Q50" s="179">
        <v>54.5</v>
      </c>
      <c r="R50" s="179">
        <v>56.1</v>
      </c>
      <c r="S50" s="175" t="s">
        <v>179</v>
      </c>
      <c r="T50" s="179">
        <v>54</v>
      </c>
      <c r="U50" s="179">
        <v>55.6</v>
      </c>
    </row>
    <row r="51" spans="1:21" ht="16.5" customHeight="1" x14ac:dyDescent="0.2">
      <c r="A51" s="7"/>
      <c r="B51" s="7"/>
      <c r="C51" s="7" t="s">
        <v>567</v>
      </c>
      <c r="D51" s="7"/>
      <c r="E51" s="7"/>
      <c r="F51" s="7"/>
      <c r="G51" s="7"/>
      <c r="H51" s="7"/>
      <c r="I51" s="7"/>
      <c r="J51" s="7"/>
      <c r="K51" s="7"/>
      <c r="L51" s="9" t="s">
        <v>155</v>
      </c>
      <c r="M51" s="179">
        <v>44.1</v>
      </c>
      <c r="N51" s="179">
        <v>60.9</v>
      </c>
      <c r="O51" s="179">
        <v>58.4</v>
      </c>
      <c r="P51" s="179">
        <v>51.5</v>
      </c>
      <c r="Q51" s="179">
        <v>49.1</v>
      </c>
      <c r="R51" s="179">
        <v>51.2</v>
      </c>
      <c r="S51" s="179">
        <v>38.4</v>
      </c>
      <c r="T51" s="179">
        <v>60.5</v>
      </c>
      <c r="U51" s="179">
        <v>52.2</v>
      </c>
    </row>
    <row r="52" spans="1:21" ht="16.5" customHeight="1" x14ac:dyDescent="0.2">
      <c r="A52" s="7"/>
      <c r="B52" s="7"/>
      <c r="C52" s="7" t="s">
        <v>294</v>
      </c>
      <c r="D52" s="7"/>
      <c r="E52" s="7"/>
      <c r="F52" s="7"/>
      <c r="G52" s="7"/>
      <c r="H52" s="7"/>
      <c r="I52" s="7"/>
      <c r="J52" s="7"/>
      <c r="K52" s="7"/>
      <c r="L52" s="9" t="s">
        <v>155</v>
      </c>
      <c r="M52" s="179">
        <v>43.9</v>
      </c>
      <c r="N52" s="179">
        <v>59.5</v>
      </c>
      <c r="O52" s="179">
        <v>52.3</v>
      </c>
      <c r="P52" s="179">
        <v>42.3</v>
      </c>
      <c r="Q52" s="179">
        <v>50.9</v>
      </c>
      <c r="R52" s="179">
        <v>52</v>
      </c>
      <c r="S52" s="179">
        <v>38</v>
      </c>
      <c r="T52" s="179">
        <v>52.1</v>
      </c>
      <c r="U52" s="179">
        <v>50.5</v>
      </c>
    </row>
    <row r="53" spans="1:21" ht="16.5" customHeight="1" x14ac:dyDescent="0.2">
      <c r="A53" s="7"/>
      <c r="B53" s="7" t="s">
        <v>646</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176</v>
      </c>
      <c r="D54" s="7"/>
      <c r="E54" s="7"/>
      <c r="F54" s="7"/>
      <c r="G54" s="7"/>
      <c r="H54" s="7"/>
      <c r="I54" s="7"/>
      <c r="J54" s="7"/>
      <c r="K54" s="7"/>
      <c r="L54" s="9" t="s">
        <v>155</v>
      </c>
      <c r="M54" s="179">
        <v>12.9</v>
      </c>
      <c r="N54" s="179">
        <v>17.100000000000001</v>
      </c>
      <c r="O54" s="179">
        <v>15.3</v>
      </c>
      <c r="P54" s="179">
        <v>13.4</v>
      </c>
      <c r="Q54" s="179">
        <v>15.4</v>
      </c>
      <c r="R54" s="179">
        <v>13.6</v>
      </c>
      <c r="S54" s="179">
        <v>15.2</v>
      </c>
      <c r="T54" s="176">
        <v>8.6999999999999993</v>
      </c>
      <c r="U54" s="179">
        <v>14.8</v>
      </c>
    </row>
    <row r="55" spans="1:21" ht="16.5" customHeight="1" x14ac:dyDescent="0.2">
      <c r="A55" s="7" t="s">
        <v>63</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644</v>
      </c>
      <c r="C56" s="7"/>
      <c r="D56" s="7"/>
      <c r="E56" s="7"/>
      <c r="F56" s="7"/>
      <c r="G56" s="7"/>
      <c r="H56" s="7"/>
      <c r="I56" s="7"/>
      <c r="J56" s="7"/>
      <c r="K56" s="7"/>
      <c r="L56" s="9"/>
      <c r="M56" s="10"/>
      <c r="N56" s="10"/>
      <c r="O56" s="10"/>
      <c r="P56" s="10"/>
      <c r="Q56" s="10"/>
      <c r="R56" s="10"/>
      <c r="S56" s="10"/>
      <c r="T56" s="10"/>
      <c r="U56" s="10"/>
    </row>
    <row r="57" spans="1:21" ht="29.45" customHeight="1" x14ac:dyDescent="0.2">
      <c r="A57" s="7"/>
      <c r="B57" s="7"/>
      <c r="C57" s="228" t="s">
        <v>565</v>
      </c>
      <c r="D57" s="228"/>
      <c r="E57" s="228"/>
      <c r="F57" s="228"/>
      <c r="G57" s="228"/>
      <c r="H57" s="228"/>
      <c r="I57" s="228"/>
      <c r="J57" s="228"/>
      <c r="K57" s="228"/>
      <c r="L57" s="9" t="s">
        <v>247</v>
      </c>
      <c r="M57" s="176">
        <v>4.0999999999999996</v>
      </c>
      <c r="N57" s="176">
        <v>1.6</v>
      </c>
      <c r="O57" s="176">
        <v>3.8</v>
      </c>
      <c r="P57" s="176">
        <v>1.3</v>
      </c>
      <c r="Q57" s="176">
        <v>0.8</v>
      </c>
      <c r="R57" s="176">
        <v>0.3</v>
      </c>
      <c r="S57" s="176">
        <v>0.3</v>
      </c>
      <c r="T57" s="176">
        <v>0.8</v>
      </c>
      <c r="U57" s="179">
        <v>13</v>
      </c>
    </row>
    <row r="58" spans="1:21" ht="16.5" customHeight="1" x14ac:dyDescent="0.2">
      <c r="A58" s="7"/>
      <c r="B58" s="7"/>
      <c r="C58" s="7" t="s">
        <v>566</v>
      </c>
      <c r="D58" s="7"/>
      <c r="E58" s="7"/>
      <c r="F58" s="7"/>
      <c r="G58" s="7"/>
      <c r="H58" s="7"/>
      <c r="I58" s="7"/>
      <c r="J58" s="7"/>
      <c r="K58" s="7"/>
      <c r="L58" s="9" t="s">
        <v>247</v>
      </c>
      <c r="M58" s="176">
        <v>1.1000000000000001</v>
      </c>
      <c r="N58" s="176">
        <v>0.4</v>
      </c>
      <c r="O58" s="176">
        <v>3.2</v>
      </c>
      <c r="P58" s="176">
        <v>1.5</v>
      </c>
      <c r="Q58" s="176">
        <v>0.6</v>
      </c>
      <c r="R58" s="176">
        <v>0.2</v>
      </c>
      <c r="S58" s="175" t="s">
        <v>179</v>
      </c>
      <c r="T58" s="176">
        <v>0.7</v>
      </c>
      <c r="U58" s="176">
        <v>7.9</v>
      </c>
    </row>
    <row r="59" spans="1:21" ht="16.5" customHeight="1" x14ac:dyDescent="0.2">
      <c r="A59" s="7"/>
      <c r="B59" s="7"/>
      <c r="C59" s="7" t="s">
        <v>567</v>
      </c>
      <c r="D59" s="7"/>
      <c r="E59" s="7"/>
      <c r="F59" s="7"/>
      <c r="G59" s="7"/>
      <c r="H59" s="7"/>
      <c r="I59" s="7"/>
      <c r="J59" s="7"/>
      <c r="K59" s="7"/>
      <c r="L59" s="9" t="s">
        <v>247</v>
      </c>
      <c r="M59" s="176">
        <v>5.7</v>
      </c>
      <c r="N59" s="176">
        <v>7.7</v>
      </c>
      <c r="O59" s="176">
        <v>2.8</v>
      </c>
      <c r="P59" s="176">
        <v>1</v>
      </c>
      <c r="Q59" s="176">
        <v>1.3</v>
      </c>
      <c r="R59" s="176">
        <v>0.4</v>
      </c>
      <c r="S59" s="176">
        <v>0.3</v>
      </c>
      <c r="T59" s="176">
        <v>0.2</v>
      </c>
      <c r="U59" s="179">
        <v>19.399999999999999</v>
      </c>
    </row>
    <row r="60" spans="1:21" ht="16.5" customHeight="1" x14ac:dyDescent="0.2">
      <c r="A60" s="7"/>
      <c r="B60" s="7"/>
      <c r="C60" s="7" t="s">
        <v>294</v>
      </c>
      <c r="D60" s="7"/>
      <c r="E60" s="7"/>
      <c r="F60" s="7"/>
      <c r="G60" s="7"/>
      <c r="H60" s="7"/>
      <c r="I60" s="7"/>
      <c r="J60" s="7"/>
      <c r="K60" s="7"/>
      <c r="L60" s="9" t="s">
        <v>247</v>
      </c>
      <c r="M60" s="179">
        <v>83.4</v>
      </c>
      <c r="N60" s="178">
        <v>122.6</v>
      </c>
      <c r="O60" s="179">
        <v>78.400000000000006</v>
      </c>
      <c r="P60" s="179">
        <v>23.3</v>
      </c>
      <c r="Q60" s="179">
        <v>16.3</v>
      </c>
      <c r="R60" s="176">
        <v>4</v>
      </c>
      <c r="S60" s="176">
        <v>6.8</v>
      </c>
      <c r="T60" s="176">
        <v>2.4</v>
      </c>
      <c r="U60" s="178">
        <v>337.2</v>
      </c>
    </row>
    <row r="61" spans="1:21" ht="16.5" customHeight="1" x14ac:dyDescent="0.2">
      <c r="A61" s="7"/>
      <c r="B61" s="7" t="s">
        <v>645</v>
      </c>
      <c r="C61" s="7"/>
      <c r="D61" s="7"/>
      <c r="E61" s="7"/>
      <c r="F61" s="7"/>
      <c r="G61" s="7"/>
      <c r="H61" s="7"/>
      <c r="I61" s="7"/>
      <c r="J61" s="7"/>
      <c r="K61" s="7"/>
      <c r="L61" s="9"/>
      <c r="M61" s="10"/>
      <c r="N61" s="10"/>
      <c r="O61" s="10"/>
      <c r="P61" s="10"/>
      <c r="Q61" s="10"/>
      <c r="R61" s="10"/>
      <c r="S61" s="10"/>
      <c r="T61" s="10"/>
      <c r="U61" s="10"/>
    </row>
    <row r="62" spans="1:21" ht="29.45" customHeight="1" x14ac:dyDescent="0.2">
      <c r="A62" s="7"/>
      <c r="B62" s="7"/>
      <c r="C62" s="228" t="s">
        <v>565</v>
      </c>
      <c r="D62" s="228"/>
      <c r="E62" s="228"/>
      <c r="F62" s="228"/>
      <c r="G62" s="228"/>
      <c r="H62" s="228"/>
      <c r="I62" s="228"/>
      <c r="J62" s="228"/>
      <c r="K62" s="228"/>
      <c r="L62" s="9" t="s">
        <v>155</v>
      </c>
      <c r="M62" s="179">
        <v>59.7</v>
      </c>
      <c r="N62" s="179">
        <v>70.599999999999994</v>
      </c>
      <c r="O62" s="179">
        <v>61</v>
      </c>
      <c r="P62" s="179">
        <v>67.5</v>
      </c>
      <c r="Q62" s="179">
        <v>50.7</v>
      </c>
      <c r="R62" s="179">
        <v>53</v>
      </c>
      <c r="S62" s="179">
        <v>46</v>
      </c>
      <c r="T62" s="179">
        <v>65.3</v>
      </c>
      <c r="U62" s="179">
        <v>61.1</v>
      </c>
    </row>
    <row r="63" spans="1:21" ht="16.5" customHeight="1" x14ac:dyDescent="0.2">
      <c r="A63" s="7"/>
      <c r="B63" s="7"/>
      <c r="C63" s="7" t="s">
        <v>566</v>
      </c>
      <c r="D63" s="7"/>
      <c r="E63" s="7"/>
      <c r="F63" s="7"/>
      <c r="G63" s="7"/>
      <c r="H63" s="7"/>
      <c r="I63" s="7"/>
      <c r="J63" s="7"/>
      <c r="K63" s="7"/>
      <c r="L63" s="9" t="s">
        <v>155</v>
      </c>
      <c r="M63" s="179">
        <v>55.2</v>
      </c>
      <c r="N63" s="179">
        <v>58.5</v>
      </c>
      <c r="O63" s="179">
        <v>56</v>
      </c>
      <c r="P63" s="179">
        <v>53.6</v>
      </c>
      <c r="Q63" s="179">
        <v>50.6</v>
      </c>
      <c r="R63" s="179">
        <v>47.7</v>
      </c>
      <c r="S63" s="175" t="s">
        <v>179</v>
      </c>
      <c r="T63" s="179">
        <v>53.9</v>
      </c>
      <c r="U63" s="179">
        <v>54.5</v>
      </c>
    </row>
    <row r="64" spans="1:21" ht="16.5" customHeight="1" x14ac:dyDescent="0.2">
      <c r="A64" s="7"/>
      <c r="B64" s="7"/>
      <c r="C64" s="7" t="s">
        <v>567</v>
      </c>
      <c r="D64" s="7"/>
      <c r="E64" s="7"/>
      <c r="F64" s="7"/>
      <c r="G64" s="7"/>
      <c r="H64" s="7"/>
      <c r="I64" s="7"/>
      <c r="J64" s="7"/>
      <c r="K64" s="7"/>
      <c r="L64" s="9" t="s">
        <v>155</v>
      </c>
      <c r="M64" s="179">
        <v>49</v>
      </c>
      <c r="N64" s="179">
        <v>63.7</v>
      </c>
      <c r="O64" s="179">
        <v>57.9</v>
      </c>
      <c r="P64" s="179">
        <v>52.9</v>
      </c>
      <c r="Q64" s="179">
        <v>44.6</v>
      </c>
      <c r="R64" s="179">
        <v>48.9</v>
      </c>
      <c r="S64" s="179">
        <v>40.5</v>
      </c>
      <c r="T64" s="179">
        <v>57.3</v>
      </c>
      <c r="U64" s="179">
        <v>55</v>
      </c>
    </row>
    <row r="65" spans="1:21" ht="16.5" customHeight="1" x14ac:dyDescent="0.2">
      <c r="A65" s="7"/>
      <c r="B65" s="7"/>
      <c r="C65" s="7" t="s">
        <v>294</v>
      </c>
      <c r="D65" s="7"/>
      <c r="E65" s="7"/>
      <c r="F65" s="7"/>
      <c r="G65" s="7"/>
      <c r="H65" s="7"/>
      <c r="I65" s="7"/>
      <c r="J65" s="7"/>
      <c r="K65" s="7"/>
      <c r="L65" s="9" t="s">
        <v>155</v>
      </c>
      <c r="M65" s="179">
        <v>47.4</v>
      </c>
      <c r="N65" s="179">
        <v>62.2</v>
      </c>
      <c r="O65" s="179">
        <v>50.5</v>
      </c>
      <c r="P65" s="179">
        <v>44.8</v>
      </c>
      <c r="Q65" s="179">
        <v>47.4</v>
      </c>
      <c r="R65" s="179">
        <v>49.3</v>
      </c>
      <c r="S65" s="179">
        <v>45</v>
      </c>
      <c r="T65" s="179">
        <v>51.3</v>
      </c>
      <c r="U65" s="179">
        <v>52.5</v>
      </c>
    </row>
    <row r="66" spans="1:21" ht="16.5" customHeight="1" x14ac:dyDescent="0.2">
      <c r="A66" s="7"/>
      <c r="B66" s="7" t="s">
        <v>646</v>
      </c>
      <c r="C66" s="7"/>
      <c r="D66" s="7"/>
      <c r="E66" s="7"/>
      <c r="F66" s="7"/>
      <c r="G66" s="7"/>
      <c r="H66" s="7"/>
      <c r="I66" s="7"/>
      <c r="J66" s="7"/>
      <c r="K66" s="7"/>
      <c r="L66" s="9"/>
      <c r="M66" s="10"/>
      <c r="N66" s="10"/>
      <c r="O66" s="10"/>
      <c r="P66" s="10"/>
      <c r="Q66" s="10"/>
      <c r="R66" s="10"/>
      <c r="S66" s="10"/>
      <c r="T66" s="10"/>
      <c r="U66" s="10"/>
    </row>
    <row r="67" spans="1:21" ht="16.5" customHeight="1" x14ac:dyDescent="0.2">
      <c r="A67" s="14"/>
      <c r="B67" s="14"/>
      <c r="C67" s="14" t="s">
        <v>176</v>
      </c>
      <c r="D67" s="14"/>
      <c r="E67" s="14"/>
      <c r="F67" s="14"/>
      <c r="G67" s="14"/>
      <c r="H67" s="14"/>
      <c r="I67" s="14"/>
      <c r="J67" s="14"/>
      <c r="K67" s="14"/>
      <c r="L67" s="15" t="s">
        <v>155</v>
      </c>
      <c r="M67" s="180">
        <v>14</v>
      </c>
      <c r="N67" s="180">
        <v>20.2</v>
      </c>
      <c r="O67" s="180">
        <v>15.1</v>
      </c>
      <c r="P67" s="180">
        <v>15.4</v>
      </c>
      <c r="Q67" s="180">
        <v>13.2</v>
      </c>
      <c r="R67" s="180">
        <v>13.3</v>
      </c>
      <c r="S67" s="180">
        <v>20.399999999999999</v>
      </c>
      <c r="T67" s="177">
        <v>7.8</v>
      </c>
      <c r="U67" s="180">
        <v>16.100000000000001</v>
      </c>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16.5" customHeight="1" x14ac:dyDescent="0.2">
      <c r="A69" s="23"/>
      <c r="B69" s="23"/>
      <c r="C69" s="223" t="s">
        <v>647</v>
      </c>
      <c r="D69" s="223"/>
      <c r="E69" s="223"/>
      <c r="F69" s="223"/>
      <c r="G69" s="223"/>
      <c r="H69" s="223"/>
      <c r="I69" s="223"/>
      <c r="J69" s="223"/>
      <c r="K69" s="223"/>
      <c r="L69" s="223"/>
      <c r="M69" s="223"/>
      <c r="N69" s="223"/>
      <c r="O69" s="223"/>
      <c r="P69" s="223"/>
      <c r="Q69" s="223"/>
      <c r="R69" s="223"/>
      <c r="S69" s="223"/>
      <c r="T69" s="223"/>
      <c r="U69" s="223"/>
    </row>
    <row r="70" spans="1:21" ht="4.5" customHeight="1" x14ac:dyDescent="0.2">
      <c r="A70" s="23"/>
      <c r="B70" s="23"/>
      <c r="C70" s="2"/>
      <c r="D70" s="2"/>
      <c r="E70" s="2"/>
      <c r="F70" s="2"/>
      <c r="G70" s="2"/>
      <c r="H70" s="2"/>
      <c r="I70" s="2"/>
      <c r="J70" s="2"/>
      <c r="K70" s="2"/>
      <c r="L70" s="2"/>
      <c r="M70" s="2"/>
      <c r="N70" s="2"/>
      <c r="O70" s="2"/>
      <c r="P70" s="2"/>
      <c r="Q70" s="2"/>
      <c r="R70" s="2"/>
      <c r="S70" s="2"/>
      <c r="T70" s="2"/>
      <c r="U70" s="2"/>
    </row>
    <row r="71" spans="1:21" ht="16.5" customHeight="1" x14ac:dyDescent="0.2">
      <c r="A71" s="32"/>
      <c r="B71" s="32"/>
      <c r="C71" s="223" t="s">
        <v>117</v>
      </c>
      <c r="D71" s="223"/>
      <c r="E71" s="223"/>
      <c r="F71" s="223"/>
      <c r="G71" s="223"/>
      <c r="H71" s="223"/>
      <c r="I71" s="223"/>
      <c r="J71" s="223"/>
      <c r="K71" s="223"/>
      <c r="L71" s="223"/>
      <c r="M71" s="223"/>
      <c r="N71" s="223"/>
      <c r="O71" s="223"/>
      <c r="P71" s="223"/>
      <c r="Q71" s="223"/>
      <c r="R71" s="223"/>
      <c r="S71" s="223"/>
      <c r="T71" s="223"/>
      <c r="U71" s="223"/>
    </row>
    <row r="72" spans="1:21" ht="16.5" customHeight="1" x14ac:dyDescent="0.2">
      <c r="A72" s="32"/>
      <c r="B72" s="32"/>
      <c r="C72" s="223" t="s">
        <v>118</v>
      </c>
      <c r="D72" s="223"/>
      <c r="E72" s="223"/>
      <c r="F72" s="223"/>
      <c r="G72" s="223"/>
      <c r="H72" s="223"/>
      <c r="I72" s="223"/>
      <c r="J72" s="223"/>
      <c r="K72" s="223"/>
      <c r="L72" s="223"/>
      <c r="M72" s="223"/>
      <c r="N72" s="223"/>
      <c r="O72" s="223"/>
      <c r="P72" s="223"/>
      <c r="Q72" s="223"/>
      <c r="R72" s="223"/>
      <c r="S72" s="223"/>
      <c r="T72" s="223"/>
      <c r="U72" s="223"/>
    </row>
    <row r="73" spans="1:21" ht="4.5" customHeight="1" x14ac:dyDescent="0.2">
      <c r="A73" s="23"/>
      <c r="B73" s="23"/>
      <c r="C73" s="2"/>
      <c r="D73" s="2"/>
      <c r="E73" s="2"/>
      <c r="F73" s="2"/>
      <c r="G73" s="2"/>
      <c r="H73" s="2"/>
      <c r="I73" s="2"/>
      <c r="J73" s="2"/>
      <c r="K73" s="2"/>
      <c r="L73" s="2"/>
      <c r="M73" s="2"/>
      <c r="N73" s="2"/>
      <c r="O73" s="2"/>
      <c r="P73" s="2"/>
      <c r="Q73" s="2"/>
      <c r="R73" s="2"/>
      <c r="S73" s="2"/>
      <c r="T73" s="2"/>
      <c r="U73" s="2"/>
    </row>
    <row r="74" spans="1:21" ht="42.4" customHeight="1" x14ac:dyDescent="0.2">
      <c r="A74" s="23" t="s">
        <v>76</v>
      </c>
      <c r="B74" s="23"/>
      <c r="C74" s="223" t="s">
        <v>213</v>
      </c>
      <c r="D74" s="223"/>
      <c r="E74" s="223"/>
      <c r="F74" s="223"/>
      <c r="G74" s="223"/>
      <c r="H74" s="223"/>
      <c r="I74" s="223"/>
      <c r="J74" s="223"/>
      <c r="K74" s="223"/>
      <c r="L74" s="223"/>
      <c r="M74" s="223"/>
      <c r="N74" s="223"/>
      <c r="O74" s="223"/>
      <c r="P74" s="223"/>
      <c r="Q74" s="223"/>
      <c r="R74" s="223"/>
      <c r="S74" s="223"/>
      <c r="T74" s="223"/>
      <c r="U74" s="223"/>
    </row>
    <row r="75" spans="1:21" ht="29.45" customHeight="1" x14ac:dyDescent="0.2">
      <c r="A75" s="23" t="s">
        <v>77</v>
      </c>
      <c r="B75" s="23"/>
      <c r="C75" s="223" t="s">
        <v>570</v>
      </c>
      <c r="D75" s="223"/>
      <c r="E75" s="223"/>
      <c r="F75" s="223"/>
      <c r="G75" s="223"/>
      <c r="H75" s="223"/>
      <c r="I75" s="223"/>
      <c r="J75" s="223"/>
      <c r="K75" s="223"/>
      <c r="L75" s="223"/>
      <c r="M75" s="223"/>
      <c r="N75" s="223"/>
      <c r="O75" s="223"/>
      <c r="P75" s="223"/>
      <c r="Q75" s="223"/>
      <c r="R75" s="223"/>
      <c r="S75" s="223"/>
      <c r="T75" s="223"/>
      <c r="U75" s="223"/>
    </row>
    <row r="76" spans="1:21" ht="29.45" customHeight="1" x14ac:dyDescent="0.2">
      <c r="A76" s="23" t="s">
        <v>78</v>
      </c>
      <c r="B76" s="23"/>
      <c r="C76" s="223" t="s">
        <v>571</v>
      </c>
      <c r="D76" s="223"/>
      <c r="E76" s="223"/>
      <c r="F76" s="223"/>
      <c r="G76" s="223"/>
      <c r="H76" s="223"/>
      <c r="I76" s="223"/>
      <c r="J76" s="223"/>
      <c r="K76" s="223"/>
      <c r="L76" s="223"/>
      <c r="M76" s="223"/>
      <c r="N76" s="223"/>
      <c r="O76" s="223"/>
      <c r="P76" s="223"/>
      <c r="Q76" s="223"/>
      <c r="R76" s="223"/>
      <c r="S76" s="223"/>
      <c r="T76" s="223"/>
      <c r="U76" s="223"/>
    </row>
    <row r="77" spans="1:21" ht="42.4" customHeight="1" x14ac:dyDescent="0.2">
      <c r="A77" s="23" t="s">
        <v>79</v>
      </c>
      <c r="B77" s="23"/>
      <c r="C77" s="223" t="s">
        <v>304</v>
      </c>
      <c r="D77" s="223"/>
      <c r="E77" s="223"/>
      <c r="F77" s="223"/>
      <c r="G77" s="223"/>
      <c r="H77" s="223"/>
      <c r="I77" s="223"/>
      <c r="J77" s="223"/>
      <c r="K77" s="223"/>
      <c r="L77" s="223"/>
      <c r="M77" s="223"/>
      <c r="N77" s="223"/>
      <c r="O77" s="223"/>
      <c r="P77" s="223"/>
      <c r="Q77" s="223"/>
      <c r="R77" s="223"/>
      <c r="S77" s="223"/>
      <c r="T77" s="223"/>
      <c r="U77" s="223"/>
    </row>
    <row r="78" spans="1:21" ht="55.15" customHeight="1" x14ac:dyDescent="0.2">
      <c r="A78" s="23" t="s">
        <v>80</v>
      </c>
      <c r="B78" s="23"/>
      <c r="C78" s="223" t="s">
        <v>572</v>
      </c>
      <c r="D78" s="223"/>
      <c r="E78" s="223"/>
      <c r="F78" s="223"/>
      <c r="G78" s="223"/>
      <c r="H78" s="223"/>
      <c r="I78" s="223"/>
      <c r="J78" s="223"/>
      <c r="K78" s="223"/>
      <c r="L78" s="223"/>
      <c r="M78" s="223"/>
      <c r="N78" s="223"/>
      <c r="O78" s="223"/>
      <c r="P78" s="223"/>
      <c r="Q78" s="223"/>
      <c r="R78" s="223"/>
      <c r="S78" s="223"/>
      <c r="T78" s="223"/>
      <c r="U78" s="223"/>
    </row>
    <row r="79" spans="1:21" ht="29.45" customHeight="1" x14ac:dyDescent="0.2">
      <c r="A79" s="23" t="s">
        <v>81</v>
      </c>
      <c r="B79" s="23"/>
      <c r="C79" s="223" t="s">
        <v>464</v>
      </c>
      <c r="D79" s="223"/>
      <c r="E79" s="223"/>
      <c r="F79" s="223"/>
      <c r="G79" s="223"/>
      <c r="H79" s="223"/>
      <c r="I79" s="223"/>
      <c r="J79" s="223"/>
      <c r="K79" s="223"/>
      <c r="L79" s="223"/>
      <c r="M79" s="223"/>
      <c r="N79" s="223"/>
      <c r="O79" s="223"/>
      <c r="P79" s="223"/>
      <c r="Q79" s="223"/>
      <c r="R79" s="223"/>
      <c r="S79" s="223"/>
      <c r="T79" s="223"/>
      <c r="U79" s="223"/>
    </row>
    <row r="80" spans="1:21" ht="4.5" customHeight="1" x14ac:dyDescent="0.2"/>
    <row r="81" spans="1:21" ht="16.5" customHeight="1" x14ac:dyDescent="0.2">
      <c r="A81" s="24" t="s">
        <v>99</v>
      </c>
      <c r="B81" s="23"/>
      <c r="C81" s="23"/>
      <c r="D81" s="23"/>
      <c r="E81" s="223" t="s">
        <v>648</v>
      </c>
      <c r="F81" s="223"/>
      <c r="G81" s="223"/>
      <c r="H81" s="223"/>
      <c r="I81" s="223"/>
      <c r="J81" s="223"/>
      <c r="K81" s="223"/>
      <c r="L81" s="223"/>
      <c r="M81" s="223"/>
      <c r="N81" s="223"/>
      <c r="O81" s="223"/>
      <c r="P81" s="223"/>
      <c r="Q81" s="223"/>
      <c r="R81" s="223"/>
      <c r="S81" s="223"/>
      <c r="T81" s="223"/>
      <c r="U81" s="223"/>
    </row>
  </sheetData>
  <mergeCells count="21">
    <mergeCell ref="K1:U1"/>
    <mergeCell ref="C69:U69"/>
    <mergeCell ref="C71:U71"/>
    <mergeCell ref="C72:U72"/>
    <mergeCell ref="C74:U74"/>
    <mergeCell ref="C36:K36"/>
    <mergeCell ref="C44:K44"/>
    <mergeCell ref="C49:K49"/>
    <mergeCell ref="C57:K57"/>
    <mergeCell ref="C62:K62"/>
    <mergeCell ref="C5:K5"/>
    <mergeCell ref="C10:K10"/>
    <mergeCell ref="C18:K18"/>
    <mergeCell ref="C23:K23"/>
    <mergeCell ref="C31:K31"/>
    <mergeCell ref="E81:U81"/>
    <mergeCell ref="C75:U75"/>
    <mergeCell ref="C76:U76"/>
    <mergeCell ref="C77:U77"/>
    <mergeCell ref="C78:U78"/>
    <mergeCell ref="C79:U79"/>
  </mergeCells>
  <pageMargins left="0.7" right="0.7" top="0.75" bottom="0.75" header="0.3" footer="0.3"/>
  <pageSetup paperSize="9" fitToHeight="0" orientation="landscape" horizontalDpi="300" verticalDpi="300"/>
  <headerFooter scaleWithDoc="0" alignWithMargins="0">
    <oddHeader>&amp;C&amp;"Arial"&amp;8TABLE 5A.27</oddHeader>
    <oddFooter>&amp;L&amp;"Arial"&amp;8REPORT ON
GOVERNMENT
SERVICES 202106&amp;R&amp;"Arial"&amp;8VOCATIONAL EDUCATION
AND TRAINING
PAGE &amp;B&amp;P&amp;B</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U81"/>
  <sheetViews>
    <sheetView showGridLines="0" workbookViewId="0"/>
  </sheetViews>
  <sheetFormatPr defaultColWidth="11.42578125" defaultRowHeight="12.75" x14ac:dyDescent="0.2"/>
  <cols>
    <col min="1" max="10" width="1.85546875" customWidth="1"/>
    <col min="11" max="11" width="10.42578125" customWidth="1"/>
    <col min="12" max="12" width="5.42578125" customWidth="1"/>
    <col min="13" max="21" width="6.85546875" customWidth="1"/>
  </cols>
  <sheetData>
    <row r="1" spans="1:21" ht="50.45" customHeight="1" x14ac:dyDescent="0.2">
      <c r="A1" s="8" t="s">
        <v>649</v>
      </c>
      <c r="B1" s="8"/>
      <c r="C1" s="8"/>
      <c r="D1" s="8"/>
      <c r="E1" s="8"/>
      <c r="F1" s="8"/>
      <c r="G1" s="8"/>
      <c r="H1" s="8"/>
      <c r="I1" s="8"/>
      <c r="J1" s="8"/>
      <c r="K1" s="229" t="s">
        <v>650</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651</v>
      </c>
      <c r="N2" s="13" t="s">
        <v>652</v>
      </c>
      <c r="O2" s="13" t="s">
        <v>653</v>
      </c>
      <c r="P2" s="13" t="s">
        <v>654</v>
      </c>
      <c r="Q2" s="13" t="s">
        <v>655</v>
      </c>
      <c r="R2" s="13" t="s">
        <v>656</v>
      </c>
      <c r="S2" s="13" t="s">
        <v>657</v>
      </c>
      <c r="T2" s="13" t="s">
        <v>658</v>
      </c>
      <c r="U2" s="13" t="s">
        <v>659</v>
      </c>
    </row>
    <row r="3" spans="1:21" ht="16.5" customHeight="1" x14ac:dyDescent="0.2">
      <c r="A3" s="7" t="s">
        <v>563</v>
      </c>
      <c r="B3" s="7"/>
      <c r="C3" s="7"/>
      <c r="D3" s="7"/>
      <c r="E3" s="7"/>
      <c r="F3" s="7"/>
      <c r="G3" s="7"/>
      <c r="H3" s="7"/>
      <c r="I3" s="7"/>
      <c r="J3" s="7"/>
      <c r="K3" s="7"/>
      <c r="L3" s="9"/>
      <c r="M3" s="10"/>
      <c r="N3" s="10"/>
      <c r="O3" s="10"/>
      <c r="P3" s="10"/>
      <c r="Q3" s="10"/>
      <c r="R3" s="10"/>
      <c r="S3" s="10"/>
      <c r="T3" s="10"/>
      <c r="U3" s="10"/>
    </row>
    <row r="4" spans="1:21" ht="16.5" customHeight="1" x14ac:dyDescent="0.2">
      <c r="A4" s="7"/>
      <c r="B4" s="7" t="s">
        <v>644</v>
      </c>
      <c r="C4" s="7"/>
      <c r="D4" s="7"/>
      <c r="E4" s="7"/>
      <c r="F4" s="7"/>
      <c r="G4" s="7"/>
      <c r="H4" s="7"/>
      <c r="I4" s="7"/>
      <c r="J4" s="7"/>
      <c r="K4" s="7"/>
      <c r="L4" s="9"/>
      <c r="M4" s="10"/>
      <c r="N4" s="10"/>
      <c r="O4" s="10"/>
      <c r="P4" s="10"/>
      <c r="Q4" s="10"/>
      <c r="R4" s="10"/>
      <c r="S4" s="10"/>
      <c r="T4" s="10"/>
      <c r="U4" s="10"/>
    </row>
    <row r="5" spans="1:21" ht="29.45" customHeight="1" x14ac:dyDescent="0.2">
      <c r="A5" s="7"/>
      <c r="B5" s="7"/>
      <c r="C5" s="228" t="s">
        <v>565</v>
      </c>
      <c r="D5" s="228"/>
      <c r="E5" s="228"/>
      <c r="F5" s="228"/>
      <c r="G5" s="228"/>
      <c r="H5" s="228"/>
      <c r="I5" s="228"/>
      <c r="J5" s="228"/>
      <c r="K5" s="228"/>
      <c r="L5" s="9" t="s">
        <v>247</v>
      </c>
      <c r="M5" s="182">
        <v>2.5</v>
      </c>
      <c r="N5" s="182">
        <v>0.7</v>
      </c>
      <c r="O5" s="182">
        <v>2.4</v>
      </c>
      <c r="P5" s="182">
        <v>1</v>
      </c>
      <c r="Q5" s="182">
        <v>0.2</v>
      </c>
      <c r="R5" s="182">
        <v>0.2</v>
      </c>
      <c r="S5" s="182">
        <v>0.1</v>
      </c>
      <c r="T5" s="182">
        <v>0.5</v>
      </c>
      <c r="U5" s="182">
        <v>7.7</v>
      </c>
    </row>
    <row r="6" spans="1:21" ht="16.5" customHeight="1" x14ac:dyDescent="0.2">
      <c r="A6" s="7"/>
      <c r="B6" s="7"/>
      <c r="C6" s="7" t="s">
        <v>566</v>
      </c>
      <c r="D6" s="7"/>
      <c r="E6" s="7"/>
      <c r="F6" s="7"/>
      <c r="G6" s="7"/>
      <c r="H6" s="7"/>
      <c r="I6" s="7"/>
      <c r="J6" s="7"/>
      <c r="K6" s="7"/>
      <c r="L6" s="9" t="s">
        <v>247</v>
      </c>
      <c r="M6" s="182">
        <v>0.2</v>
      </c>
      <c r="N6" s="182" t="s">
        <v>175</v>
      </c>
      <c r="O6" s="182">
        <v>1.2</v>
      </c>
      <c r="P6" s="182">
        <v>0.8</v>
      </c>
      <c r="Q6" s="182">
        <v>0.2</v>
      </c>
      <c r="R6" s="182">
        <v>0.1</v>
      </c>
      <c r="S6" s="181" t="s">
        <v>179</v>
      </c>
      <c r="T6" s="182">
        <v>0.5</v>
      </c>
      <c r="U6" s="182">
        <v>2.9</v>
      </c>
    </row>
    <row r="7" spans="1:21" ht="16.5" customHeight="1" x14ac:dyDescent="0.2">
      <c r="A7" s="7"/>
      <c r="B7" s="7"/>
      <c r="C7" s="7" t="s">
        <v>567</v>
      </c>
      <c r="D7" s="7"/>
      <c r="E7" s="7"/>
      <c r="F7" s="7"/>
      <c r="G7" s="7"/>
      <c r="H7" s="7"/>
      <c r="I7" s="7"/>
      <c r="J7" s="7"/>
      <c r="K7" s="7"/>
      <c r="L7" s="9" t="s">
        <v>247</v>
      </c>
      <c r="M7" s="182">
        <v>4</v>
      </c>
      <c r="N7" s="182">
        <v>3.2</v>
      </c>
      <c r="O7" s="182">
        <v>2.2999999999999998</v>
      </c>
      <c r="P7" s="182">
        <v>0.8</v>
      </c>
      <c r="Q7" s="182">
        <v>0.4</v>
      </c>
      <c r="R7" s="182">
        <v>0.3</v>
      </c>
      <c r="S7" s="182">
        <v>0.1</v>
      </c>
      <c r="T7" s="182">
        <v>0.1</v>
      </c>
      <c r="U7" s="184">
        <v>11.1</v>
      </c>
    </row>
    <row r="8" spans="1:21" ht="16.5" customHeight="1" x14ac:dyDescent="0.2">
      <c r="A8" s="7"/>
      <c r="B8" s="7"/>
      <c r="C8" s="7" t="s">
        <v>294</v>
      </c>
      <c r="D8" s="7"/>
      <c r="E8" s="7"/>
      <c r="F8" s="7"/>
      <c r="G8" s="7"/>
      <c r="H8" s="7"/>
      <c r="I8" s="7"/>
      <c r="J8" s="7"/>
      <c r="K8" s="7"/>
      <c r="L8" s="9" t="s">
        <v>247</v>
      </c>
      <c r="M8" s="184">
        <v>34</v>
      </c>
      <c r="N8" s="184">
        <v>41.5</v>
      </c>
      <c r="O8" s="184">
        <v>36.299999999999997</v>
      </c>
      <c r="P8" s="184">
        <v>11.2</v>
      </c>
      <c r="Q8" s="182">
        <v>5.9</v>
      </c>
      <c r="R8" s="182">
        <v>3.1</v>
      </c>
      <c r="S8" s="182">
        <v>1.5</v>
      </c>
      <c r="T8" s="182">
        <v>1.3</v>
      </c>
      <c r="U8" s="183">
        <v>134.9</v>
      </c>
    </row>
    <row r="9" spans="1:21" ht="16.5" customHeight="1" x14ac:dyDescent="0.2">
      <c r="A9" s="7"/>
      <c r="B9" s="7" t="s">
        <v>645</v>
      </c>
      <c r="C9" s="7"/>
      <c r="D9" s="7"/>
      <c r="E9" s="7"/>
      <c r="F9" s="7"/>
      <c r="G9" s="7"/>
      <c r="H9" s="7"/>
      <c r="I9" s="7"/>
      <c r="J9" s="7"/>
      <c r="K9" s="7"/>
      <c r="L9" s="9"/>
      <c r="M9" s="10"/>
      <c r="N9" s="10"/>
      <c r="O9" s="10"/>
      <c r="P9" s="10"/>
      <c r="Q9" s="10"/>
      <c r="R9" s="10"/>
      <c r="S9" s="10"/>
      <c r="T9" s="10"/>
      <c r="U9" s="10"/>
    </row>
    <row r="10" spans="1:21" ht="29.45" customHeight="1" x14ac:dyDescent="0.2">
      <c r="A10" s="7"/>
      <c r="B10" s="7"/>
      <c r="C10" s="228" t="s">
        <v>565</v>
      </c>
      <c r="D10" s="228"/>
      <c r="E10" s="228"/>
      <c r="F10" s="228"/>
      <c r="G10" s="228"/>
      <c r="H10" s="228"/>
      <c r="I10" s="228"/>
      <c r="J10" s="228"/>
      <c r="K10" s="228"/>
      <c r="L10" s="9" t="s">
        <v>155</v>
      </c>
      <c r="M10" s="184">
        <v>48.4</v>
      </c>
      <c r="N10" s="184">
        <v>76.3</v>
      </c>
      <c r="O10" s="184">
        <v>62.1</v>
      </c>
      <c r="P10" s="184">
        <v>68.2</v>
      </c>
      <c r="Q10" s="184">
        <v>66.900000000000006</v>
      </c>
      <c r="R10" s="184">
        <v>68.099999999999994</v>
      </c>
      <c r="S10" s="184">
        <v>52</v>
      </c>
      <c r="T10" s="184">
        <v>56.5</v>
      </c>
      <c r="U10" s="184">
        <v>58.1</v>
      </c>
    </row>
    <row r="11" spans="1:21" ht="16.5" customHeight="1" x14ac:dyDescent="0.2">
      <c r="A11" s="7"/>
      <c r="B11" s="7"/>
      <c r="C11" s="7" t="s">
        <v>566</v>
      </c>
      <c r="D11" s="7"/>
      <c r="E11" s="7"/>
      <c r="F11" s="7"/>
      <c r="G11" s="7"/>
      <c r="H11" s="7"/>
      <c r="I11" s="7"/>
      <c r="J11" s="7"/>
      <c r="K11" s="7"/>
      <c r="L11" s="9" t="s">
        <v>155</v>
      </c>
      <c r="M11" s="184">
        <v>44.9</v>
      </c>
      <c r="N11" s="184">
        <v>70.400000000000006</v>
      </c>
      <c r="O11" s="184">
        <v>61.1</v>
      </c>
      <c r="P11" s="184">
        <v>58.7</v>
      </c>
      <c r="Q11" s="184">
        <v>61.1</v>
      </c>
      <c r="R11" s="184">
        <v>56.6</v>
      </c>
      <c r="S11" s="181" t="s">
        <v>179</v>
      </c>
      <c r="T11" s="184">
        <v>50.3</v>
      </c>
      <c r="U11" s="184">
        <v>56.9</v>
      </c>
    </row>
    <row r="12" spans="1:21" ht="16.5" customHeight="1" x14ac:dyDescent="0.2">
      <c r="A12" s="7"/>
      <c r="B12" s="7"/>
      <c r="C12" s="7" t="s">
        <v>567</v>
      </c>
      <c r="D12" s="7"/>
      <c r="E12" s="7"/>
      <c r="F12" s="7"/>
      <c r="G12" s="7"/>
      <c r="H12" s="7"/>
      <c r="I12" s="7"/>
      <c r="J12" s="7"/>
      <c r="K12" s="7"/>
      <c r="L12" s="9" t="s">
        <v>155</v>
      </c>
      <c r="M12" s="184">
        <v>39.1</v>
      </c>
      <c r="N12" s="184">
        <v>64.3</v>
      </c>
      <c r="O12" s="184">
        <v>58.5</v>
      </c>
      <c r="P12" s="184">
        <v>53.3</v>
      </c>
      <c r="Q12" s="184">
        <v>57.2</v>
      </c>
      <c r="R12" s="184">
        <v>48.3</v>
      </c>
      <c r="S12" s="184">
        <v>33.9</v>
      </c>
      <c r="T12" s="184">
        <v>62.8</v>
      </c>
      <c r="U12" s="184">
        <v>49.9</v>
      </c>
    </row>
    <row r="13" spans="1:21" ht="16.5" customHeight="1" x14ac:dyDescent="0.2">
      <c r="A13" s="7"/>
      <c r="B13" s="7"/>
      <c r="C13" s="7" t="s">
        <v>294</v>
      </c>
      <c r="D13" s="7"/>
      <c r="E13" s="7"/>
      <c r="F13" s="7"/>
      <c r="G13" s="7"/>
      <c r="H13" s="7"/>
      <c r="I13" s="7"/>
      <c r="J13" s="7"/>
      <c r="K13" s="7"/>
      <c r="L13" s="9" t="s">
        <v>155</v>
      </c>
      <c r="M13" s="184">
        <v>43.6</v>
      </c>
      <c r="N13" s="184">
        <v>67.099999999999994</v>
      </c>
      <c r="O13" s="184">
        <v>65.8</v>
      </c>
      <c r="P13" s="184">
        <v>54.6</v>
      </c>
      <c r="Q13" s="184">
        <v>58.3</v>
      </c>
      <c r="R13" s="184">
        <v>52.7</v>
      </c>
      <c r="S13" s="184">
        <v>36.700000000000003</v>
      </c>
      <c r="T13" s="184">
        <v>51.5</v>
      </c>
      <c r="U13" s="184">
        <v>56.6</v>
      </c>
    </row>
    <row r="14" spans="1:21" ht="16.5" customHeight="1" x14ac:dyDescent="0.2">
      <c r="A14" s="7"/>
      <c r="B14" s="7" t="s">
        <v>646</v>
      </c>
      <c r="C14" s="7"/>
      <c r="D14" s="7"/>
      <c r="E14" s="7"/>
      <c r="F14" s="7"/>
      <c r="G14" s="7"/>
      <c r="H14" s="7"/>
      <c r="I14" s="7"/>
      <c r="J14" s="7"/>
      <c r="K14" s="7"/>
      <c r="L14" s="9"/>
      <c r="M14" s="10"/>
      <c r="N14" s="10"/>
      <c r="O14" s="10"/>
      <c r="P14" s="10"/>
      <c r="Q14" s="10"/>
      <c r="R14" s="10"/>
      <c r="S14" s="10"/>
      <c r="T14" s="10"/>
      <c r="U14" s="10"/>
    </row>
    <row r="15" spans="1:21" ht="16.5" customHeight="1" x14ac:dyDescent="0.2">
      <c r="A15" s="7"/>
      <c r="B15" s="7"/>
      <c r="C15" s="7" t="s">
        <v>176</v>
      </c>
      <c r="D15" s="7"/>
      <c r="E15" s="7"/>
      <c r="F15" s="7"/>
      <c r="G15" s="7"/>
      <c r="H15" s="7"/>
      <c r="I15" s="7"/>
      <c r="J15" s="7"/>
      <c r="K15" s="7"/>
      <c r="L15" s="9" t="s">
        <v>155</v>
      </c>
      <c r="M15" s="184">
        <v>12.8</v>
      </c>
      <c r="N15" s="184">
        <v>16.3</v>
      </c>
      <c r="O15" s="184">
        <v>23.4</v>
      </c>
      <c r="P15" s="184">
        <v>14.6</v>
      </c>
      <c r="Q15" s="184">
        <v>12.5</v>
      </c>
      <c r="R15" s="184">
        <v>17.600000000000001</v>
      </c>
      <c r="S15" s="182">
        <v>9.1999999999999993</v>
      </c>
      <c r="T15" s="184">
        <v>12.8</v>
      </c>
      <c r="U15" s="184">
        <v>16</v>
      </c>
    </row>
    <row r="16" spans="1:21" ht="16.5" customHeight="1" x14ac:dyDescent="0.2">
      <c r="A16" s="7" t="s">
        <v>60</v>
      </c>
      <c r="B16" s="7"/>
      <c r="C16" s="7"/>
      <c r="D16" s="7"/>
      <c r="E16" s="7"/>
      <c r="F16" s="7"/>
      <c r="G16" s="7"/>
      <c r="H16" s="7"/>
      <c r="I16" s="7"/>
      <c r="J16" s="7"/>
      <c r="K16" s="7"/>
      <c r="L16" s="9"/>
      <c r="M16" s="10"/>
      <c r="N16" s="10"/>
      <c r="O16" s="10"/>
      <c r="P16" s="10"/>
      <c r="Q16" s="10"/>
      <c r="R16" s="10"/>
      <c r="S16" s="10"/>
      <c r="T16" s="10"/>
      <c r="U16" s="10"/>
    </row>
    <row r="17" spans="1:21" ht="16.5" customHeight="1" x14ac:dyDescent="0.2">
      <c r="A17" s="7"/>
      <c r="B17" s="7" t="s">
        <v>644</v>
      </c>
      <c r="C17" s="7"/>
      <c r="D17" s="7"/>
      <c r="E17" s="7"/>
      <c r="F17" s="7"/>
      <c r="G17" s="7"/>
      <c r="H17" s="7"/>
      <c r="I17" s="7"/>
      <c r="J17" s="7"/>
      <c r="K17" s="7"/>
      <c r="L17" s="9"/>
      <c r="M17" s="10"/>
      <c r="N17" s="10"/>
      <c r="O17" s="10"/>
      <c r="P17" s="10"/>
      <c r="Q17" s="10"/>
      <c r="R17" s="10"/>
      <c r="S17" s="10"/>
      <c r="T17" s="10"/>
      <c r="U17" s="10"/>
    </row>
    <row r="18" spans="1:21" ht="29.45" customHeight="1" x14ac:dyDescent="0.2">
      <c r="A18" s="7"/>
      <c r="B18" s="7"/>
      <c r="C18" s="228" t="s">
        <v>565</v>
      </c>
      <c r="D18" s="228"/>
      <c r="E18" s="228"/>
      <c r="F18" s="228"/>
      <c r="G18" s="228"/>
      <c r="H18" s="228"/>
      <c r="I18" s="228"/>
      <c r="J18" s="228"/>
      <c r="K18" s="228"/>
      <c r="L18" s="9" t="s">
        <v>247</v>
      </c>
      <c r="M18" s="182">
        <v>2.7</v>
      </c>
      <c r="N18" s="182">
        <v>0.7</v>
      </c>
      <c r="O18" s="182">
        <v>2.7</v>
      </c>
      <c r="P18" s="182">
        <v>0.8</v>
      </c>
      <c r="Q18" s="182">
        <v>0.2</v>
      </c>
      <c r="R18" s="182">
        <v>0.2</v>
      </c>
      <c r="S18" s="182">
        <v>0.1</v>
      </c>
      <c r="T18" s="182">
        <v>0.6</v>
      </c>
      <c r="U18" s="182">
        <v>8</v>
      </c>
    </row>
    <row r="19" spans="1:21" ht="16.5" customHeight="1" x14ac:dyDescent="0.2">
      <c r="A19" s="7"/>
      <c r="B19" s="7"/>
      <c r="C19" s="7" t="s">
        <v>566</v>
      </c>
      <c r="D19" s="7"/>
      <c r="E19" s="7"/>
      <c r="F19" s="7"/>
      <c r="G19" s="7"/>
      <c r="H19" s="7"/>
      <c r="I19" s="7"/>
      <c r="J19" s="7"/>
      <c r="K19" s="7"/>
      <c r="L19" s="9" t="s">
        <v>247</v>
      </c>
      <c r="M19" s="182">
        <v>0.4</v>
      </c>
      <c r="N19" s="182" t="s">
        <v>175</v>
      </c>
      <c r="O19" s="182">
        <v>1.5</v>
      </c>
      <c r="P19" s="182">
        <v>0.8</v>
      </c>
      <c r="Q19" s="182">
        <v>0.2</v>
      </c>
      <c r="R19" s="182">
        <v>0.1</v>
      </c>
      <c r="S19" s="181" t="s">
        <v>179</v>
      </c>
      <c r="T19" s="182">
        <v>0.5</v>
      </c>
      <c r="U19" s="182">
        <v>3.6</v>
      </c>
    </row>
    <row r="20" spans="1:21" ht="16.5" customHeight="1" x14ac:dyDescent="0.2">
      <c r="A20" s="7"/>
      <c r="B20" s="7"/>
      <c r="C20" s="7" t="s">
        <v>567</v>
      </c>
      <c r="D20" s="7"/>
      <c r="E20" s="7"/>
      <c r="F20" s="7"/>
      <c r="G20" s="7"/>
      <c r="H20" s="7"/>
      <c r="I20" s="7"/>
      <c r="J20" s="7"/>
      <c r="K20" s="7"/>
      <c r="L20" s="9" t="s">
        <v>247</v>
      </c>
      <c r="M20" s="182">
        <v>4.0999999999999996</v>
      </c>
      <c r="N20" s="182">
        <v>3.6</v>
      </c>
      <c r="O20" s="182">
        <v>2.2000000000000002</v>
      </c>
      <c r="P20" s="182">
        <v>0.8</v>
      </c>
      <c r="Q20" s="182">
        <v>0.4</v>
      </c>
      <c r="R20" s="182">
        <v>0.3</v>
      </c>
      <c r="S20" s="182">
        <v>0.1</v>
      </c>
      <c r="T20" s="182">
        <v>0.1</v>
      </c>
      <c r="U20" s="184">
        <v>11.6</v>
      </c>
    </row>
    <row r="21" spans="1:21" ht="16.5" customHeight="1" x14ac:dyDescent="0.2">
      <c r="A21" s="7"/>
      <c r="B21" s="7"/>
      <c r="C21" s="7" t="s">
        <v>294</v>
      </c>
      <c r="D21" s="7"/>
      <c r="E21" s="7"/>
      <c r="F21" s="7"/>
      <c r="G21" s="7"/>
      <c r="H21" s="7"/>
      <c r="I21" s="7"/>
      <c r="J21" s="7"/>
      <c r="K21" s="7"/>
      <c r="L21" s="9" t="s">
        <v>247</v>
      </c>
      <c r="M21" s="184">
        <v>36.1</v>
      </c>
      <c r="N21" s="184">
        <v>47.2</v>
      </c>
      <c r="O21" s="184">
        <v>39.4</v>
      </c>
      <c r="P21" s="184">
        <v>11</v>
      </c>
      <c r="Q21" s="182">
        <v>6.5</v>
      </c>
      <c r="R21" s="182">
        <v>3.4</v>
      </c>
      <c r="S21" s="182">
        <v>1.7</v>
      </c>
      <c r="T21" s="182">
        <v>1.7</v>
      </c>
      <c r="U21" s="183">
        <v>147.1</v>
      </c>
    </row>
    <row r="22" spans="1:21" ht="16.5" customHeight="1" x14ac:dyDescent="0.2">
      <c r="A22" s="7"/>
      <c r="B22" s="7" t="s">
        <v>645</v>
      </c>
      <c r="C22" s="7"/>
      <c r="D22" s="7"/>
      <c r="E22" s="7"/>
      <c r="F22" s="7"/>
      <c r="G22" s="7"/>
      <c r="H22" s="7"/>
      <c r="I22" s="7"/>
      <c r="J22" s="7"/>
      <c r="K22" s="7"/>
      <c r="L22" s="9"/>
      <c r="M22" s="10"/>
      <c r="N22" s="10"/>
      <c r="O22" s="10"/>
      <c r="P22" s="10"/>
      <c r="Q22" s="10"/>
      <c r="R22" s="10"/>
      <c r="S22" s="10"/>
      <c r="T22" s="10"/>
      <c r="U22" s="10"/>
    </row>
    <row r="23" spans="1:21" ht="29.45" customHeight="1" x14ac:dyDescent="0.2">
      <c r="A23" s="7"/>
      <c r="B23" s="7"/>
      <c r="C23" s="228" t="s">
        <v>565</v>
      </c>
      <c r="D23" s="228"/>
      <c r="E23" s="228"/>
      <c r="F23" s="228"/>
      <c r="G23" s="228"/>
      <c r="H23" s="228"/>
      <c r="I23" s="228"/>
      <c r="J23" s="228"/>
      <c r="K23" s="228"/>
      <c r="L23" s="9" t="s">
        <v>155</v>
      </c>
      <c r="M23" s="184">
        <v>50.3</v>
      </c>
      <c r="N23" s="184">
        <v>76</v>
      </c>
      <c r="O23" s="184">
        <v>68.5</v>
      </c>
      <c r="P23" s="184">
        <v>66.900000000000006</v>
      </c>
      <c r="Q23" s="184">
        <v>66.599999999999994</v>
      </c>
      <c r="R23" s="184">
        <v>62.8</v>
      </c>
      <c r="S23" s="184">
        <v>58.3</v>
      </c>
      <c r="T23" s="184">
        <v>56.2</v>
      </c>
      <c r="U23" s="184">
        <v>60.4</v>
      </c>
    </row>
    <row r="24" spans="1:21" ht="16.5" customHeight="1" x14ac:dyDescent="0.2">
      <c r="A24" s="7"/>
      <c r="B24" s="7"/>
      <c r="C24" s="7" t="s">
        <v>566</v>
      </c>
      <c r="D24" s="7"/>
      <c r="E24" s="7"/>
      <c r="F24" s="7"/>
      <c r="G24" s="7"/>
      <c r="H24" s="7"/>
      <c r="I24" s="7"/>
      <c r="J24" s="7"/>
      <c r="K24" s="7"/>
      <c r="L24" s="9" t="s">
        <v>155</v>
      </c>
      <c r="M24" s="184">
        <v>50</v>
      </c>
      <c r="N24" s="184">
        <v>76.7</v>
      </c>
      <c r="O24" s="184">
        <v>67.7</v>
      </c>
      <c r="P24" s="184">
        <v>57</v>
      </c>
      <c r="Q24" s="184">
        <v>60.6</v>
      </c>
      <c r="R24" s="184">
        <v>63</v>
      </c>
      <c r="S24" s="181" t="s">
        <v>179</v>
      </c>
      <c r="T24" s="184">
        <v>51.4</v>
      </c>
      <c r="U24" s="184">
        <v>59.7</v>
      </c>
    </row>
    <row r="25" spans="1:21" ht="16.5" customHeight="1" x14ac:dyDescent="0.2">
      <c r="A25" s="7"/>
      <c r="B25" s="7"/>
      <c r="C25" s="7" t="s">
        <v>567</v>
      </c>
      <c r="D25" s="7"/>
      <c r="E25" s="7"/>
      <c r="F25" s="7"/>
      <c r="G25" s="7"/>
      <c r="H25" s="7"/>
      <c r="I25" s="7"/>
      <c r="J25" s="7"/>
      <c r="K25" s="7"/>
      <c r="L25" s="9" t="s">
        <v>155</v>
      </c>
      <c r="M25" s="184">
        <v>39.9</v>
      </c>
      <c r="N25" s="184">
        <v>64.8</v>
      </c>
      <c r="O25" s="184">
        <v>60.5</v>
      </c>
      <c r="P25" s="184">
        <v>51.9</v>
      </c>
      <c r="Q25" s="184">
        <v>53.2</v>
      </c>
      <c r="R25" s="184">
        <v>50.1</v>
      </c>
      <c r="S25" s="184">
        <v>33.6</v>
      </c>
      <c r="T25" s="184">
        <v>52.2</v>
      </c>
      <c r="U25" s="184">
        <v>50.6</v>
      </c>
    </row>
    <row r="26" spans="1:21" ht="16.5" customHeight="1" x14ac:dyDescent="0.2">
      <c r="A26" s="7"/>
      <c r="B26" s="7"/>
      <c r="C26" s="7" t="s">
        <v>294</v>
      </c>
      <c r="D26" s="7"/>
      <c r="E26" s="7"/>
      <c r="F26" s="7"/>
      <c r="G26" s="7"/>
      <c r="H26" s="7"/>
      <c r="I26" s="7"/>
      <c r="J26" s="7"/>
      <c r="K26" s="7"/>
      <c r="L26" s="9" t="s">
        <v>155</v>
      </c>
      <c r="M26" s="184">
        <v>44.9</v>
      </c>
      <c r="N26" s="184">
        <v>70.400000000000006</v>
      </c>
      <c r="O26" s="184">
        <v>69.3</v>
      </c>
      <c r="P26" s="184">
        <v>51.1</v>
      </c>
      <c r="Q26" s="184">
        <v>59.3</v>
      </c>
      <c r="R26" s="184">
        <v>55</v>
      </c>
      <c r="S26" s="184">
        <v>38.9</v>
      </c>
      <c r="T26" s="184">
        <v>51.3</v>
      </c>
      <c r="U26" s="184">
        <v>58.6</v>
      </c>
    </row>
    <row r="27" spans="1:21" ht="16.5" customHeight="1" x14ac:dyDescent="0.2">
      <c r="A27" s="7"/>
      <c r="B27" s="7" t="s">
        <v>646</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176</v>
      </c>
      <c r="D28" s="7"/>
      <c r="E28" s="7"/>
      <c r="F28" s="7"/>
      <c r="G28" s="7"/>
      <c r="H28" s="7"/>
      <c r="I28" s="7"/>
      <c r="J28" s="7"/>
      <c r="K28" s="7"/>
      <c r="L28" s="9" t="s">
        <v>155</v>
      </c>
      <c r="M28" s="184">
        <v>14.3</v>
      </c>
      <c r="N28" s="184">
        <v>20</v>
      </c>
      <c r="O28" s="184">
        <v>26.6</v>
      </c>
      <c r="P28" s="184">
        <v>13.7</v>
      </c>
      <c r="Q28" s="184">
        <v>14.5</v>
      </c>
      <c r="R28" s="184">
        <v>18.600000000000001</v>
      </c>
      <c r="S28" s="184">
        <v>10.8</v>
      </c>
      <c r="T28" s="184">
        <v>14.9</v>
      </c>
      <c r="U28" s="184">
        <v>18.2</v>
      </c>
    </row>
    <row r="29" spans="1:21" ht="16.5" customHeight="1" x14ac:dyDescent="0.2">
      <c r="A29" s="7" t="s">
        <v>61</v>
      </c>
      <c r="B29" s="7"/>
      <c r="C29" s="7"/>
      <c r="D29" s="7"/>
      <c r="E29" s="7"/>
      <c r="F29" s="7"/>
      <c r="G29" s="7"/>
      <c r="H29" s="7"/>
      <c r="I29" s="7"/>
      <c r="J29" s="7"/>
      <c r="K29" s="7"/>
      <c r="L29" s="9"/>
      <c r="M29" s="10"/>
      <c r="N29" s="10"/>
      <c r="O29" s="10"/>
      <c r="P29" s="10"/>
      <c r="Q29" s="10"/>
      <c r="R29" s="10"/>
      <c r="S29" s="10"/>
      <c r="T29" s="10"/>
      <c r="U29" s="10"/>
    </row>
    <row r="30" spans="1:21" ht="16.5" customHeight="1" x14ac:dyDescent="0.2">
      <c r="A30" s="7"/>
      <c r="B30" s="7" t="s">
        <v>644</v>
      </c>
      <c r="C30" s="7"/>
      <c r="D30" s="7"/>
      <c r="E30" s="7"/>
      <c r="F30" s="7"/>
      <c r="G30" s="7"/>
      <c r="H30" s="7"/>
      <c r="I30" s="7"/>
      <c r="J30" s="7"/>
      <c r="K30" s="7"/>
      <c r="L30" s="9"/>
      <c r="M30" s="10"/>
      <c r="N30" s="10"/>
      <c r="O30" s="10"/>
      <c r="P30" s="10"/>
      <c r="Q30" s="10"/>
      <c r="R30" s="10"/>
      <c r="S30" s="10"/>
      <c r="T30" s="10"/>
      <c r="U30" s="10"/>
    </row>
    <row r="31" spans="1:21" ht="29.45" customHeight="1" x14ac:dyDescent="0.2">
      <c r="A31" s="7"/>
      <c r="B31" s="7"/>
      <c r="C31" s="228" t="s">
        <v>565</v>
      </c>
      <c r="D31" s="228"/>
      <c r="E31" s="228"/>
      <c r="F31" s="228"/>
      <c r="G31" s="228"/>
      <c r="H31" s="228"/>
      <c r="I31" s="228"/>
      <c r="J31" s="228"/>
      <c r="K31" s="228"/>
      <c r="L31" s="9" t="s">
        <v>247</v>
      </c>
      <c r="M31" s="182">
        <v>2.7</v>
      </c>
      <c r="N31" s="182">
        <v>0.6</v>
      </c>
      <c r="O31" s="182">
        <v>2.6</v>
      </c>
      <c r="P31" s="182">
        <v>0.9</v>
      </c>
      <c r="Q31" s="182">
        <v>0.2</v>
      </c>
      <c r="R31" s="182">
        <v>0.2</v>
      </c>
      <c r="S31" s="182">
        <v>0.1</v>
      </c>
      <c r="T31" s="182">
        <v>0.7</v>
      </c>
      <c r="U31" s="182">
        <v>8.1999999999999993</v>
      </c>
    </row>
    <row r="32" spans="1:21" ht="16.5" customHeight="1" x14ac:dyDescent="0.2">
      <c r="A32" s="7"/>
      <c r="B32" s="7"/>
      <c r="C32" s="7" t="s">
        <v>566</v>
      </c>
      <c r="D32" s="7"/>
      <c r="E32" s="7"/>
      <c r="F32" s="7"/>
      <c r="G32" s="7"/>
      <c r="H32" s="7"/>
      <c r="I32" s="7"/>
      <c r="J32" s="7"/>
      <c r="K32" s="7"/>
      <c r="L32" s="9" t="s">
        <v>247</v>
      </c>
      <c r="M32" s="182">
        <v>0.3</v>
      </c>
      <c r="N32" s="182" t="s">
        <v>175</v>
      </c>
      <c r="O32" s="182">
        <v>1.5</v>
      </c>
      <c r="P32" s="182">
        <v>0.9</v>
      </c>
      <c r="Q32" s="182">
        <v>0.3</v>
      </c>
      <c r="R32" s="182">
        <v>0.1</v>
      </c>
      <c r="S32" s="181" t="s">
        <v>179</v>
      </c>
      <c r="T32" s="182">
        <v>0.7</v>
      </c>
      <c r="U32" s="182">
        <v>3.9</v>
      </c>
    </row>
    <row r="33" spans="1:21" ht="16.5" customHeight="1" x14ac:dyDescent="0.2">
      <c r="A33" s="7"/>
      <c r="B33" s="7"/>
      <c r="C33" s="7" t="s">
        <v>567</v>
      </c>
      <c r="D33" s="7"/>
      <c r="E33" s="7"/>
      <c r="F33" s="7"/>
      <c r="G33" s="7"/>
      <c r="H33" s="7"/>
      <c r="I33" s="7"/>
      <c r="J33" s="7"/>
      <c r="K33" s="7"/>
      <c r="L33" s="9" t="s">
        <v>247</v>
      </c>
      <c r="M33" s="182">
        <v>3.9</v>
      </c>
      <c r="N33" s="182">
        <v>3.7</v>
      </c>
      <c r="O33" s="182">
        <v>2.1</v>
      </c>
      <c r="P33" s="182">
        <v>0.7</v>
      </c>
      <c r="Q33" s="182">
        <v>0.4</v>
      </c>
      <c r="R33" s="182">
        <v>0.4</v>
      </c>
      <c r="S33" s="182">
        <v>0.1</v>
      </c>
      <c r="T33" s="182">
        <v>0.1</v>
      </c>
      <c r="U33" s="184">
        <v>11.4</v>
      </c>
    </row>
    <row r="34" spans="1:21" ht="16.5" customHeight="1" x14ac:dyDescent="0.2">
      <c r="A34" s="7"/>
      <c r="B34" s="7"/>
      <c r="C34" s="7" t="s">
        <v>294</v>
      </c>
      <c r="D34" s="7"/>
      <c r="E34" s="7"/>
      <c r="F34" s="7"/>
      <c r="G34" s="7"/>
      <c r="H34" s="7"/>
      <c r="I34" s="7"/>
      <c r="J34" s="7"/>
      <c r="K34" s="7"/>
      <c r="L34" s="9" t="s">
        <v>247</v>
      </c>
      <c r="M34" s="184">
        <v>35.200000000000003</v>
      </c>
      <c r="N34" s="184">
        <v>50.1</v>
      </c>
      <c r="O34" s="184">
        <v>40.9</v>
      </c>
      <c r="P34" s="184">
        <v>12.6</v>
      </c>
      <c r="Q34" s="182">
        <v>7.5</v>
      </c>
      <c r="R34" s="182">
        <v>3.7</v>
      </c>
      <c r="S34" s="182">
        <v>1.6</v>
      </c>
      <c r="T34" s="182">
        <v>2</v>
      </c>
      <c r="U34" s="183">
        <v>153.5</v>
      </c>
    </row>
    <row r="35" spans="1:21" ht="16.5" customHeight="1" x14ac:dyDescent="0.2">
      <c r="A35" s="7"/>
      <c r="B35" s="7" t="s">
        <v>645</v>
      </c>
      <c r="C35" s="7"/>
      <c r="D35" s="7"/>
      <c r="E35" s="7"/>
      <c r="F35" s="7"/>
      <c r="G35" s="7"/>
      <c r="H35" s="7"/>
      <c r="I35" s="7"/>
      <c r="J35" s="7"/>
      <c r="K35" s="7"/>
      <c r="L35" s="9"/>
      <c r="M35" s="10"/>
      <c r="N35" s="10"/>
      <c r="O35" s="10"/>
      <c r="P35" s="10"/>
      <c r="Q35" s="10"/>
      <c r="R35" s="10"/>
      <c r="S35" s="10"/>
      <c r="T35" s="10"/>
      <c r="U35" s="10"/>
    </row>
    <row r="36" spans="1:21" ht="29.45" customHeight="1" x14ac:dyDescent="0.2">
      <c r="A36" s="7"/>
      <c r="B36" s="7"/>
      <c r="C36" s="228" t="s">
        <v>565</v>
      </c>
      <c r="D36" s="228"/>
      <c r="E36" s="228"/>
      <c r="F36" s="228"/>
      <c r="G36" s="228"/>
      <c r="H36" s="228"/>
      <c r="I36" s="228"/>
      <c r="J36" s="228"/>
      <c r="K36" s="228"/>
      <c r="L36" s="9" t="s">
        <v>155</v>
      </c>
      <c r="M36" s="184">
        <v>51.3</v>
      </c>
      <c r="N36" s="184">
        <v>75.5</v>
      </c>
      <c r="O36" s="184">
        <v>69.8</v>
      </c>
      <c r="P36" s="184">
        <v>66.2</v>
      </c>
      <c r="Q36" s="184">
        <v>57.8</v>
      </c>
      <c r="R36" s="184">
        <v>57.6</v>
      </c>
      <c r="S36" s="184">
        <v>62.8</v>
      </c>
      <c r="T36" s="184">
        <v>63.1</v>
      </c>
      <c r="U36" s="184">
        <v>61.1</v>
      </c>
    </row>
    <row r="37" spans="1:21" ht="16.5" customHeight="1" x14ac:dyDescent="0.2">
      <c r="A37" s="7"/>
      <c r="B37" s="7"/>
      <c r="C37" s="7" t="s">
        <v>566</v>
      </c>
      <c r="D37" s="7"/>
      <c r="E37" s="7"/>
      <c r="F37" s="7"/>
      <c r="G37" s="7"/>
      <c r="H37" s="7"/>
      <c r="I37" s="7"/>
      <c r="J37" s="7"/>
      <c r="K37" s="7"/>
      <c r="L37" s="9" t="s">
        <v>155</v>
      </c>
      <c r="M37" s="184">
        <v>52.3</v>
      </c>
      <c r="N37" s="184">
        <v>80</v>
      </c>
      <c r="O37" s="184">
        <v>65.2</v>
      </c>
      <c r="P37" s="184">
        <v>56.3</v>
      </c>
      <c r="Q37" s="184">
        <v>50.4</v>
      </c>
      <c r="R37" s="184">
        <v>53.3</v>
      </c>
      <c r="S37" s="181" t="s">
        <v>179</v>
      </c>
      <c r="T37" s="184">
        <v>58.1</v>
      </c>
      <c r="U37" s="184">
        <v>59</v>
      </c>
    </row>
    <row r="38" spans="1:21" ht="16.5" customHeight="1" x14ac:dyDescent="0.2">
      <c r="A38" s="7"/>
      <c r="B38" s="7"/>
      <c r="C38" s="7" t="s">
        <v>567</v>
      </c>
      <c r="D38" s="7"/>
      <c r="E38" s="7"/>
      <c r="F38" s="7"/>
      <c r="G38" s="7"/>
      <c r="H38" s="7"/>
      <c r="I38" s="7"/>
      <c r="J38" s="7"/>
      <c r="K38" s="7"/>
      <c r="L38" s="9" t="s">
        <v>155</v>
      </c>
      <c r="M38" s="184">
        <v>39.4</v>
      </c>
      <c r="N38" s="184">
        <v>64.2</v>
      </c>
      <c r="O38" s="184">
        <v>60.2</v>
      </c>
      <c r="P38" s="184">
        <v>54.3</v>
      </c>
      <c r="Q38" s="184">
        <v>48</v>
      </c>
      <c r="R38" s="184">
        <v>50.8</v>
      </c>
      <c r="S38" s="184">
        <v>32.299999999999997</v>
      </c>
      <c r="T38" s="184">
        <v>51</v>
      </c>
      <c r="U38" s="184">
        <v>50.4</v>
      </c>
    </row>
    <row r="39" spans="1:21" ht="16.5" customHeight="1" x14ac:dyDescent="0.2">
      <c r="A39" s="7"/>
      <c r="B39" s="7"/>
      <c r="C39" s="7" t="s">
        <v>294</v>
      </c>
      <c r="D39" s="7"/>
      <c r="E39" s="7"/>
      <c r="F39" s="7"/>
      <c r="G39" s="7"/>
      <c r="H39" s="7"/>
      <c r="I39" s="7"/>
      <c r="J39" s="7"/>
      <c r="K39" s="7"/>
      <c r="L39" s="9" t="s">
        <v>155</v>
      </c>
      <c r="M39" s="184">
        <v>46.3</v>
      </c>
      <c r="N39" s="184">
        <v>69.900000000000006</v>
      </c>
      <c r="O39" s="184">
        <v>69.3</v>
      </c>
      <c r="P39" s="184">
        <v>53.1</v>
      </c>
      <c r="Q39" s="184">
        <v>55.3</v>
      </c>
      <c r="R39" s="184">
        <v>53.5</v>
      </c>
      <c r="S39" s="184">
        <v>39.799999999999997</v>
      </c>
      <c r="T39" s="184">
        <v>50</v>
      </c>
      <c r="U39" s="184">
        <v>59.3</v>
      </c>
    </row>
    <row r="40" spans="1:21" ht="16.5" customHeight="1" x14ac:dyDescent="0.2">
      <c r="A40" s="7"/>
      <c r="B40" s="7" t="s">
        <v>646</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176</v>
      </c>
      <c r="D41" s="7"/>
      <c r="E41" s="7"/>
      <c r="F41" s="7"/>
      <c r="G41" s="7"/>
      <c r="H41" s="7"/>
      <c r="I41" s="7"/>
      <c r="J41" s="7"/>
      <c r="K41" s="7"/>
      <c r="L41" s="9" t="s">
        <v>155</v>
      </c>
      <c r="M41" s="184">
        <v>15.1</v>
      </c>
      <c r="N41" s="184">
        <v>18.600000000000001</v>
      </c>
      <c r="O41" s="184">
        <v>24.9</v>
      </c>
      <c r="P41" s="184">
        <v>13.8</v>
      </c>
      <c r="Q41" s="184">
        <v>16.399999999999999</v>
      </c>
      <c r="R41" s="184">
        <v>18.399999999999999</v>
      </c>
      <c r="S41" s="184">
        <v>10.3</v>
      </c>
      <c r="T41" s="184">
        <v>13.9</v>
      </c>
      <c r="U41" s="184">
        <v>18</v>
      </c>
    </row>
    <row r="42" spans="1:21" ht="16.5" customHeight="1" x14ac:dyDescent="0.2">
      <c r="A42" s="7" t="s">
        <v>62</v>
      </c>
      <c r="B42" s="7"/>
      <c r="C42" s="7"/>
      <c r="D42" s="7"/>
      <c r="E42" s="7"/>
      <c r="F42" s="7"/>
      <c r="G42" s="7"/>
      <c r="H42" s="7"/>
      <c r="I42" s="7"/>
      <c r="J42" s="7"/>
      <c r="K42" s="7"/>
      <c r="L42" s="9"/>
      <c r="M42" s="10"/>
      <c r="N42" s="10"/>
      <c r="O42" s="10"/>
      <c r="P42" s="10"/>
      <c r="Q42" s="10"/>
      <c r="R42" s="10"/>
      <c r="S42" s="10"/>
      <c r="T42" s="10"/>
      <c r="U42" s="10"/>
    </row>
    <row r="43" spans="1:21" ht="16.5" customHeight="1" x14ac:dyDescent="0.2">
      <c r="A43" s="7"/>
      <c r="B43" s="7" t="s">
        <v>644</v>
      </c>
      <c r="C43" s="7"/>
      <c r="D43" s="7"/>
      <c r="E43" s="7"/>
      <c r="F43" s="7"/>
      <c r="G43" s="7"/>
      <c r="H43" s="7"/>
      <c r="I43" s="7"/>
      <c r="J43" s="7"/>
      <c r="K43" s="7"/>
      <c r="L43" s="9"/>
      <c r="M43" s="10"/>
      <c r="N43" s="10"/>
      <c r="O43" s="10"/>
      <c r="P43" s="10"/>
      <c r="Q43" s="10"/>
      <c r="R43" s="10"/>
      <c r="S43" s="10"/>
      <c r="T43" s="10"/>
      <c r="U43" s="10"/>
    </row>
    <row r="44" spans="1:21" ht="29.45" customHeight="1" x14ac:dyDescent="0.2">
      <c r="A44" s="7"/>
      <c r="B44" s="7"/>
      <c r="C44" s="228" t="s">
        <v>565</v>
      </c>
      <c r="D44" s="228"/>
      <c r="E44" s="228"/>
      <c r="F44" s="228"/>
      <c r="G44" s="228"/>
      <c r="H44" s="228"/>
      <c r="I44" s="228"/>
      <c r="J44" s="228"/>
      <c r="K44" s="228"/>
      <c r="L44" s="9" t="s">
        <v>247</v>
      </c>
      <c r="M44" s="182">
        <v>3</v>
      </c>
      <c r="N44" s="182">
        <v>0.7</v>
      </c>
      <c r="O44" s="182">
        <v>3</v>
      </c>
      <c r="P44" s="182">
        <v>1</v>
      </c>
      <c r="Q44" s="182">
        <v>0.3</v>
      </c>
      <c r="R44" s="182">
        <v>0.2</v>
      </c>
      <c r="S44" s="182">
        <v>0.1</v>
      </c>
      <c r="T44" s="182">
        <v>0.8</v>
      </c>
      <c r="U44" s="182">
        <v>9.1</v>
      </c>
    </row>
    <row r="45" spans="1:21" ht="16.5" customHeight="1" x14ac:dyDescent="0.2">
      <c r="A45" s="7"/>
      <c r="B45" s="7"/>
      <c r="C45" s="7" t="s">
        <v>566</v>
      </c>
      <c r="D45" s="7"/>
      <c r="E45" s="7"/>
      <c r="F45" s="7"/>
      <c r="G45" s="7"/>
      <c r="H45" s="7"/>
      <c r="I45" s="7"/>
      <c r="J45" s="7"/>
      <c r="K45" s="7"/>
      <c r="L45" s="9" t="s">
        <v>247</v>
      </c>
      <c r="M45" s="182">
        <v>0.5</v>
      </c>
      <c r="N45" s="182" t="s">
        <v>175</v>
      </c>
      <c r="O45" s="182">
        <v>1.9</v>
      </c>
      <c r="P45" s="182">
        <v>1.1000000000000001</v>
      </c>
      <c r="Q45" s="182">
        <v>0.4</v>
      </c>
      <c r="R45" s="182">
        <v>0.1</v>
      </c>
      <c r="S45" s="181" t="s">
        <v>179</v>
      </c>
      <c r="T45" s="182">
        <v>0.8</v>
      </c>
      <c r="U45" s="182">
        <v>4.8</v>
      </c>
    </row>
    <row r="46" spans="1:21" ht="16.5" customHeight="1" x14ac:dyDescent="0.2">
      <c r="A46" s="7"/>
      <c r="B46" s="7"/>
      <c r="C46" s="7" t="s">
        <v>567</v>
      </c>
      <c r="D46" s="7"/>
      <c r="E46" s="7"/>
      <c r="F46" s="7"/>
      <c r="G46" s="7"/>
      <c r="H46" s="7"/>
      <c r="I46" s="7"/>
      <c r="J46" s="7"/>
      <c r="K46" s="7"/>
      <c r="L46" s="9" t="s">
        <v>247</v>
      </c>
      <c r="M46" s="182">
        <v>4.0999999999999996</v>
      </c>
      <c r="N46" s="182">
        <v>4.7</v>
      </c>
      <c r="O46" s="182">
        <v>2.5</v>
      </c>
      <c r="P46" s="182">
        <v>0.7</v>
      </c>
      <c r="Q46" s="182">
        <v>0.7</v>
      </c>
      <c r="R46" s="182">
        <v>0.4</v>
      </c>
      <c r="S46" s="182">
        <v>0.2</v>
      </c>
      <c r="T46" s="182">
        <v>0.1</v>
      </c>
      <c r="U46" s="184">
        <v>13.4</v>
      </c>
    </row>
    <row r="47" spans="1:21" ht="16.5" customHeight="1" x14ac:dyDescent="0.2">
      <c r="A47" s="7"/>
      <c r="B47" s="7"/>
      <c r="C47" s="7" t="s">
        <v>294</v>
      </c>
      <c r="D47" s="7"/>
      <c r="E47" s="7"/>
      <c r="F47" s="7"/>
      <c r="G47" s="7"/>
      <c r="H47" s="7"/>
      <c r="I47" s="7"/>
      <c r="J47" s="7"/>
      <c r="K47" s="7"/>
      <c r="L47" s="9" t="s">
        <v>247</v>
      </c>
      <c r="M47" s="184">
        <v>35.799999999999997</v>
      </c>
      <c r="N47" s="184">
        <v>60.4</v>
      </c>
      <c r="O47" s="184">
        <v>48.9</v>
      </c>
      <c r="P47" s="184">
        <v>13.3</v>
      </c>
      <c r="Q47" s="182">
        <v>9.3000000000000007</v>
      </c>
      <c r="R47" s="182">
        <v>4</v>
      </c>
      <c r="S47" s="182">
        <v>1.7</v>
      </c>
      <c r="T47" s="182">
        <v>2.1</v>
      </c>
      <c r="U47" s="183">
        <v>175.5</v>
      </c>
    </row>
    <row r="48" spans="1:21" ht="16.5" customHeight="1" x14ac:dyDescent="0.2">
      <c r="A48" s="7"/>
      <c r="B48" s="7" t="s">
        <v>645</v>
      </c>
      <c r="C48" s="7"/>
      <c r="D48" s="7"/>
      <c r="E48" s="7"/>
      <c r="F48" s="7"/>
      <c r="G48" s="7"/>
      <c r="H48" s="7"/>
      <c r="I48" s="7"/>
      <c r="J48" s="7"/>
      <c r="K48" s="7"/>
      <c r="L48" s="9"/>
      <c r="M48" s="10"/>
      <c r="N48" s="10"/>
      <c r="O48" s="10"/>
      <c r="P48" s="10"/>
      <c r="Q48" s="10"/>
      <c r="R48" s="10"/>
      <c r="S48" s="10"/>
      <c r="T48" s="10"/>
      <c r="U48" s="10"/>
    </row>
    <row r="49" spans="1:21" ht="29.45" customHeight="1" x14ac:dyDescent="0.2">
      <c r="A49" s="7"/>
      <c r="B49" s="7"/>
      <c r="C49" s="228" t="s">
        <v>565</v>
      </c>
      <c r="D49" s="228"/>
      <c r="E49" s="228"/>
      <c r="F49" s="228"/>
      <c r="G49" s="228"/>
      <c r="H49" s="228"/>
      <c r="I49" s="228"/>
      <c r="J49" s="228"/>
      <c r="K49" s="228"/>
      <c r="L49" s="9" t="s">
        <v>155</v>
      </c>
      <c r="M49" s="184">
        <v>55.3</v>
      </c>
      <c r="N49" s="184">
        <v>80.2</v>
      </c>
      <c r="O49" s="184">
        <v>73.099999999999994</v>
      </c>
      <c r="P49" s="184">
        <v>70.400000000000006</v>
      </c>
      <c r="Q49" s="184">
        <v>56.2</v>
      </c>
      <c r="R49" s="184">
        <v>64.7</v>
      </c>
      <c r="S49" s="184">
        <v>62.3</v>
      </c>
      <c r="T49" s="184">
        <v>62.7</v>
      </c>
      <c r="U49" s="184">
        <v>64.5</v>
      </c>
    </row>
    <row r="50" spans="1:21" ht="16.5" customHeight="1" x14ac:dyDescent="0.2">
      <c r="A50" s="7"/>
      <c r="B50" s="7"/>
      <c r="C50" s="7" t="s">
        <v>566</v>
      </c>
      <c r="D50" s="7"/>
      <c r="E50" s="7"/>
      <c r="F50" s="7"/>
      <c r="G50" s="7"/>
      <c r="H50" s="7"/>
      <c r="I50" s="7"/>
      <c r="J50" s="7"/>
      <c r="K50" s="7"/>
      <c r="L50" s="9" t="s">
        <v>155</v>
      </c>
      <c r="M50" s="184">
        <v>59.7</v>
      </c>
      <c r="N50" s="184">
        <v>84.2</v>
      </c>
      <c r="O50" s="184">
        <v>68.400000000000006</v>
      </c>
      <c r="P50" s="184">
        <v>57.8</v>
      </c>
      <c r="Q50" s="184">
        <v>59.6</v>
      </c>
      <c r="R50" s="184">
        <v>60.2</v>
      </c>
      <c r="S50" s="181" t="s">
        <v>179</v>
      </c>
      <c r="T50" s="184">
        <v>55.6</v>
      </c>
      <c r="U50" s="184">
        <v>61.7</v>
      </c>
    </row>
    <row r="51" spans="1:21" ht="16.5" customHeight="1" x14ac:dyDescent="0.2">
      <c r="A51" s="7"/>
      <c r="B51" s="7"/>
      <c r="C51" s="7" t="s">
        <v>567</v>
      </c>
      <c r="D51" s="7"/>
      <c r="E51" s="7"/>
      <c r="F51" s="7"/>
      <c r="G51" s="7"/>
      <c r="H51" s="7"/>
      <c r="I51" s="7"/>
      <c r="J51" s="7"/>
      <c r="K51" s="7"/>
      <c r="L51" s="9" t="s">
        <v>155</v>
      </c>
      <c r="M51" s="184">
        <v>43.1</v>
      </c>
      <c r="N51" s="184">
        <v>68.599999999999994</v>
      </c>
      <c r="O51" s="184">
        <v>63.1</v>
      </c>
      <c r="P51" s="184">
        <v>53.5</v>
      </c>
      <c r="Q51" s="184">
        <v>52.5</v>
      </c>
      <c r="R51" s="184">
        <v>52.4</v>
      </c>
      <c r="S51" s="184">
        <v>35.6</v>
      </c>
      <c r="T51" s="184">
        <v>56.3</v>
      </c>
      <c r="U51" s="184">
        <v>54.8</v>
      </c>
    </row>
    <row r="52" spans="1:21" ht="16.5" customHeight="1" x14ac:dyDescent="0.2">
      <c r="A52" s="7"/>
      <c r="B52" s="7"/>
      <c r="C52" s="7" t="s">
        <v>294</v>
      </c>
      <c r="D52" s="7"/>
      <c r="E52" s="7"/>
      <c r="F52" s="7"/>
      <c r="G52" s="7"/>
      <c r="H52" s="7"/>
      <c r="I52" s="7"/>
      <c r="J52" s="7"/>
      <c r="K52" s="7"/>
      <c r="L52" s="9" t="s">
        <v>155</v>
      </c>
      <c r="M52" s="184">
        <v>49.2</v>
      </c>
      <c r="N52" s="184">
        <v>76</v>
      </c>
      <c r="O52" s="184">
        <v>70</v>
      </c>
      <c r="P52" s="184">
        <v>51.2</v>
      </c>
      <c r="Q52" s="184">
        <v>56.3</v>
      </c>
      <c r="R52" s="184">
        <v>55.8</v>
      </c>
      <c r="S52" s="184">
        <v>39.4</v>
      </c>
      <c r="T52" s="184">
        <v>52</v>
      </c>
      <c r="U52" s="184">
        <v>62.7</v>
      </c>
    </row>
    <row r="53" spans="1:21" ht="16.5" customHeight="1" x14ac:dyDescent="0.2">
      <c r="A53" s="7"/>
      <c r="B53" s="7" t="s">
        <v>646</v>
      </c>
      <c r="C53" s="7"/>
      <c r="D53" s="7"/>
      <c r="E53" s="7"/>
      <c r="F53" s="7"/>
      <c r="G53" s="7"/>
      <c r="H53" s="7"/>
      <c r="I53" s="7"/>
      <c r="J53" s="7"/>
      <c r="K53" s="7"/>
      <c r="L53" s="9"/>
      <c r="M53" s="10"/>
      <c r="N53" s="10"/>
      <c r="O53" s="10"/>
      <c r="P53" s="10"/>
      <c r="Q53" s="10"/>
      <c r="R53" s="10"/>
      <c r="S53" s="10"/>
      <c r="T53" s="10"/>
      <c r="U53" s="10"/>
    </row>
    <row r="54" spans="1:21" ht="16.5" customHeight="1" x14ac:dyDescent="0.2">
      <c r="A54" s="7"/>
      <c r="B54" s="7"/>
      <c r="C54" s="7" t="s">
        <v>176</v>
      </c>
      <c r="D54" s="7"/>
      <c r="E54" s="7"/>
      <c r="F54" s="7"/>
      <c r="G54" s="7"/>
      <c r="H54" s="7"/>
      <c r="I54" s="7"/>
      <c r="J54" s="7"/>
      <c r="K54" s="7"/>
      <c r="L54" s="9" t="s">
        <v>155</v>
      </c>
      <c r="M54" s="184">
        <v>16</v>
      </c>
      <c r="N54" s="184">
        <v>20.8</v>
      </c>
      <c r="O54" s="184">
        <v>31.6</v>
      </c>
      <c r="P54" s="184">
        <v>13.6</v>
      </c>
      <c r="Q54" s="184">
        <v>17.7</v>
      </c>
      <c r="R54" s="184">
        <v>18.5</v>
      </c>
      <c r="S54" s="184">
        <v>11.4</v>
      </c>
      <c r="T54" s="184">
        <v>13.1</v>
      </c>
      <c r="U54" s="184">
        <v>20.100000000000001</v>
      </c>
    </row>
    <row r="55" spans="1:21" ht="16.5" customHeight="1" x14ac:dyDescent="0.2">
      <c r="A55" s="7" t="s">
        <v>63</v>
      </c>
      <c r="B55" s="7"/>
      <c r="C55" s="7"/>
      <c r="D55" s="7"/>
      <c r="E55" s="7"/>
      <c r="F55" s="7"/>
      <c r="G55" s="7"/>
      <c r="H55" s="7"/>
      <c r="I55" s="7"/>
      <c r="J55" s="7"/>
      <c r="K55" s="7"/>
      <c r="L55" s="9"/>
      <c r="M55" s="10"/>
      <c r="N55" s="10"/>
      <c r="O55" s="10"/>
      <c r="P55" s="10"/>
      <c r="Q55" s="10"/>
      <c r="R55" s="10"/>
      <c r="S55" s="10"/>
      <c r="T55" s="10"/>
      <c r="U55" s="10"/>
    </row>
    <row r="56" spans="1:21" ht="16.5" customHeight="1" x14ac:dyDescent="0.2">
      <c r="A56" s="7"/>
      <c r="B56" s="7" t="s">
        <v>644</v>
      </c>
      <c r="C56" s="7"/>
      <c r="D56" s="7"/>
      <c r="E56" s="7"/>
      <c r="F56" s="7"/>
      <c r="G56" s="7"/>
      <c r="H56" s="7"/>
      <c r="I56" s="7"/>
      <c r="J56" s="7"/>
      <c r="K56" s="7"/>
      <c r="L56" s="9"/>
      <c r="M56" s="10"/>
      <c r="N56" s="10"/>
      <c r="O56" s="10"/>
      <c r="P56" s="10"/>
      <c r="Q56" s="10"/>
      <c r="R56" s="10"/>
      <c r="S56" s="10"/>
      <c r="T56" s="10"/>
      <c r="U56" s="10"/>
    </row>
    <row r="57" spans="1:21" ht="29.45" customHeight="1" x14ac:dyDescent="0.2">
      <c r="A57" s="7"/>
      <c r="B57" s="7"/>
      <c r="C57" s="228" t="s">
        <v>565</v>
      </c>
      <c r="D57" s="228"/>
      <c r="E57" s="228"/>
      <c r="F57" s="228"/>
      <c r="G57" s="228"/>
      <c r="H57" s="228"/>
      <c r="I57" s="228"/>
      <c r="J57" s="228"/>
      <c r="K57" s="228"/>
      <c r="L57" s="9" t="s">
        <v>247</v>
      </c>
      <c r="M57" s="182">
        <v>2.8</v>
      </c>
      <c r="N57" s="182">
        <v>1</v>
      </c>
      <c r="O57" s="182">
        <v>2.9</v>
      </c>
      <c r="P57" s="182">
        <v>1.2</v>
      </c>
      <c r="Q57" s="182">
        <v>0.5</v>
      </c>
      <c r="R57" s="182">
        <v>0.2</v>
      </c>
      <c r="S57" s="182">
        <v>0.1</v>
      </c>
      <c r="T57" s="182">
        <v>0.7</v>
      </c>
      <c r="U57" s="182">
        <v>9.3000000000000007</v>
      </c>
    </row>
    <row r="58" spans="1:21" ht="16.5" customHeight="1" x14ac:dyDescent="0.2">
      <c r="A58" s="7"/>
      <c r="B58" s="7"/>
      <c r="C58" s="7" t="s">
        <v>566</v>
      </c>
      <c r="D58" s="7"/>
      <c r="E58" s="7"/>
      <c r="F58" s="7"/>
      <c r="G58" s="7"/>
      <c r="H58" s="7"/>
      <c r="I58" s="7"/>
      <c r="J58" s="7"/>
      <c r="K58" s="7"/>
      <c r="L58" s="9" t="s">
        <v>247</v>
      </c>
      <c r="M58" s="182">
        <v>0.4</v>
      </c>
      <c r="N58" s="182">
        <v>0.1</v>
      </c>
      <c r="O58" s="182">
        <v>1.9</v>
      </c>
      <c r="P58" s="182">
        <v>1.3</v>
      </c>
      <c r="Q58" s="182">
        <v>0.5</v>
      </c>
      <c r="R58" s="182">
        <v>0.1</v>
      </c>
      <c r="S58" s="181" t="s">
        <v>179</v>
      </c>
      <c r="T58" s="182">
        <v>0.7</v>
      </c>
      <c r="U58" s="182">
        <v>5</v>
      </c>
    </row>
    <row r="59" spans="1:21" ht="16.5" customHeight="1" x14ac:dyDescent="0.2">
      <c r="A59" s="7"/>
      <c r="B59" s="7"/>
      <c r="C59" s="7" t="s">
        <v>567</v>
      </c>
      <c r="D59" s="7"/>
      <c r="E59" s="7"/>
      <c r="F59" s="7"/>
      <c r="G59" s="7"/>
      <c r="H59" s="7"/>
      <c r="I59" s="7"/>
      <c r="J59" s="7"/>
      <c r="K59" s="7"/>
      <c r="L59" s="9" t="s">
        <v>247</v>
      </c>
      <c r="M59" s="182">
        <v>3.8</v>
      </c>
      <c r="N59" s="182">
        <v>6</v>
      </c>
      <c r="O59" s="182">
        <v>2.8</v>
      </c>
      <c r="P59" s="182">
        <v>0.8</v>
      </c>
      <c r="Q59" s="182">
        <v>1.1000000000000001</v>
      </c>
      <c r="R59" s="182">
        <v>0.4</v>
      </c>
      <c r="S59" s="182">
        <v>0.2</v>
      </c>
      <c r="T59" s="182">
        <v>0.1</v>
      </c>
      <c r="U59" s="184">
        <v>15.1</v>
      </c>
    </row>
    <row r="60" spans="1:21" ht="16.5" customHeight="1" x14ac:dyDescent="0.2">
      <c r="A60" s="7"/>
      <c r="B60" s="7"/>
      <c r="C60" s="7" t="s">
        <v>294</v>
      </c>
      <c r="D60" s="7"/>
      <c r="E60" s="7"/>
      <c r="F60" s="7"/>
      <c r="G60" s="7"/>
      <c r="H60" s="7"/>
      <c r="I60" s="7"/>
      <c r="J60" s="7"/>
      <c r="K60" s="7"/>
      <c r="L60" s="9" t="s">
        <v>247</v>
      </c>
      <c r="M60" s="184">
        <v>36.1</v>
      </c>
      <c r="N60" s="184">
        <v>86.7</v>
      </c>
      <c r="O60" s="184">
        <v>55.7</v>
      </c>
      <c r="P60" s="184">
        <v>16.3</v>
      </c>
      <c r="Q60" s="184">
        <v>11.5</v>
      </c>
      <c r="R60" s="182">
        <v>4</v>
      </c>
      <c r="S60" s="182">
        <v>2.1</v>
      </c>
      <c r="T60" s="182">
        <v>2</v>
      </c>
      <c r="U60" s="183">
        <v>214.4</v>
      </c>
    </row>
    <row r="61" spans="1:21" ht="16.5" customHeight="1" x14ac:dyDescent="0.2">
      <c r="A61" s="7"/>
      <c r="B61" s="7" t="s">
        <v>645</v>
      </c>
      <c r="C61" s="7"/>
      <c r="D61" s="7"/>
      <c r="E61" s="7"/>
      <c r="F61" s="7"/>
      <c r="G61" s="7"/>
      <c r="H61" s="7"/>
      <c r="I61" s="7"/>
      <c r="J61" s="7"/>
      <c r="K61" s="7"/>
      <c r="L61" s="9"/>
      <c r="M61" s="10"/>
      <c r="N61" s="10"/>
      <c r="O61" s="10"/>
      <c r="P61" s="10"/>
      <c r="Q61" s="10"/>
      <c r="R61" s="10"/>
      <c r="S61" s="10"/>
      <c r="T61" s="10"/>
      <c r="U61" s="10"/>
    </row>
    <row r="62" spans="1:21" ht="29.45" customHeight="1" x14ac:dyDescent="0.2">
      <c r="A62" s="7"/>
      <c r="B62" s="7"/>
      <c r="C62" s="228" t="s">
        <v>565</v>
      </c>
      <c r="D62" s="228"/>
      <c r="E62" s="228"/>
      <c r="F62" s="228"/>
      <c r="G62" s="228"/>
      <c r="H62" s="228"/>
      <c r="I62" s="228"/>
      <c r="J62" s="228"/>
      <c r="K62" s="228"/>
      <c r="L62" s="9" t="s">
        <v>155</v>
      </c>
      <c r="M62" s="184">
        <v>60.3</v>
      </c>
      <c r="N62" s="184">
        <v>80.8</v>
      </c>
      <c r="O62" s="184">
        <v>74.400000000000006</v>
      </c>
      <c r="P62" s="184">
        <v>69.2</v>
      </c>
      <c r="Q62" s="184">
        <v>54.3</v>
      </c>
      <c r="R62" s="184">
        <v>62.1</v>
      </c>
      <c r="S62" s="184">
        <v>51.4</v>
      </c>
      <c r="T62" s="184">
        <v>66</v>
      </c>
      <c r="U62" s="184">
        <v>67.2</v>
      </c>
    </row>
    <row r="63" spans="1:21" ht="16.5" customHeight="1" x14ac:dyDescent="0.2">
      <c r="A63" s="7"/>
      <c r="B63" s="7"/>
      <c r="C63" s="7" t="s">
        <v>566</v>
      </c>
      <c r="D63" s="7"/>
      <c r="E63" s="7"/>
      <c r="F63" s="7"/>
      <c r="G63" s="7"/>
      <c r="H63" s="7"/>
      <c r="I63" s="7"/>
      <c r="J63" s="7"/>
      <c r="K63" s="7"/>
      <c r="L63" s="9" t="s">
        <v>155</v>
      </c>
      <c r="M63" s="184">
        <v>55.6</v>
      </c>
      <c r="N63" s="184">
        <v>78.900000000000006</v>
      </c>
      <c r="O63" s="184">
        <v>70.900000000000006</v>
      </c>
      <c r="P63" s="184">
        <v>58.1</v>
      </c>
      <c r="Q63" s="184">
        <v>52.2</v>
      </c>
      <c r="R63" s="184">
        <v>58.9</v>
      </c>
      <c r="S63" s="181" t="s">
        <v>179</v>
      </c>
      <c r="T63" s="184">
        <v>55</v>
      </c>
      <c r="U63" s="184">
        <v>61.1</v>
      </c>
    </row>
    <row r="64" spans="1:21" ht="16.5" customHeight="1" x14ac:dyDescent="0.2">
      <c r="A64" s="7"/>
      <c r="B64" s="7"/>
      <c r="C64" s="7" t="s">
        <v>567</v>
      </c>
      <c r="D64" s="7"/>
      <c r="E64" s="7"/>
      <c r="F64" s="7"/>
      <c r="G64" s="7"/>
      <c r="H64" s="7"/>
      <c r="I64" s="7"/>
      <c r="J64" s="7"/>
      <c r="K64" s="7"/>
      <c r="L64" s="9" t="s">
        <v>155</v>
      </c>
      <c r="M64" s="184">
        <v>47.2</v>
      </c>
      <c r="N64" s="184">
        <v>72.8</v>
      </c>
      <c r="O64" s="184">
        <v>73</v>
      </c>
      <c r="P64" s="184">
        <v>58.6</v>
      </c>
      <c r="Q64" s="184">
        <v>44.9</v>
      </c>
      <c r="R64" s="184">
        <v>49.2</v>
      </c>
      <c r="S64" s="184">
        <v>33.9</v>
      </c>
      <c r="T64" s="184">
        <v>61.2</v>
      </c>
      <c r="U64" s="184">
        <v>59.6</v>
      </c>
    </row>
    <row r="65" spans="1:21" ht="16.5" customHeight="1" x14ac:dyDescent="0.2">
      <c r="A65" s="7"/>
      <c r="B65" s="7"/>
      <c r="C65" s="7" t="s">
        <v>294</v>
      </c>
      <c r="D65" s="7"/>
      <c r="E65" s="7"/>
      <c r="F65" s="7"/>
      <c r="G65" s="7"/>
      <c r="H65" s="7"/>
      <c r="I65" s="7"/>
      <c r="J65" s="7"/>
      <c r="K65" s="7"/>
      <c r="L65" s="9" t="s">
        <v>155</v>
      </c>
      <c r="M65" s="184">
        <v>53.1</v>
      </c>
      <c r="N65" s="184">
        <v>80.3</v>
      </c>
      <c r="O65" s="184">
        <v>73.3</v>
      </c>
      <c r="P65" s="184">
        <v>54.1</v>
      </c>
      <c r="Q65" s="184">
        <v>50</v>
      </c>
      <c r="R65" s="184">
        <v>53.4</v>
      </c>
      <c r="S65" s="184">
        <v>42.6</v>
      </c>
      <c r="T65" s="184">
        <v>53.2</v>
      </c>
      <c r="U65" s="184">
        <v>66.8</v>
      </c>
    </row>
    <row r="66" spans="1:21" ht="16.5" customHeight="1" x14ac:dyDescent="0.2">
      <c r="A66" s="7"/>
      <c r="B66" s="7" t="s">
        <v>646</v>
      </c>
      <c r="C66" s="7"/>
      <c r="D66" s="7"/>
      <c r="E66" s="7"/>
      <c r="F66" s="7"/>
      <c r="G66" s="7"/>
      <c r="H66" s="7"/>
      <c r="I66" s="7"/>
      <c r="J66" s="7"/>
      <c r="K66" s="7"/>
      <c r="L66" s="9"/>
      <c r="M66" s="10"/>
      <c r="N66" s="10"/>
      <c r="O66" s="10"/>
      <c r="P66" s="10"/>
      <c r="Q66" s="10"/>
      <c r="R66" s="10"/>
      <c r="S66" s="10"/>
      <c r="T66" s="10"/>
      <c r="U66" s="10"/>
    </row>
    <row r="67" spans="1:21" ht="16.5" customHeight="1" x14ac:dyDescent="0.2">
      <c r="A67" s="14"/>
      <c r="B67" s="14"/>
      <c r="C67" s="14" t="s">
        <v>176</v>
      </c>
      <c r="D67" s="14"/>
      <c r="E67" s="14"/>
      <c r="F67" s="14"/>
      <c r="G67" s="14"/>
      <c r="H67" s="14"/>
      <c r="I67" s="14"/>
      <c r="J67" s="14"/>
      <c r="K67" s="14"/>
      <c r="L67" s="15" t="s">
        <v>155</v>
      </c>
      <c r="M67" s="185">
        <v>21</v>
      </c>
      <c r="N67" s="185">
        <v>25.8</v>
      </c>
      <c r="O67" s="185">
        <v>33.9</v>
      </c>
      <c r="P67" s="185">
        <v>15.8</v>
      </c>
      <c r="Q67" s="185">
        <v>16.8</v>
      </c>
      <c r="R67" s="185">
        <v>17.8</v>
      </c>
      <c r="S67" s="185">
        <v>14</v>
      </c>
      <c r="T67" s="185">
        <v>12.9</v>
      </c>
      <c r="U67" s="185">
        <v>23.9</v>
      </c>
    </row>
    <row r="68" spans="1:21" ht="4.5" customHeight="1" x14ac:dyDescent="0.2">
      <c r="A68" s="23"/>
      <c r="B68" s="23"/>
      <c r="C68" s="2"/>
      <c r="D68" s="2"/>
      <c r="E68" s="2"/>
      <c r="F68" s="2"/>
      <c r="G68" s="2"/>
      <c r="H68" s="2"/>
      <c r="I68" s="2"/>
      <c r="J68" s="2"/>
      <c r="K68" s="2"/>
      <c r="L68" s="2"/>
      <c r="M68" s="2"/>
      <c r="N68" s="2"/>
      <c r="O68" s="2"/>
      <c r="P68" s="2"/>
      <c r="Q68" s="2"/>
      <c r="R68" s="2"/>
      <c r="S68" s="2"/>
      <c r="T68" s="2"/>
      <c r="U68" s="2"/>
    </row>
    <row r="69" spans="1:21" ht="16.5" customHeight="1" x14ac:dyDescent="0.2">
      <c r="A69" s="23"/>
      <c r="B69" s="23"/>
      <c r="C69" s="223" t="s">
        <v>660</v>
      </c>
      <c r="D69" s="223"/>
      <c r="E69" s="223"/>
      <c r="F69" s="223"/>
      <c r="G69" s="223"/>
      <c r="H69" s="223"/>
      <c r="I69" s="223"/>
      <c r="J69" s="223"/>
      <c r="K69" s="223"/>
      <c r="L69" s="223"/>
      <c r="M69" s="223"/>
      <c r="N69" s="223"/>
      <c r="O69" s="223"/>
      <c r="P69" s="223"/>
      <c r="Q69" s="223"/>
      <c r="R69" s="223"/>
      <c r="S69" s="223"/>
      <c r="T69" s="223"/>
      <c r="U69" s="223"/>
    </row>
    <row r="70" spans="1:21" ht="4.5" customHeight="1" x14ac:dyDescent="0.2">
      <c r="A70" s="23"/>
      <c r="B70" s="23"/>
      <c r="C70" s="2"/>
      <c r="D70" s="2"/>
      <c r="E70" s="2"/>
      <c r="F70" s="2"/>
      <c r="G70" s="2"/>
      <c r="H70" s="2"/>
      <c r="I70" s="2"/>
      <c r="J70" s="2"/>
      <c r="K70" s="2"/>
      <c r="L70" s="2"/>
      <c r="M70" s="2"/>
      <c r="N70" s="2"/>
      <c r="O70" s="2"/>
      <c r="P70" s="2"/>
      <c r="Q70" s="2"/>
      <c r="R70" s="2"/>
      <c r="S70" s="2"/>
      <c r="T70" s="2"/>
      <c r="U70" s="2"/>
    </row>
    <row r="71" spans="1:21" ht="16.5" customHeight="1" x14ac:dyDescent="0.2">
      <c r="A71" s="32"/>
      <c r="B71" s="32"/>
      <c r="C71" s="223" t="s">
        <v>117</v>
      </c>
      <c r="D71" s="223"/>
      <c r="E71" s="223"/>
      <c r="F71" s="223"/>
      <c r="G71" s="223"/>
      <c r="H71" s="223"/>
      <c r="I71" s="223"/>
      <c r="J71" s="223"/>
      <c r="K71" s="223"/>
      <c r="L71" s="223"/>
      <c r="M71" s="223"/>
      <c r="N71" s="223"/>
      <c r="O71" s="223"/>
      <c r="P71" s="223"/>
      <c r="Q71" s="223"/>
      <c r="R71" s="223"/>
      <c r="S71" s="223"/>
      <c r="T71" s="223"/>
      <c r="U71" s="223"/>
    </row>
    <row r="72" spans="1:21" ht="16.5" customHeight="1" x14ac:dyDescent="0.2">
      <c r="A72" s="32"/>
      <c r="B72" s="32"/>
      <c r="C72" s="223" t="s">
        <v>118</v>
      </c>
      <c r="D72" s="223"/>
      <c r="E72" s="223"/>
      <c r="F72" s="223"/>
      <c r="G72" s="223"/>
      <c r="H72" s="223"/>
      <c r="I72" s="223"/>
      <c r="J72" s="223"/>
      <c r="K72" s="223"/>
      <c r="L72" s="223"/>
      <c r="M72" s="223"/>
      <c r="N72" s="223"/>
      <c r="O72" s="223"/>
      <c r="P72" s="223"/>
      <c r="Q72" s="223"/>
      <c r="R72" s="223"/>
      <c r="S72" s="223"/>
      <c r="T72" s="223"/>
      <c r="U72" s="223"/>
    </row>
    <row r="73" spans="1:21" ht="4.5" customHeight="1" x14ac:dyDescent="0.2">
      <c r="A73" s="23"/>
      <c r="B73" s="23"/>
      <c r="C73" s="2"/>
      <c r="D73" s="2"/>
      <c r="E73" s="2"/>
      <c r="F73" s="2"/>
      <c r="G73" s="2"/>
      <c r="H73" s="2"/>
      <c r="I73" s="2"/>
      <c r="J73" s="2"/>
      <c r="K73" s="2"/>
      <c r="L73" s="2"/>
      <c r="M73" s="2"/>
      <c r="N73" s="2"/>
      <c r="O73" s="2"/>
      <c r="P73" s="2"/>
      <c r="Q73" s="2"/>
      <c r="R73" s="2"/>
      <c r="S73" s="2"/>
      <c r="T73" s="2"/>
      <c r="U73" s="2"/>
    </row>
    <row r="74" spans="1:21" ht="42.4" customHeight="1" x14ac:dyDescent="0.2">
      <c r="A74" s="23" t="s">
        <v>76</v>
      </c>
      <c r="B74" s="23"/>
      <c r="C74" s="223" t="s">
        <v>213</v>
      </c>
      <c r="D74" s="223"/>
      <c r="E74" s="223"/>
      <c r="F74" s="223"/>
      <c r="G74" s="223"/>
      <c r="H74" s="223"/>
      <c r="I74" s="223"/>
      <c r="J74" s="223"/>
      <c r="K74" s="223"/>
      <c r="L74" s="223"/>
      <c r="M74" s="223"/>
      <c r="N74" s="223"/>
      <c r="O74" s="223"/>
      <c r="P74" s="223"/>
      <c r="Q74" s="223"/>
      <c r="R74" s="223"/>
      <c r="S74" s="223"/>
      <c r="T74" s="223"/>
      <c r="U74" s="223"/>
    </row>
    <row r="75" spans="1:21" ht="29.45" customHeight="1" x14ac:dyDescent="0.2">
      <c r="A75" s="23" t="s">
        <v>77</v>
      </c>
      <c r="B75" s="23"/>
      <c r="C75" s="223" t="s">
        <v>570</v>
      </c>
      <c r="D75" s="223"/>
      <c r="E75" s="223"/>
      <c r="F75" s="223"/>
      <c r="G75" s="223"/>
      <c r="H75" s="223"/>
      <c r="I75" s="223"/>
      <c r="J75" s="223"/>
      <c r="K75" s="223"/>
      <c r="L75" s="223"/>
      <c r="M75" s="223"/>
      <c r="N75" s="223"/>
      <c r="O75" s="223"/>
      <c r="P75" s="223"/>
      <c r="Q75" s="223"/>
      <c r="R75" s="223"/>
      <c r="S75" s="223"/>
      <c r="T75" s="223"/>
      <c r="U75" s="223"/>
    </row>
    <row r="76" spans="1:21" ht="29.45" customHeight="1" x14ac:dyDescent="0.2">
      <c r="A76" s="23" t="s">
        <v>78</v>
      </c>
      <c r="B76" s="23"/>
      <c r="C76" s="223" t="s">
        <v>571</v>
      </c>
      <c r="D76" s="223"/>
      <c r="E76" s="223"/>
      <c r="F76" s="223"/>
      <c r="G76" s="223"/>
      <c r="H76" s="223"/>
      <c r="I76" s="223"/>
      <c r="J76" s="223"/>
      <c r="K76" s="223"/>
      <c r="L76" s="223"/>
      <c r="M76" s="223"/>
      <c r="N76" s="223"/>
      <c r="O76" s="223"/>
      <c r="P76" s="223"/>
      <c r="Q76" s="223"/>
      <c r="R76" s="223"/>
      <c r="S76" s="223"/>
      <c r="T76" s="223"/>
      <c r="U76" s="223"/>
    </row>
    <row r="77" spans="1:21" ht="42.4" customHeight="1" x14ac:dyDescent="0.2">
      <c r="A77" s="23" t="s">
        <v>79</v>
      </c>
      <c r="B77" s="23"/>
      <c r="C77" s="223" t="s">
        <v>304</v>
      </c>
      <c r="D77" s="223"/>
      <c r="E77" s="223"/>
      <c r="F77" s="223"/>
      <c r="G77" s="223"/>
      <c r="H77" s="223"/>
      <c r="I77" s="223"/>
      <c r="J77" s="223"/>
      <c r="K77" s="223"/>
      <c r="L77" s="223"/>
      <c r="M77" s="223"/>
      <c r="N77" s="223"/>
      <c r="O77" s="223"/>
      <c r="P77" s="223"/>
      <c r="Q77" s="223"/>
      <c r="R77" s="223"/>
      <c r="S77" s="223"/>
      <c r="T77" s="223"/>
      <c r="U77" s="223"/>
    </row>
    <row r="78" spans="1:21" ht="55.15" customHeight="1" x14ac:dyDescent="0.2">
      <c r="A78" s="23" t="s">
        <v>80</v>
      </c>
      <c r="B78" s="23"/>
      <c r="C78" s="223" t="s">
        <v>572</v>
      </c>
      <c r="D78" s="223"/>
      <c r="E78" s="223"/>
      <c r="F78" s="223"/>
      <c r="G78" s="223"/>
      <c r="H78" s="223"/>
      <c r="I78" s="223"/>
      <c r="J78" s="223"/>
      <c r="K78" s="223"/>
      <c r="L78" s="223"/>
      <c r="M78" s="223"/>
      <c r="N78" s="223"/>
      <c r="O78" s="223"/>
      <c r="P78" s="223"/>
      <c r="Q78" s="223"/>
      <c r="R78" s="223"/>
      <c r="S78" s="223"/>
      <c r="T78" s="223"/>
      <c r="U78" s="223"/>
    </row>
    <row r="79" spans="1:21" ht="29.45" customHeight="1" x14ac:dyDescent="0.2">
      <c r="A79" s="23" t="s">
        <v>81</v>
      </c>
      <c r="B79" s="23"/>
      <c r="C79" s="223" t="s">
        <v>464</v>
      </c>
      <c r="D79" s="223"/>
      <c r="E79" s="223"/>
      <c r="F79" s="223"/>
      <c r="G79" s="223"/>
      <c r="H79" s="223"/>
      <c r="I79" s="223"/>
      <c r="J79" s="223"/>
      <c r="K79" s="223"/>
      <c r="L79" s="223"/>
      <c r="M79" s="223"/>
      <c r="N79" s="223"/>
      <c r="O79" s="223"/>
      <c r="P79" s="223"/>
      <c r="Q79" s="223"/>
      <c r="R79" s="223"/>
      <c r="S79" s="223"/>
      <c r="T79" s="223"/>
      <c r="U79" s="223"/>
    </row>
    <row r="80" spans="1:21" ht="4.5" customHeight="1" x14ac:dyDescent="0.2"/>
    <row r="81" spans="1:21" ht="16.5" customHeight="1" x14ac:dyDescent="0.2">
      <c r="A81" s="24" t="s">
        <v>99</v>
      </c>
      <c r="B81" s="23"/>
      <c r="C81" s="23"/>
      <c r="D81" s="23"/>
      <c r="E81" s="223" t="s">
        <v>661</v>
      </c>
      <c r="F81" s="223"/>
      <c r="G81" s="223"/>
      <c r="H81" s="223"/>
      <c r="I81" s="223"/>
      <c r="J81" s="223"/>
      <c r="K81" s="223"/>
      <c r="L81" s="223"/>
      <c r="M81" s="223"/>
      <c r="N81" s="223"/>
      <c r="O81" s="223"/>
      <c r="P81" s="223"/>
      <c r="Q81" s="223"/>
      <c r="R81" s="223"/>
      <c r="S81" s="223"/>
      <c r="T81" s="223"/>
      <c r="U81" s="223"/>
    </row>
  </sheetData>
  <mergeCells count="21">
    <mergeCell ref="K1:U1"/>
    <mergeCell ref="C69:U69"/>
    <mergeCell ref="C71:U71"/>
    <mergeCell ref="C72:U72"/>
    <mergeCell ref="C74:U74"/>
    <mergeCell ref="C36:K36"/>
    <mergeCell ref="C44:K44"/>
    <mergeCell ref="C49:K49"/>
    <mergeCell ref="C57:K57"/>
    <mergeCell ref="C62:K62"/>
    <mergeCell ref="C5:K5"/>
    <mergeCell ref="C10:K10"/>
    <mergeCell ref="C18:K18"/>
    <mergeCell ref="C23:K23"/>
    <mergeCell ref="C31:K31"/>
    <mergeCell ref="E81:U81"/>
    <mergeCell ref="C75:U75"/>
    <mergeCell ref="C76:U76"/>
    <mergeCell ref="C77:U77"/>
    <mergeCell ref="C78:U78"/>
    <mergeCell ref="C79:U79"/>
  </mergeCells>
  <pageMargins left="0.7" right="0.7" top="0.75" bottom="0.75" header="0.3" footer="0.3"/>
  <pageSetup paperSize="9" fitToHeight="0" orientation="landscape" horizontalDpi="300" verticalDpi="300"/>
  <headerFooter scaleWithDoc="0" alignWithMargins="0">
    <oddHeader>&amp;C&amp;"Arial"&amp;8TABLE 5A.28</oddHeader>
    <oddFooter>&amp;L&amp;"Arial"&amp;8REPORT ON
GOVERNMENT
SERVICES 202106&amp;R&amp;"Arial"&amp;8VOCATIONAL EDUCATION
AND TRAINING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2"/>
  <sheetViews>
    <sheetView showGridLines="0" workbookViewId="0"/>
  </sheetViews>
  <sheetFormatPr defaultColWidth="11.42578125" defaultRowHeight="12.75" x14ac:dyDescent="0.2"/>
  <cols>
    <col min="1" max="11" width="1.85546875" customWidth="1"/>
    <col min="12" max="12" width="6.42578125" customWidth="1"/>
    <col min="13" max="21" width="9.28515625" customWidth="1"/>
  </cols>
  <sheetData>
    <row r="1" spans="1:21" ht="33.950000000000003" customHeight="1" x14ac:dyDescent="0.2">
      <c r="A1" s="8" t="s">
        <v>101</v>
      </c>
      <c r="B1" s="8"/>
      <c r="C1" s="8"/>
      <c r="D1" s="8"/>
      <c r="E1" s="8"/>
      <c r="F1" s="8"/>
      <c r="G1" s="8"/>
      <c r="H1" s="8"/>
      <c r="I1" s="8"/>
      <c r="J1" s="8"/>
      <c r="K1" s="229" t="s">
        <v>102</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103</v>
      </c>
      <c r="N2" s="13" t="s">
        <v>104</v>
      </c>
      <c r="O2" s="13" t="s">
        <v>105</v>
      </c>
      <c r="P2" s="13" t="s">
        <v>106</v>
      </c>
      <c r="Q2" s="13" t="s">
        <v>107</v>
      </c>
      <c r="R2" s="13" t="s">
        <v>108</v>
      </c>
      <c r="S2" s="13" t="s">
        <v>109</v>
      </c>
      <c r="T2" s="13" t="s">
        <v>110</v>
      </c>
      <c r="U2" s="13" t="s">
        <v>111</v>
      </c>
    </row>
    <row r="3" spans="1:21" ht="16.5" customHeight="1" x14ac:dyDescent="0.2">
      <c r="A3" s="7" t="s">
        <v>112</v>
      </c>
      <c r="B3" s="7"/>
      <c r="C3" s="7"/>
      <c r="D3" s="7"/>
      <c r="E3" s="7"/>
      <c r="F3" s="7"/>
      <c r="G3" s="7"/>
      <c r="H3" s="7"/>
      <c r="I3" s="7"/>
      <c r="J3" s="7"/>
      <c r="K3" s="7"/>
      <c r="L3" s="9"/>
      <c r="M3" s="10"/>
      <c r="N3" s="10"/>
      <c r="O3" s="10"/>
      <c r="P3" s="10"/>
      <c r="Q3" s="10"/>
      <c r="R3" s="10"/>
      <c r="S3" s="10"/>
      <c r="T3" s="10"/>
      <c r="U3" s="10"/>
    </row>
    <row r="4" spans="1:21" ht="16.5" customHeight="1" x14ac:dyDescent="0.2">
      <c r="A4" s="7"/>
      <c r="B4" s="7" t="s">
        <v>58</v>
      </c>
      <c r="C4" s="7"/>
      <c r="D4" s="7"/>
      <c r="E4" s="7"/>
      <c r="F4" s="7"/>
      <c r="G4" s="7"/>
      <c r="H4" s="7"/>
      <c r="I4" s="7"/>
      <c r="J4" s="7"/>
      <c r="K4" s="7"/>
      <c r="L4" s="9" t="s">
        <v>113</v>
      </c>
      <c r="M4" s="29">
        <v>20.51</v>
      </c>
      <c r="N4" s="29">
        <v>14.24</v>
      </c>
      <c r="O4" s="29">
        <v>15.49</v>
      </c>
      <c r="P4" s="29">
        <v>18.37</v>
      </c>
      <c r="Q4" s="29">
        <v>22.47</v>
      </c>
      <c r="R4" s="29">
        <v>26.59</v>
      </c>
      <c r="S4" s="29">
        <v>21.84</v>
      </c>
      <c r="T4" s="29">
        <v>29.06</v>
      </c>
      <c r="U4" s="29">
        <v>17.670000000000002</v>
      </c>
    </row>
    <row r="5" spans="1:21" ht="16.5" customHeight="1" x14ac:dyDescent="0.2">
      <c r="A5" s="7"/>
      <c r="B5" s="7" t="s">
        <v>60</v>
      </c>
      <c r="C5" s="7"/>
      <c r="D5" s="7"/>
      <c r="E5" s="7"/>
      <c r="F5" s="7"/>
      <c r="G5" s="7"/>
      <c r="H5" s="7"/>
      <c r="I5" s="7"/>
      <c r="J5" s="7"/>
      <c r="K5" s="7"/>
      <c r="L5" s="9" t="s">
        <v>113</v>
      </c>
      <c r="M5" s="29">
        <v>19.690000000000001</v>
      </c>
      <c r="N5" s="29">
        <v>15.72</v>
      </c>
      <c r="O5" s="29">
        <v>18.36</v>
      </c>
      <c r="P5" s="29">
        <v>18.350000000000001</v>
      </c>
      <c r="Q5" s="29">
        <v>23.64</v>
      </c>
      <c r="R5" s="29">
        <v>26</v>
      </c>
      <c r="S5" s="29">
        <v>20.54</v>
      </c>
      <c r="T5" s="29">
        <v>28.09</v>
      </c>
      <c r="U5" s="29">
        <v>18.52</v>
      </c>
    </row>
    <row r="6" spans="1:21" ht="16.5" customHeight="1" x14ac:dyDescent="0.2">
      <c r="A6" s="7"/>
      <c r="B6" s="7" t="s">
        <v>61</v>
      </c>
      <c r="C6" s="7"/>
      <c r="D6" s="7"/>
      <c r="E6" s="7"/>
      <c r="F6" s="7"/>
      <c r="G6" s="7"/>
      <c r="H6" s="7"/>
      <c r="I6" s="7"/>
      <c r="J6" s="7"/>
      <c r="K6" s="7"/>
      <c r="L6" s="9" t="s">
        <v>113</v>
      </c>
      <c r="M6" s="29">
        <v>19.760000000000002</v>
      </c>
      <c r="N6" s="29">
        <v>15.23</v>
      </c>
      <c r="O6" s="29">
        <v>18.239999999999998</v>
      </c>
      <c r="P6" s="29">
        <v>18.7</v>
      </c>
      <c r="Q6" s="29">
        <v>18</v>
      </c>
      <c r="R6" s="29">
        <v>23.15</v>
      </c>
      <c r="S6" s="29">
        <v>23.18</v>
      </c>
      <c r="T6" s="29">
        <v>24.15</v>
      </c>
      <c r="U6" s="29">
        <v>17.98</v>
      </c>
    </row>
    <row r="7" spans="1:21" ht="16.5" customHeight="1" x14ac:dyDescent="0.2">
      <c r="A7" s="7"/>
      <c r="B7" s="7" t="s">
        <v>62</v>
      </c>
      <c r="C7" s="7"/>
      <c r="D7" s="7"/>
      <c r="E7" s="7"/>
      <c r="F7" s="7"/>
      <c r="G7" s="7"/>
      <c r="H7" s="7"/>
      <c r="I7" s="7"/>
      <c r="J7" s="7"/>
      <c r="K7" s="7"/>
      <c r="L7" s="9" t="s">
        <v>113</v>
      </c>
      <c r="M7" s="29">
        <v>19.649999999999999</v>
      </c>
      <c r="N7" s="29">
        <v>12.87</v>
      </c>
      <c r="O7" s="29">
        <v>16.46</v>
      </c>
      <c r="P7" s="29">
        <v>18.260000000000002</v>
      </c>
      <c r="Q7" s="29">
        <v>19.52</v>
      </c>
      <c r="R7" s="29">
        <v>21.82</v>
      </c>
      <c r="S7" s="29">
        <v>25.14</v>
      </c>
      <c r="T7" s="29">
        <v>25.17</v>
      </c>
      <c r="U7" s="29">
        <v>16.77</v>
      </c>
    </row>
    <row r="8" spans="1:21" ht="16.5" customHeight="1" x14ac:dyDescent="0.2">
      <c r="A8" s="7"/>
      <c r="B8" s="7" t="s">
        <v>63</v>
      </c>
      <c r="C8" s="7"/>
      <c r="D8" s="7"/>
      <c r="E8" s="7"/>
      <c r="F8" s="7"/>
      <c r="G8" s="7"/>
      <c r="H8" s="7"/>
      <c r="I8" s="7"/>
      <c r="J8" s="7"/>
      <c r="K8" s="7"/>
      <c r="L8" s="9" t="s">
        <v>113</v>
      </c>
      <c r="M8" s="29">
        <v>26.92</v>
      </c>
      <c r="N8" s="29">
        <v>11.25</v>
      </c>
      <c r="O8" s="29">
        <v>15.38</v>
      </c>
      <c r="P8" s="29">
        <v>19.77</v>
      </c>
      <c r="Q8" s="29">
        <v>19.27</v>
      </c>
      <c r="R8" s="29">
        <v>21.17</v>
      </c>
      <c r="S8" s="29">
        <v>22.11</v>
      </c>
      <c r="T8" s="29">
        <v>28.79</v>
      </c>
      <c r="U8" s="29">
        <v>17.12</v>
      </c>
    </row>
    <row r="9" spans="1:21" ht="16.5" customHeight="1" x14ac:dyDescent="0.2">
      <c r="A9" s="7"/>
      <c r="B9" s="7" t="s">
        <v>64</v>
      </c>
      <c r="C9" s="7"/>
      <c r="D9" s="7"/>
      <c r="E9" s="7"/>
      <c r="F9" s="7"/>
      <c r="G9" s="7"/>
      <c r="H9" s="7"/>
      <c r="I9" s="7"/>
      <c r="J9" s="7"/>
      <c r="K9" s="7"/>
      <c r="L9" s="9" t="s">
        <v>113</v>
      </c>
      <c r="M9" s="29">
        <v>16.91</v>
      </c>
      <c r="N9" s="29">
        <v>10.41</v>
      </c>
      <c r="O9" s="29">
        <v>16.18</v>
      </c>
      <c r="P9" s="29">
        <v>18.739999999999998</v>
      </c>
      <c r="Q9" s="29">
        <v>17.559999999999999</v>
      </c>
      <c r="R9" s="29">
        <v>21.48</v>
      </c>
      <c r="S9" s="29">
        <v>18.489999999999998</v>
      </c>
      <c r="T9" s="29">
        <v>25.54</v>
      </c>
      <c r="U9" s="29">
        <v>14.66</v>
      </c>
    </row>
    <row r="10" spans="1:21" ht="16.5" customHeight="1" x14ac:dyDescent="0.2">
      <c r="A10" s="7"/>
      <c r="B10" s="7" t="s">
        <v>65</v>
      </c>
      <c r="C10" s="7"/>
      <c r="D10" s="7"/>
      <c r="E10" s="7"/>
      <c r="F10" s="7"/>
      <c r="G10" s="7"/>
      <c r="H10" s="7"/>
      <c r="I10" s="7"/>
      <c r="J10" s="7"/>
      <c r="K10" s="7"/>
      <c r="L10" s="9" t="s">
        <v>113</v>
      </c>
      <c r="M10" s="29">
        <v>18.43</v>
      </c>
      <c r="N10" s="29">
        <v>12.7</v>
      </c>
      <c r="O10" s="29">
        <v>22.43</v>
      </c>
      <c r="P10" s="29">
        <v>19.309999999999999</v>
      </c>
      <c r="Q10" s="29">
        <v>14.18</v>
      </c>
      <c r="R10" s="29">
        <v>22.86</v>
      </c>
      <c r="S10" s="29">
        <v>20.76</v>
      </c>
      <c r="T10" s="29">
        <v>35.14</v>
      </c>
      <c r="U10" s="29">
        <v>16.61</v>
      </c>
    </row>
    <row r="11" spans="1:21" ht="16.5" customHeight="1" x14ac:dyDescent="0.2">
      <c r="A11" s="7"/>
      <c r="B11" s="7" t="s">
        <v>66</v>
      </c>
      <c r="C11" s="7"/>
      <c r="D11" s="7"/>
      <c r="E11" s="7"/>
      <c r="F11" s="7"/>
      <c r="G11" s="7"/>
      <c r="H11" s="7"/>
      <c r="I11" s="7"/>
      <c r="J11" s="7"/>
      <c r="K11" s="7"/>
      <c r="L11" s="9" t="s">
        <v>113</v>
      </c>
      <c r="M11" s="29">
        <v>16.37</v>
      </c>
      <c r="N11" s="29">
        <v>14.11</v>
      </c>
      <c r="O11" s="29">
        <v>19.690000000000001</v>
      </c>
      <c r="P11" s="29">
        <v>18.899999999999999</v>
      </c>
      <c r="Q11" s="29">
        <v>14.25</v>
      </c>
      <c r="R11" s="29">
        <v>18.559999999999999</v>
      </c>
      <c r="S11" s="29">
        <v>19.37</v>
      </c>
      <c r="T11" s="29">
        <v>29.7</v>
      </c>
      <c r="U11" s="29">
        <v>16.260000000000002</v>
      </c>
    </row>
    <row r="12" spans="1:21" ht="16.5" customHeight="1" x14ac:dyDescent="0.2">
      <c r="A12" s="7"/>
      <c r="B12" s="7" t="s">
        <v>67</v>
      </c>
      <c r="C12" s="7"/>
      <c r="D12" s="7"/>
      <c r="E12" s="7"/>
      <c r="F12" s="7"/>
      <c r="G12" s="7"/>
      <c r="H12" s="7"/>
      <c r="I12" s="7"/>
      <c r="J12" s="7"/>
      <c r="K12" s="7"/>
      <c r="L12" s="9" t="s">
        <v>113</v>
      </c>
      <c r="M12" s="29">
        <v>15.98</v>
      </c>
      <c r="N12" s="29">
        <v>14.45</v>
      </c>
      <c r="O12" s="29">
        <v>18.55</v>
      </c>
      <c r="P12" s="29">
        <v>20.34</v>
      </c>
      <c r="Q12" s="29">
        <v>18.13</v>
      </c>
      <c r="R12" s="29">
        <v>21.75</v>
      </c>
      <c r="S12" s="29">
        <v>19.53</v>
      </c>
      <c r="T12" s="29">
        <v>33.880000000000003</v>
      </c>
      <c r="U12" s="29">
        <v>16.809999999999999</v>
      </c>
    </row>
    <row r="13" spans="1:21" ht="16.5" customHeight="1" x14ac:dyDescent="0.2">
      <c r="A13" s="7"/>
      <c r="B13" s="7" t="s">
        <v>68</v>
      </c>
      <c r="C13" s="7"/>
      <c r="D13" s="7"/>
      <c r="E13" s="7"/>
      <c r="F13" s="7"/>
      <c r="G13" s="7"/>
      <c r="H13" s="7"/>
      <c r="I13" s="7"/>
      <c r="J13" s="7"/>
      <c r="K13" s="7"/>
      <c r="L13" s="9" t="s">
        <v>113</v>
      </c>
      <c r="M13" s="29">
        <v>16.18</v>
      </c>
      <c r="N13" s="29">
        <v>15.55</v>
      </c>
      <c r="O13" s="29">
        <v>19.95</v>
      </c>
      <c r="P13" s="29">
        <v>17.54</v>
      </c>
      <c r="Q13" s="29">
        <v>19.350000000000001</v>
      </c>
      <c r="R13" s="29">
        <v>21.61</v>
      </c>
      <c r="S13" s="29">
        <v>21.72</v>
      </c>
      <c r="T13" s="29">
        <v>32.69</v>
      </c>
      <c r="U13" s="29">
        <v>17.34</v>
      </c>
    </row>
    <row r="14" spans="1:21" ht="16.5" customHeight="1" x14ac:dyDescent="0.2">
      <c r="A14" s="7" t="s">
        <v>114</v>
      </c>
      <c r="B14" s="7"/>
      <c r="C14" s="7"/>
      <c r="D14" s="7"/>
      <c r="E14" s="7"/>
      <c r="F14" s="7"/>
      <c r="G14" s="7"/>
      <c r="H14" s="7"/>
      <c r="I14" s="7"/>
      <c r="J14" s="7"/>
      <c r="K14" s="7"/>
      <c r="L14" s="9"/>
      <c r="M14" s="10"/>
      <c r="N14" s="10"/>
      <c r="O14" s="10"/>
      <c r="P14" s="10"/>
      <c r="Q14" s="10"/>
      <c r="R14" s="10"/>
      <c r="S14" s="10"/>
      <c r="T14" s="10"/>
      <c r="U14" s="10"/>
    </row>
    <row r="15" spans="1:21" ht="16.5" customHeight="1" x14ac:dyDescent="0.2">
      <c r="A15" s="7"/>
      <c r="B15" s="7" t="s">
        <v>58</v>
      </c>
      <c r="C15" s="7"/>
      <c r="D15" s="7"/>
      <c r="E15" s="7"/>
      <c r="F15" s="7"/>
      <c r="G15" s="7"/>
      <c r="H15" s="7"/>
      <c r="I15" s="7"/>
      <c r="J15" s="7"/>
      <c r="K15" s="7"/>
      <c r="L15" s="9" t="s">
        <v>115</v>
      </c>
      <c r="M15" s="30">
        <v>104.2</v>
      </c>
      <c r="N15" s="30">
        <v>110.3</v>
      </c>
      <c r="O15" s="25">
        <v>70.099999999999994</v>
      </c>
      <c r="P15" s="25">
        <v>34.6</v>
      </c>
      <c r="Q15" s="25">
        <v>17.3</v>
      </c>
      <c r="R15" s="27">
        <v>6.3</v>
      </c>
      <c r="S15" s="27">
        <v>6.1</v>
      </c>
      <c r="T15" s="27">
        <v>4.0999999999999996</v>
      </c>
      <c r="U15" s="30">
        <v>353.1</v>
      </c>
    </row>
    <row r="16" spans="1:21" ht="16.5" customHeight="1" x14ac:dyDescent="0.2">
      <c r="A16" s="7"/>
      <c r="B16" s="7" t="s">
        <v>60</v>
      </c>
      <c r="C16" s="7"/>
      <c r="D16" s="7"/>
      <c r="E16" s="7"/>
      <c r="F16" s="7"/>
      <c r="G16" s="7"/>
      <c r="H16" s="7"/>
      <c r="I16" s="7"/>
      <c r="J16" s="7"/>
      <c r="K16" s="7"/>
      <c r="L16" s="9" t="s">
        <v>115</v>
      </c>
      <c r="M16" s="30">
        <v>101.9</v>
      </c>
      <c r="N16" s="30">
        <v>101.6</v>
      </c>
      <c r="O16" s="25">
        <v>65.400000000000006</v>
      </c>
      <c r="P16" s="25">
        <v>35.299999999999997</v>
      </c>
      <c r="Q16" s="25">
        <v>15.8</v>
      </c>
      <c r="R16" s="27">
        <v>6.3</v>
      </c>
      <c r="S16" s="27">
        <v>6</v>
      </c>
      <c r="T16" s="27">
        <v>4.4000000000000004</v>
      </c>
      <c r="U16" s="30">
        <v>336.6</v>
      </c>
    </row>
    <row r="17" spans="1:21" ht="16.5" customHeight="1" x14ac:dyDescent="0.2">
      <c r="A17" s="7"/>
      <c r="B17" s="7" t="s">
        <v>61</v>
      </c>
      <c r="C17" s="7"/>
      <c r="D17" s="7"/>
      <c r="E17" s="7"/>
      <c r="F17" s="7"/>
      <c r="G17" s="7"/>
      <c r="H17" s="7"/>
      <c r="I17" s="7"/>
      <c r="J17" s="7"/>
      <c r="K17" s="7"/>
      <c r="L17" s="9" t="s">
        <v>115</v>
      </c>
      <c r="M17" s="30">
        <v>100.9</v>
      </c>
      <c r="N17" s="30">
        <v>117</v>
      </c>
      <c r="O17" s="25">
        <v>68.099999999999994</v>
      </c>
      <c r="P17" s="25">
        <v>38.200000000000003</v>
      </c>
      <c r="Q17" s="25">
        <v>18</v>
      </c>
      <c r="R17" s="27">
        <v>7.1</v>
      </c>
      <c r="S17" s="27">
        <v>5.4</v>
      </c>
      <c r="T17" s="27">
        <v>5.3</v>
      </c>
      <c r="U17" s="30">
        <v>360</v>
      </c>
    </row>
    <row r="18" spans="1:21" ht="16.5" customHeight="1" x14ac:dyDescent="0.2">
      <c r="A18" s="7"/>
      <c r="B18" s="7" t="s">
        <v>62</v>
      </c>
      <c r="C18" s="7"/>
      <c r="D18" s="7"/>
      <c r="E18" s="7"/>
      <c r="F18" s="7"/>
      <c r="G18" s="7"/>
      <c r="H18" s="7"/>
      <c r="I18" s="7"/>
      <c r="J18" s="7"/>
      <c r="K18" s="7"/>
      <c r="L18" s="9" t="s">
        <v>115</v>
      </c>
      <c r="M18" s="30">
        <v>101.4</v>
      </c>
      <c r="N18" s="30">
        <v>129</v>
      </c>
      <c r="O18" s="25">
        <v>71.7</v>
      </c>
      <c r="P18" s="25">
        <v>38.9</v>
      </c>
      <c r="Q18" s="25">
        <v>19</v>
      </c>
      <c r="R18" s="27">
        <v>7.1</v>
      </c>
      <c r="S18" s="27">
        <v>5.2</v>
      </c>
      <c r="T18" s="27">
        <v>5.2</v>
      </c>
      <c r="U18" s="30">
        <v>377.4</v>
      </c>
    </row>
    <row r="19" spans="1:21" ht="16.5" customHeight="1" x14ac:dyDescent="0.2">
      <c r="A19" s="7"/>
      <c r="B19" s="7" t="s">
        <v>63</v>
      </c>
      <c r="C19" s="7"/>
      <c r="D19" s="7"/>
      <c r="E19" s="7"/>
      <c r="F19" s="7"/>
      <c r="G19" s="7"/>
      <c r="H19" s="7"/>
      <c r="I19" s="7"/>
      <c r="J19" s="7"/>
      <c r="K19" s="7"/>
      <c r="L19" s="9" t="s">
        <v>115</v>
      </c>
      <c r="M19" s="25">
        <v>79.900000000000006</v>
      </c>
      <c r="N19" s="30">
        <v>156.4</v>
      </c>
      <c r="O19" s="25">
        <v>76.099999999999994</v>
      </c>
      <c r="P19" s="25">
        <v>40.799999999999997</v>
      </c>
      <c r="Q19" s="25">
        <v>23.3</v>
      </c>
      <c r="R19" s="27">
        <v>7.4</v>
      </c>
      <c r="S19" s="27">
        <v>5.5</v>
      </c>
      <c r="T19" s="27">
        <v>4.4000000000000004</v>
      </c>
      <c r="U19" s="30">
        <v>393.9</v>
      </c>
    </row>
    <row r="20" spans="1:21" ht="16.5" customHeight="1" x14ac:dyDescent="0.2">
      <c r="A20" s="7"/>
      <c r="B20" s="7" t="s">
        <v>64</v>
      </c>
      <c r="C20" s="7"/>
      <c r="D20" s="7"/>
      <c r="E20" s="7"/>
      <c r="F20" s="7"/>
      <c r="G20" s="7"/>
      <c r="H20" s="7"/>
      <c r="I20" s="7"/>
      <c r="J20" s="7"/>
      <c r="K20" s="7"/>
      <c r="L20" s="9" t="s">
        <v>115</v>
      </c>
      <c r="M20" s="30">
        <v>124.8</v>
      </c>
      <c r="N20" s="30">
        <v>183.6</v>
      </c>
      <c r="O20" s="25">
        <v>67.5</v>
      </c>
      <c r="P20" s="25">
        <v>42.2</v>
      </c>
      <c r="Q20" s="25">
        <v>29.4</v>
      </c>
      <c r="R20" s="27">
        <v>8.3000000000000007</v>
      </c>
      <c r="S20" s="27">
        <v>6.6</v>
      </c>
      <c r="T20" s="27">
        <v>5.3</v>
      </c>
      <c r="U20" s="30">
        <v>467.7</v>
      </c>
    </row>
    <row r="21" spans="1:21" ht="16.5" customHeight="1" x14ac:dyDescent="0.2">
      <c r="A21" s="7"/>
      <c r="B21" s="7" t="s">
        <v>65</v>
      </c>
      <c r="C21" s="7"/>
      <c r="D21" s="7"/>
      <c r="E21" s="7"/>
      <c r="F21" s="7"/>
      <c r="G21" s="7"/>
      <c r="H21" s="7"/>
      <c r="I21" s="7"/>
      <c r="J21" s="7"/>
      <c r="K21" s="7"/>
      <c r="L21" s="9" t="s">
        <v>115</v>
      </c>
      <c r="M21" s="30">
        <v>122.4</v>
      </c>
      <c r="N21" s="30">
        <v>185.6</v>
      </c>
      <c r="O21" s="25">
        <v>56.8</v>
      </c>
      <c r="P21" s="25">
        <v>44.7</v>
      </c>
      <c r="Q21" s="25">
        <v>41.8</v>
      </c>
      <c r="R21" s="27">
        <v>7.7</v>
      </c>
      <c r="S21" s="27">
        <v>6.3</v>
      </c>
      <c r="T21" s="27">
        <v>4.3</v>
      </c>
      <c r="U21" s="30">
        <v>469.5</v>
      </c>
    </row>
    <row r="22" spans="1:21" ht="16.5" customHeight="1" x14ac:dyDescent="0.2">
      <c r="A22" s="7"/>
      <c r="B22" s="7" t="s">
        <v>66</v>
      </c>
      <c r="C22" s="7"/>
      <c r="D22" s="7"/>
      <c r="E22" s="7"/>
      <c r="F22" s="7"/>
      <c r="G22" s="7"/>
      <c r="H22" s="7"/>
      <c r="I22" s="7"/>
      <c r="J22" s="7"/>
      <c r="K22" s="7"/>
      <c r="L22" s="9" t="s">
        <v>115</v>
      </c>
      <c r="M22" s="30">
        <v>135.4</v>
      </c>
      <c r="N22" s="30">
        <v>186.9</v>
      </c>
      <c r="O22" s="25">
        <v>65.400000000000006</v>
      </c>
      <c r="P22" s="25">
        <v>45.2</v>
      </c>
      <c r="Q22" s="25">
        <v>32.1</v>
      </c>
      <c r="R22" s="27">
        <v>9</v>
      </c>
      <c r="S22" s="27">
        <v>7.5</v>
      </c>
      <c r="T22" s="27">
        <v>4.7</v>
      </c>
      <c r="U22" s="30">
        <v>486.1</v>
      </c>
    </row>
    <row r="23" spans="1:21" ht="16.5" customHeight="1" x14ac:dyDescent="0.2">
      <c r="A23" s="7"/>
      <c r="B23" s="7" t="s">
        <v>67</v>
      </c>
      <c r="C23" s="7"/>
      <c r="D23" s="7"/>
      <c r="E23" s="7"/>
      <c r="F23" s="7"/>
      <c r="G23" s="7"/>
      <c r="H23" s="7"/>
      <c r="I23" s="7"/>
      <c r="J23" s="7"/>
      <c r="K23" s="7"/>
      <c r="L23" s="9" t="s">
        <v>115</v>
      </c>
      <c r="M23" s="30">
        <v>132.30000000000001</v>
      </c>
      <c r="N23" s="30">
        <v>147.4</v>
      </c>
      <c r="O23" s="25">
        <v>70.5</v>
      </c>
      <c r="P23" s="25">
        <v>45.2</v>
      </c>
      <c r="Q23" s="25">
        <v>26.3</v>
      </c>
      <c r="R23" s="27">
        <v>8.8000000000000007</v>
      </c>
      <c r="S23" s="27">
        <v>7.2</v>
      </c>
      <c r="T23" s="27">
        <v>4.5</v>
      </c>
      <c r="U23" s="30">
        <v>442.3</v>
      </c>
    </row>
    <row r="24" spans="1:21" ht="16.5" customHeight="1" x14ac:dyDescent="0.2">
      <c r="A24" s="14"/>
      <c r="B24" s="14" t="s">
        <v>68</v>
      </c>
      <c r="C24" s="14"/>
      <c r="D24" s="14"/>
      <c r="E24" s="14"/>
      <c r="F24" s="14"/>
      <c r="G24" s="14"/>
      <c r="H24" s="14"/>
      <c r="I24" s="14"/>
      <c r="J24" s="14"/>
      <c r="K24" s="14"/>
      <c r="L24" s="15" t="s">
        <v>115</v>
      </c>
      <c r="M24" s="31">
        <v>128.80000000000001</v>
      </c>
      <c r="N24" s="31">
        <v>115.5</v>
      </c>
      <c r="O24" s="26">
        <v>63</v>
      </c>
      <c r="P24" s="26">
        <v>43.8</v>
      </c>
      <c r="Q24" s="26">
        <v>24.2</v>
      </c>
      <c r="R24" s="28">
        <v>8.4</v>
      </c>
      <c r="S24" s="28">
        <v>7.5</v>
      </c>
      <c r="T24" s="28">
        <v>4.4000000000000004</v>
      </c>
      <c r="U24" s="31">
        <v>395.7</v>
      </c>
    </row>
    <row r="25" spans="1:21" ht="4.5" customHeight="1" x14ac:dyDescent="0.2">
      <c r="A25" s="23"/>
      <c r="B25" s="23"/>
      <c r="C25" s="2"/>
      <c r="D25" s="2"/>
      <c r="E25" s="2"/>
      <c r="F25" s="2"/>
      <c r="G25" s="2"/>
      <c r="H25" s="2"/>
      <c r="I25" s="2"/>
      <c r="J25" s="2"/>
      <c r="K25" s="2"/>
      <c r="L25" s="2"/>
      <c r="M25" s="2"/>
      <c r="N25" s="2"/>
      <c r="O25" s="2"/>
      <c r="P25" s="2"/>
      <c r="Q25" s="2"/>
      <c r="R25" s="2"/>
      <c r="S25" s="2"/>
      <c r="T25" s="2"/>
      <c r="U25" s="2"/>
    </row>
    <row r="26" spans="1:21" ht="16.5" customHeight="1" x14ac:dyDescent="0.2">
      <c r="A26" s="32"/>
      <c r="B26" s="32"/>
      <c r="C26" s="223" t="s">
        <v>117</v>
      </c>
      <c r="D26" s="223"/>
      <c r="E26" s="223"/>
      <c r="F26" s="223"/>
      <c r="G26" s="223"/>
      <c r="H26" s="223"/>
      <c r="I26" s="223"/>
      <c r="J26" s="223"/>
      <c r="K26" s="223"/>
      <c r="L26" s="223"/>
      <c r="M26" s="223"/>
      <c r="N26" s="223"/>
      <c r="O26" s="223"/>
      <c r="P26" s="223"/>
      <c r="Q26" s="223"/>
      <c r="R26" s="223"/>
      <c r="S26" s="223"/>
      <c r="T26" s="223"/>
      <c r="U26" s="223"/>
    </row>
    <row r="27" spans="1:21" ht="16.5" customHeight="1" x14ac:dyDescent="0.2">
      <c r="A27" s="32"/>
      <c r="B27" s="32"/>
      <c r="C27" s="223" t="s">
        <v>118</v>
      </c>
      <c r="D27" s="223"/>
      <c r="E27" s="223"/>
      <c r="F27" s="223"/>
      <c r="G27" s="223"/>
      <c r="H27" s="223"/>
      <c r="I27" s="223"/>
      <c r="J27" s="223"/>
      <c r="K27" s="223"/>
      <c r="L27" s="223"/>
      <c r="M27" s="223"/>
      <c r="N27" s="223"/>
      <c r="O27" s="223"/>
      <c r="P27" s="223"/>
      <c r="Q27" s="223"/>
      <c r="R27" s="223"/>
      <c r="S27" s="223"/>
      <c r="T27" s="223"/>
      <c r="U27" s="223"/>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29.45" customHeight="1" x14ac:dyDescent="0.2">
      <c r="A29" s="23" t="s">
        <v>76</v>
      </c>
      <c r="B29" s="23"/>
      <c r="C29" s="223" t="s">
        <v>88</v>
      </c>
      <c r="D29" s="223"/>
      <c r="E29" s="223"/>
      <c r="F29" s="223"/>
      <c r="G29" s="223"/>
      <c r="H29" s="223"/>
      <c r="I29" s="223"/>
      <c r="J29" s="223"/>
      <c r="K29" s="223"/>
      <c r="L29" s="223"/>
      <c r="M29" s="223"/>
      <c r="N29" s="223"/>
      <c r="O29" s="223"/>
      <c r="P29" s="223"/>
      <c r="Q29" s="223"/>
      <c r="R29" s="223"/>
      <c r="S29" s="223"/>
      <c r="T29" s="223"/>
      <c r="U29" s="223"/>
    </row>
    <row r="30" spans="1:21" ht="55.15" customHeight="1" x14ac:dyDescent="0.2">
      <c r="A30" s="23" t="s">
        <v>77</v>
      </c>
      <c r="B30" s="23"/>
      <c r="C30" s="223" t="s">
        <v>89</v>
      </c>
      <c r="D30" s="223"/>
      <c r="E30" s="223"/>
      <c r="F30" s="223"/>
      <c r="G30" s="223"/>
      <c r="H30" s="223"/>
      <c r="I30" s="223"/>
      <c r="J30" s="223"/>
      <c r="K30" s="223"/>
      <c r="L30" s="223"/>
      <c r="M30" s="223"/>
      <c r="N30" s="223"/>
      <c r="O30" s="223"/>
      <c r="P30" s="223"/>
      <c r="Q30" s="223"/>
      <c r="R30" s="223"/>
      <c r="S30" s="223"/>
      <c r="T30" s="223"/>
      <c r="U30" s="223"/>
    </row>
    <row r="31" spans="1:21" ht="42.4" customHeight="1" x14ac:dyDescent="0.2">
      <c r="A31" s="23" t="s">
        <v>78</v>
      </c>
      <c r="B31" s="23"/>
      <c r="C31" s="223" t="s">
        <v>119</v>
      </c>
      <c r="D31" s="223"/>
      <c r="E31" s="223"/>
      <c r="F31" s="223"/>
      <c r="G31" s="223"/>
      <c r="H31" s="223"/>
      <c r="I31" s="223"/>
      <c r="J31" s="223"/>
      <c r="K31" s="223"/>
      <c r="L31" s="223"/>
      <c r="M31" s="223"/>
      <c r="N31" s="223"/>
      <c r="O31" s="223"/>
      <c r="P31" s="223"/>
      <c r="Q31" s="223"/>
      <c r="R31" s="223"/>
      <c r="S31" s="223"/>
      <c r="T31" s="223"/>
      <c r="U31" s="223"/>
    </row>
    <row r="32" spans="1:21" ht="42.4" customHeight="1" x14ac:dyDescent="0.2">
      <c r="A32" s="23" t="s">
        <v>79</v>
      </c>
      <c r="B32" s="23"/>
      <c r="C32" s="223" t="s">
        <v>120</v>
      </c>
      <c r="D32" s="223"/>
      <c r="E32" s="223"/>
      <c r="F32" s="223"/>
      <c r="G32" s="223"/>
      <c r="H32" s="223"/>
      <c r="I32" s="223"/>
      <c r="J32" s="223"/>
      <c r="K32" s="223"/>
      <c r="L32" s="223"/>
      <c r="M32" s="223"/>
      <c r="N32" s="223"/>
      <c r="O32" s="223"/>
      <c r="P32" s="223"/>
      <c r="Q32" s="223"/>
      <c r="R32" s="223"/>
      <c r="S32" s="223"/>
      <c r="T32" s="223"/>
      <c r="U32" s="223"/>
    </row>
    <row r="33" spans="1:21" ht="42.4" customHeight="1" x14ac:dyDescent="0.2">
      <c r="A33" s="23" t="s">
        <v>80</v>
      </c>
      <c r="B33" s="23"/>
      <c r="C33" s="223" t="s">
        <v>121</v>
      </c>
      <c r="D33" s="223"/>
      <c r="E33" s="223"/>
      <c r="F33" s="223"/>
      <c r="G33" s="223"/>
      <c r="H33" s="223"/>
      <c r="I33" s="223"/>
      <c r="J33" s="223"/>
      <c r="K33" s="223"/>
      <c r="L33" s="223"/>
      <c r="M33" s="223"/>
      <c r="N33" s="223"/>
      <c r="O33" s="223"/>
      <c r="P33" s="223"/>
      <c r="Q33" s="223"/>
      <c r="R33" s="223"/>
      <c r="S33" s="223"/>
      <c r="T33" s="223"/>
      <c r="U33" s="223"/>
    </row>
    <row r="34" spans="1:21" ht="68.099999999999994" customHeight="1" x14ac:dyDescent="0.2">
      <c r="A34" s="23" t="s">
        <v>81</v>
      </c>
      <c r="B34" s="23"/>
      <c r="C34" s="223" t="s">
        <v>92</v>
      </c>
      <c r="D34" s="223"/>
      <c r="E34" s="223"/>
      <c r="F34" s="223"/>
      <c r="G34" s="223"/>
      <c r="H34" s="223"/>
      <c r="I34" s="223"/>
      <c r="J34" s="223"/>
      <c r="K34" s="223"/>
      <c r="L34" s="223"/>
      <c r="M34" s="223"/>
      <c r="N34" s="223"/>
      <c r="O34" s="223"/>
      <c r="P34" s="223"/>
      <c r="Q34" s="223"/>
      <c r="R34" s="223"/>
      <c r="S34" s="223"/>
      <c r="T34" s="223"/>
      <c r="U34" s="223"/>
    </row>
    <row r="35" spans="1:21" ht="106.9" customHeight="1" x14ac:dyDescent="0.2">
      <c r="A35" s="23" t="s">
        <v>82</v>
      </c>
      <c r="B35" s="23"/>
      <c r="C35" s="223" t="s">
        <v>93</v>
      </c>
      <c r="D35" s="223"/>
      <c r="E35" s="223"/>
      <c r="F35" s="223"/>
      <c r="G35" s="223"/>
      <c r="H35" s="223"/>
      <c r="I35" s="223"/>
      <c r="J35" s="223"/>
      <c r="K35" s="223"/>
      <c r="L35" s="223"/>
      <c r="M35" s="223"/>
      <c r="N35" s="223"/>
      <c r="O35" s="223"/>
      <c r="P35" s="223"/>
      <c r="Q35" s="223"/>
      <c r="R35" s="223"/>
      <c r="S35" s="223"/>
      <c r="T35" s="223"/>
      <c r="U35" s="223"/>
    </row>
    <row r="36" spans="1:21" ht="68.099999999999994" customHeight="1" x14ac:dyDescent="0.2">
      <c r="A36" s="23" t="s">
        <v>83</v>
      </c>
      <c r="B36" s="23"/>
      <c r="C36" s="223" t="s">
        <v>122</v>
      </c>
      <c r="D36" s="223"/>
      <c r="E36" s="223"/>
      <c r="F36" s="223"/>
      <c r="G36" s="223"/>
      <c r="H36" s="223"/>
      <c r="I36" s="223"/>
      <c r="J36" s="223"/>
      <c r="K36" s="223"/>
      <c r="L36" s="223"/>
      <c r="M36" s="223"/>
      <c r="N36" s="223"/>
      <c r="O36" s="223"/>
      <c r="P36" s="223"/>
      <c r="Q36" s="223"/>
      <c r="R36" s="223"/>
      <c r="S36" s="223"/>
      <c r="T36" s="223"/>
      <c r="U36" s="223"/>
    </row>
    <row r="37" spans="1:21" ht="16.5" customHeight="1" x14ac:dyDescent="0.2">
      <c r="A37" s="23" t="s">
        <v>84</v>
      </c>
      <c r="B37" s="23"/>
      <c r="C37" s="223" t="s">
        <v>97</v>
      </c>
      <c r="D37" s="223"/>
      <c r="E37" s="223"/>
      <c r="F37" s="223"/>
      <c r="G37" s="223"/>
      <c r="H37" s="223"/>
      <c r="I37" s="223"/>
      <c r="J37" s="223"/>
      <c r="K37" s="223"/>
      <c r="L37" s="223"/>
      <c r="M37" s="223"/>
      <c r="N37" s="223"/>
      <c r="O37" s="223"/>
      <c r="P37" s="223"/>
      <c r="Q37" s="223"/>
      <c r="R37" s="223"/>
      <c r="S37" s="223"/>
      <c r="T37" s="223"/>
      <c r="U37" s="223"/>
    </row>
    <row r="38" spans="1:21" ht="171.4" customHeight="1" x14ac:dyDescent="0.2">
      <c r="A38" s="23" t="s">
        <v>85</v>
      </c>
      <c r="B38" s="23"/>
      <c r="C38" s="223" t="s">
        <v>91</v>
      </c>
      <c r="D38" s="223"/>
      <c r="E38" s="223"/>
      <c r="F38" s="223"/>
      <c r="G38" s="223"/>
      <c r="H38" s="223"/>
      <c r="I38" s="223"/>
      <c r="J38" s="223"/>
      <c r="K38" s="223"/>
      <c r="L38" s="223"/>
      <c r="M38" s="223"/>
      <c r="N38" s="223"/>
      <c r="O38" s="223"/>
      <c r="P38" s="223"/>
      <c r="Q38" s="223"/>
      <c r="R38" s="223"/>
      <c r="S38" s="223"/>
      <c r="T38" s="223"/>
      <c r="U38" s="223"/>
    </row>
    <row r="39" spans="1:21" ht="81" customHeight="1" x14ac:dyDescent="0.2">
      <c r="A39" s="23" t="s">
        <v>86</v>
      </c>
      <c r="B39" s="23"/>
      <c r="C39" s="223" t="s">
        <v>123</v>
      </c>
      <c r="D39" s="223"/>
      <c r="E39" s="223"/>
      <c r="F39" s="223"/>
      <c r="G39" s="223"/>
      <c r="H39" s="223"/>
      <c r="I39" s="223"/>
      <c r="J39" s="223"/>
      <c r="K39" s="223"/>
      <c r="L39" s="223"/>
      <c r="M39" s="223"/>
      <c r="N39" s="223"/>
      <c r="O39" s="223"/>
      <c r="P39" s="223"/>
      <c r="Q39" s="223"/>
      <c r="R39" s="223"/>
      <c r="S39" s="223"/>
      <c r="T39" s="223"/>
      <c r="U39" s="223"/>
    </row>
    <row r="40" spans="1:21" ht="119.65" customHeight="1" x14ac:dyDescent="0.2">
      <c r="A40" s="23" t="s">
        <v>116</v>
      </c>
      <c r="B40" s="23"/>
      <c r="C40" s="223" t="s">
        <v>124</v>
      </c>
      <c r="D40" s="223"/>
      <c r="E40" s="223"/>
      <c r="F40" s="223"/>
      <c r="G40" s="223"/>
      <c r="H40" s="223"/>
      <c r="I40" s="223"/>
      <c r="J40" s="223"/>
      <c r="K40" s="223"/>
      <c r="L40" s="223"/>
      <c r="M40" s="223"/>
      <c r="N40" s="223"/>
      <c r="O40" s="223"/>
      <c r="P40" s="223"/>
      <c r="Q40" s="223"/>
      <c r="R40" s="223"/>
      <c r="S40" s="223"/>
      <c r="T40" s="223"/>
      <c r="U40" s="223"/>
    </row>
    <row r="41" spans="1:21" ht="4.5" customHeight="1" x14ac:dyDescent="0.2"/>
    <row r="42" spans="1:21" ht="29.45" customHeight="1" x14ac:dyDescent="0.2">
      <c r="A42" s="24" t="s">
        <v>99</v>
      </c>
      <c r="B42" s="23"/>
      <c r="C42" s="23"/>
      <c r="D42" s="23"/>
      <c r="E42" s="223" t="s">
        <v>125</v>
      </c>
      <c r="F42" s="223"/>
      <c r="G42" s="223"/>
      <c r="H42" s="223"/>
      <c r="I42" s="223"/>
      <c r="J42" s="223"/>
      <c r="K42" s="223"/>
      <c r="L42" s="223"/>
      <c r="M42" s="223"/>
      <c r="N42" s="223"/>
      <c r="O42" s="223"/>
      <c r="P42" s="223"/>
      <c r="Q42" s="223"/>
      <c r="R42" s="223"/>
      <c r="S42" s="223"/>
      <c r="T42" s="223"/>
      <c r="U42" s="223"/>
    </row>
  </sheetData>
  <mergeCells count="16">
    <mergeCell ref="K1:U1"/>
    <mergeCell ref="C26:U26"/>
    <mergeCell ref="C27:U27"/>
    <mergeCell ref="C29:U29"/>
    <mergeCell ref="C30:U30"/>
    <mergeCell ref="C31:U31"/>
    <mergeCell ref="C32:U32"/>
    <mergeCell ref="C33:U33"/>
    <mergeCell ref="C34:U34"/>
    <mergeCell ref="C35:U35"/>
    <mergeCell ref="E42:U42"/>
    <mergeCell ref="C36:U36"/>
    <mergeCell ref="C37:U37"/>
    <mergeCell ref="C38:U38"/>
    <mergeCell ref="C39:U39"/>
    <mergeCell ref="C40:U40"/>
  </mergeCells>
  <pageMargins left="0.7" right="0.7" top="0.75" bottom="0.75" header="0.3" footer="0.3"/>
  <pageSetup paperSize="9" fitToHeight="0" orientation="landscape" horizontalDpi="300" verticalDpi="300"/>
  <headerFooter scaleWithDoc="0" alignWithMargins="0">
    <oddHeader>&amp;C&amp;"Arial"&amp;8TABLE 5A.2</oddHeader>
    <oddFooter>&amp;L&amp;"Arial"&amp;8REPORT ON
GOVERNMENT
SERVICES 202106&amp;R&amp;"Arial"&amp;8VOCATIONAL EDUCATION
AND TRAINING
PAGE &amp;B&amp;P&amp;B</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U30"/>
  <sheetViews>
    <sheetView showGridLines="0" workbookViewId="0"/>
  </sheetViews>
  <sheetFormatPr defaultColWidth="11.42578125" defaultRowHeight="12.75" x14ac:dyDescent="0.2"/>
  <cols>
    <col min="1" max="10" width="1.85546875" customWidth="1"/>
    <col min="11" max="11" width="35.85546875" customWidth="1"/>
    <col min="12" max="12" width="5.42578125" customWidth="1"/>
    <col min="13" max="21" width="6.85546875" customWidth="1"/>
  </cols>
  <sheetData>
    <row r="1" spans="1:21" ht="33.950000000000003" customHeight="1" x14ac:dyDescent="0.2">
      <c r="A1" s="8" t="s">
        <v>662</v>
      </c>
      <c r="B1" s="8"/>
      <c r="C1" s="8"/>
      <c r="D1" s="8"/>
      <c r="E1" s="8"/>
      <c r="F1" s="8"/>
      <c r="G1" s="8"/>
      <c r="H1" s="8"/>
      <c r="I1" s="8"/>
      <c r="J1" s="8"/>
      <c r="K1" s="229" t="s">
        <v>663</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664</v>
      </c>
      <c r="N2" s="13" t="s">
        <v>665</v>
      </c>
      <c r="O2" s="13" t="s">
        <v>666</v>
      </c>
      <c r="P2" s="13" t="s">
        <v>667</v>
      </c>
      <c r="Q2" s="13" t="s">
        <v>668</v>
      </c>
      <c r="R2" s="13" t="s">
        <v>669</v>
      </c>
      <c r="S2" s="13" t="s">
        <v>670</v>
      </c>
      <c r="T2" s="13" t="s">
        <v>671</v>
      </c>
      <c r="U2" s="13" t="s">
        <v>672</v>
      </c>
    </row>
    <row r="3" spans="1:21" ht="16.5" customHeight="1" x14ac:dyDescent="0.2">
      <c r="A3" s="7" t="s">
        <v>586</v>
      </c>
      <c r="B3" s="7"/>
      <c r="C3" s="7"/>
      <c r="D3" s="7"/>
      <c r="E3" s="7"/>
      <c r="F3" s="7"/>
      <c r="G3" s="7"/>
      <c r="H3" s="7"/>
      <c r="I3" s="7"/>
      <c r="J3" s="7"/>
      <c r="K3" s="7"/>
      <c r="L3" s="9"/>
      <c r="M3" s="10"/>
      <c r="N3" s="10"/>
      <c r="O3" s="10"/>
      <c r="P3" s="10"/>
      <c r="Q3" s="10"/>
      <c r="R3" s="10"/>
      <c r="S3" s="10"/>
      <c r="T3" s="10"/>
      <c r="U3" s="10"/>
    </row>
    <row r="4" spans="1:21" ht="29.45" customHeight="1" x14ac:dyDescent="0.2">
      <c r="A4" s="7"/>
      <c r="B4" s="228" t="s">
        <v>673</v>
      </c>
      <c r="C4" s="228"/>
      <c r="D4" s="228"/>
      <c r="E4" s="228"/>
      <c r="F4" s="228"/>
      <c r="G4" s="228"/>
      <c r="H4" s="228"/>
      <c r="I4" s="228"/>
      <c r="J4" s="228"/>
      <c r="K4" s="228"/>
      <c r="L4" s="9" t="s">
        <v>247</v>
      </c>
      <c r="M4" s="189">
        <v>62.1</v>
      </c>
      <c r="N4" s="189">
        <v>69.3</v>
      </c>
      <c r="O4" s="189">
        <v>58.3</v>
      </c>
      <c r="P4" s="189">
        <v>15.4</v>
      </c>
      <c r="Q4" s="189">
        <v>10.199999999999999</v>
      </c>
      <c r="R4" s="186">
        <v>3</v>
      </c>
      <c r="S4" s="186">
        <v>3.1</v>
      </c>
      <c r="T4" s="186">
        <v>1.2</v>
      </c>
      <c r="U4" s="188">
        <v>222.6</v>
      </c>
    </row>
    <row r="5" spans="1:21" ht="16.5" customHeight="1" x14ac:dyDescent="0.2">
      <c r="A5" s="7"/>
      <c r="B5" s="7" t="s">
        <v>674</v>
      </c>
      <c r="C5" s="7"/>
      <c r="D5" s="7"/>
      <c r="E5" s="7"/>
      <c r="F5" s="7"/>
      <c r="G5" s="7"/>
      <c r="H5" s="7"/>
      <c r="I5" s="7"/>
      <c r="J5" s="7"/>
      <c r="K5" s="7"/>
      <c r="L5" s="9" t="s">
        <v>155</v>
      </c>
      <c r="M5" s="189">
        <v>44.1</v>
      </c>
      <c r="N5" s="189">
        <v>55.6</v>
      </c>
      <c r="O5" s="189">
        <v>50.9</v>
      </c>
      <c r="P5" s="189">
        <v>49.1</v>
      </c>
      <c r="Q5" s="189">
        <v>56.8</v>
      </c>
      <c r="R5" s="189">
        <v>55.6</v>
      </c>
      <c r="S5" s="189">
        <v>33.6</v>
      </c>
      <c r="T5" s="189">
        <v>46.2</v>
      </c>
      <c r="U5" s="189">
        <v>49.8</v>
      </c>
    </row>
    <row r="6" spans="1:21" ht="16.5" customHeight="1" x14ac:dyDescent="0.2">
      <c r="A6" s="7"/>
      <c r="B6" s="7" t="s">
        <v>675</v>
      </c>
      <c r="C6" s="7"/>
      <c r="D6" s="7"/>
      <c r="E6" s="7"/>
      <c r="F6" s="7"/>
      <c r="G6" s="7"/>
      <c r="H6" s="7"/>
      <c r="I6" s="7"/>
      <c r="J6" s="7"/>
      <c r="K6" s="7"/>
      <c r="L6" s="9" t="s">
        <v>155</v>
      </c>
      <c r="M6" s="189">
        <v>13.1</v>
      </c>
      <c r="N6" s="189">
        <v>15.1</v>
      </c>
      <c r="O6" s="189">
        <v>17.5</v>
      </c>
      <c r="P6" s="189">
        <v>16.600000000000001</v>
      </c>
      <c r="Q6" s="189">
        <v>15.5</v>
      </c>
      <c r="R6" s="189">
        <v>18.8</v>
      </c>
      <c r="S6" s="189">
        <v>11.8</v>
      </c>
      <c r="T6" s="189">
        <v>12.2</v>
      </c>
      <c r="U6" s="189">
        <v>15.1</v>
      </c>
    </row>
    <row r="7" spans="1:21" ht="16.5" customHeight="1" x14ac:dyDescent="0.2">
      <c r="A7" s="7" t="s">
        <v>60</v>
      </c>
      <c r="B7" s="7"/>
      <c r="C7" s="7"/>
      <c r="D7" s="7"/>
      <c r="E7" s="7"/>
      <c r="F7" s="7"/>
      <c r="G7" s="7"/>
      <c r="H7" s="7"/>
      <c r="I7" s="7"/>
      <c r="J7" s="7"/>
      <c r="K7" s="7"/>
      <c r="L7" s="9"/>
      <c r="M7" s="10"/>
      <c r="N7" s="10"/>
      <c r="O7" s="10"/>
      <c r="P7" s="10"/>
      <c r="Q7" s="10"/>
      <c r="R7" s="10"/>
      <c r="S7" s="10"/>
      <c r="T7" s="10"/>
      <c r="U7" s="10"/>
    </row>
    <row r="8" spans="1:21" ht="29.45" customHeight="1" x14ac:dyDescent="0.2">
      <c r="A8" s="7"/>
      <c r="B8" s="228" t="s">
        <v>673</v>
      </c>
      <c r="C8" s="228"/>
      <c r="D8" s="228"/>
      <c r="E8" s="228"/>
      <c r="F8" s="228"/>
      <c r="G8" s="228"/>
      <c r="H8" s="228"/>
      <c r="I8" s="228"/>
      <c r="J8" s="228"/>
      <c r="K8" s="228"/>
      <c r="L8" s="9" t="s">
        <v>247</v>
      </c>
      <c r="M8" s="189">
        <v>64.599999999999994</v>
      </c>
      <c r="N8" s="189">
        <v>79.5</v>
      </c>
      <c r="O8" s="189">
        <v>58.2</v>
      </c>
      <c r="P8" s="189">
        <v>17</v>
      </c>
      <c r="Q8" s="189">
        <v>11.1</v>
      </c>
      <c r="R8" s="186">
        <v>3.1</v>
      </c>
      <c r="S8" s="186">
        <v>3.5</v>
      </c>
      <c r="T8" s="186">
        <v>1.5</v>
      </c>
      <c r="U8" s="188">
        <v>238.5</v>
      </c>
    </row>
    <row r="9" spans="1:21" ht="16.5" customHeight="1" x14ac:dyDescent="0.2">
      <c r="A9" s="7"/>
      <c r="B9" s="7" t="s">
        <v>674</v>
      </c>
      <c r="C9" s="7"/>
      <c r="D9" s="7"/>
      <c r="E9" s="7"/>
      <c r="F9" s="7"/>
      <c r="G9" s="7"/>
      <c r="H9" s="7"/>
      <c r="I9" s="7"/>
      <c r="J9" s="7"/>
      <c r="K9" s="7"/>
      <c r="L9" s="9" t="s">
        <v>155</v>
      </c>
      <c r="M9" s="189">
        <v>44.3</v>
      </c>
      <c r="N9" s="189">
        <v>59.2</v>
      </c>
      <c r="O9" s="189">
        <v>56.3</v>
      </c>
      <c r="P9" s="189">
        <v>49.7</v>
      </c>
      <c r="Q9" s="189">
        <v>59.1</v>
      </c>
      <c r="R9" s="189">
        <v>58.9</v>
      </c>
      <c r="S9" s="189">
        <v>37.200000000000003</v>
      </c>
      <c r="T9" s="189">
        <v>52.2</v>
      </c>
      <c r="U9" s="189">
        <v>52.5</v>
      </c>
    </row>
    <row r="10" spans="1:21" ht="16.5" customHeight="1" x14ac:dyDescent="0.2">
      <c r="A10" s="7"/>
      <c r="B10" s="7" t="s">
        <v>675</v>
      </c>
      <c r="C10" s="7"/>
      <c r="D10" s="7"/>
      <c r="E10" s="7"/>
      <c r="F10" s="7"/>
      <c r="G10" s="7"/>
      <c r="H10" s="7"/>
      <c r="I10" s="7"/>
      <c r="J10" s="7"/>
      <c r="K10" s="7"/>
      <c r="L10" s="9" t="s">
        <v>155</v>
      </c>
      <c r="M10" s="189">
        <v>13.5</v>
      </c>
      <c r="N10" s="189">
        <v>18.7</v>
      </c>
      <c r="O10" s="189">
        <v>18.7</v>
      </c>
      <c r="P10" s="189">
        <v>17.600000000000001</v>
      </c>
      <c r="Q10" s="189">
        <v>17.899999999999999</v>
      </c>
      <c r="R10" s="189">
        <v>19.100000000000001</v>
      </c>
      <c r="S10" s="189">
        <v>13.6</v>
      </c>
      <c r="T10" s="189">
        <v>13.6</v>
      </c>
      <c r="U10" s="189">
        <v>16.7</v>
      </c>
    </row>
    <row r="11" spans="1:21" ht="16.5" customHeight="1" x14ac:dyDescent="0.2">
      <c r="A11" s="7" t="s">
        <v>61</v>
      </c>
      <c r="B11" s="7"/>
      <c r="C11" s="7"/>
      <c r="D11" s="7"/>
      <c r="E11" s="7"/>
      <c r="F11" s="7"/>
      <c r="G11" s="7"/>
      <c r="H11" s="7"/>
      <c r="I11" s="7"/>
      <c r="J11" s="7"/>
      <c r="K11" s="7"/>
      <c r="L11" s="9"/>
      <c r="M11" s="10"/>
      <c r="N11" s="10"/>
      <c r="O11" s="10"/>
      <c r="P11" s="10"/>
      <c r="Q11" s="10"/>
      <c r="R11" s="10"/>
      <c r="S11" s="10"/>
      <c r="T11" s="10"/>
      <c r="U11" s="10"/>
    </row>
    <row r="12" spans="1:21" ht="29.45" customHeight="1" x14ac:dyDescent="0.2">
      <c r="A12" s="7"/>
      <c r="B12" s="228" t="s">
        <v>673</v>
      </c>
      <c r="C12" s="228"/>
      <c r="D12" s="228"/>
      <c r="E12" s="228"/>
      <c r="F12" s="228"/>
      <c r="G12" s="228"/>
      <c r="H12" s="228"/>
      <c r="I12" s="228"/>
      <c r="J12" s="228"/>
      <c r="K12" s="228"/>
      <c r="L12" s="9" t="s">
        <v>247</v>
      </c>
      <c r="M12" s="189">
        <v>67.7</v>
      </c>
      <c r="N12" s="189">
        <v>85.1</v>
      </c>
      <c r="O12" s="189">
        <v>63.5</v>
      </c>
      <c r="P12" s="189">
        <v>18.600000000000001</v>
      </c>
      <c r="Q12" s="189">
        <v>12.9</v>
      </c>
      <c r="R12" s="186">
        <v>3.2</v>
      </c>
      <c r="S12" s="186">
        <v>3.6</v>
      </c>
      <c r="T12" s="186">
        <v>1.8</v>
      </c>
      <c r="U12" s="188">
        <v>256.3</v>
      </c>
    </row>
    <row r="13" spans="1:21" ht="16.5" customHeight="1" x14ac:dyDescent="0.2">
      <c r="A13" s="7"/>
      <c r="B13" s="7" t="s">
        <v>674</v>
      </c>
      <c r="C13" s="7"/>
      <c r="D13" s="7"/>
      <c r="E13" s="7"/>
      <c r="F13" s="7"/>
      <c r="G13" s="7"/>
      <c r="H13" s="7"/>
      <c r="I13" s="7"/>
      <c r="J13" s="7"/>
      <c r="K13" s="7"/>
      <c r="L13" s="9" t="s">
        <v>155</v>
      </c>
      <c r="M13" s="189">
        <v>44.7</v>
      </c>
      <c r="N13" s="189">
        <v>62.1</v>
      </c>
      <c r="O13" s="189">
        <v>56.3</v>
      </c>
      <c r="P13" s="189">
        <v>48.1</v>
      </c>
      <c r="Q13" s="189">
        <v>56.5</v>
      </c>
      <c r="R13" s="189">
        <v>56.4</v>
      </c>
      <c r="S13" s="189">
        <v>39.4</v>
      </c>
      <c r="T13" s="189">
        <v>47.9</v>
      </c>
      <c r="U13" s="189">
        <v>53.3</v>
      </c>
    </row>
    <row r="14" spans="1:21" ht="16.5" customHeight="1" x14ac:dyDescent="0.2">
      <c r="A14" s="7"/>
      <c r="B14" s="7" t="s">
        <v>675</v>
      </c>
      <c r="C14" s="7"/>
      <c r="D14" s="7"/>
      <c r="E14" s="7"/>
      <c r="F14" s="7"/>
      <c r="G14" s="7"/>
      <c r="H14" s="7"/>
      <c r="I14" s="7"/>
      <c r="J14" s="7"/>
      <c r="K14" s="7"/>
      <c r="L14" s="9" t="s">
        <v>155</v>
      </c>
      <c r="M14" s="189">
        <v>13.2</v>
      </c>
      <c r="N14" s="189">
        <v>18.899999999999999</v>
      </c>
      <c r="O14" s="189">
        <v>17.7</v>
      </c>
      <c r="P14" s="189">
        <v>17</v>
      </c>
      <c r="Q14" s="189">
        <v>18.3</v>
      </c>
      <c r="R14" s="189">
        <v>17.8</v>
      </c>
      <c r="S14" s="189">
        <v>13.9</v>
      </c>
      <c r="T14" s="189">
        <v>10.1</v>
      </c>
      <c r="U14" s="189">
        <v>16.399999999999999</v>
      </c>
    </row>
    <row r="15" spans="1:21" ht="16.5" customHeight="1" x14ac:dyDescent="0.2">
      <c r="A15" s="7" t="s">
        <v>62</v>
      </c>
      <c r="B15" s="7"/>
      <c r="C15" s="7"/>
      <c r="D15" s="7"/>
      <c r="E15" s="7"/>
      <c r="F15" s="7"/>
      <c r="G15" s="7"/>
      <c r="H15" s="7"/>
      <c r="I15" s="7"/>
      <c r="J15" s="7"/>
      <c r="K15" s="7"/>
      <c r="L15" s="9"/>
      <c r="M15" s="10"/>
      <c r="N15" s="10"/>
      <c r="O15" s="10"/>
      <c r="P15" s="10"/>
      <c r="Q15" s="10"/>
      <c r="R15" s="10"/>
      <c r="S15" s="10"/>
      <c r="T15" s="10"/>
      <c r="U15" s="10"/>
    </row>
    <row r="16" spans="1:21" ht="29.45" customHeight="1" x14ac:dyDescent="0.2">
      <c r="A16" s="7"/>
      <c r="B16" s="228" t="s">
        <v>673</v>
      </c>
      <c r="C16" s="228"/>
      <c r="D16" s="228"/>
      <c r="E16" s="228"/>
      <c r="F16" s="228"/>
      <c r="G16" s="228"/>
      <c r="H16" s="228"/>
      <c r="I16" s="228"/>
      <c r="J16" s="228"/>
      <c r="K16" s="228"/>
      <c r="L16" s="9" t="s">
        <v>247</v>
      </c>
      <c r="M16" s="189">
        <v>72.099999999999994</v>
      </c>
      <c r="N16" s="189">
        <v>89.6</v>
      </c>
      <c r="O16" s="189">
        <v>69.5</v>
      </c>
      <c r="P16" s="189">
        <v>18.2</v>
      </c>
      <c r="Q16" s="189">
        <v>13.6</v>
      </c>
      <c r="R16" s="186">
        <v>3.4</v>
      </c>
      <c r="S16" s="186">
        <v>4.7</v>
      </c>
      <c r="T16" s="186">
        <v>1.7</v>
      </c>
      <c r="U16" s="188">
        <v>272.7</v>
      </c>
    </row>
    <row r="17" spans="1:21" ht="16.5" customHeight="1" x14ac:dyDescent="0.2">
      <c r="A17" s="7"/>
      <c r="B17" s="7" t="s">
        <v>674</v>
      </c>
      <c r="C17" s="7"/>
      <c r="D17" s="7"/>
      <c r="E17" s="7"/>
      <c r="F17" s="7"/>
      <c r="G17" s="7"/>
      <c r="H17" s="7"/>
      <c r="I17" s="7"/>
      <c r="J17" s="7"/>
      <c r="K17" s="7"/>
      <c r="L17" s="9" t="s">
        <v>155</v>
      </c>
      <c r="M17" s="189">
        <v>47.5</v>
      </c>
      <c r="N17" s="189">
        <v>63.7</v>
      </c>
      <c r="O17" s="189">
        <v>57.6</v>
      </c>
      <c r="P17" s="189">
        <v>46.2</v>
      </c>
      <c r="Q17" s="189">
        <v>55.4</v>
      </c>
      <c r="R17" s="189">
        <v>59.1</v>
      </c>
      <c r="S17" s="189">
        <v>40.299999999999997</v>
      </c>
      <c r="T17" s="189">
        <v>54</v>
      </c>
      <c r="U17" s="189">
        <v>54.8</v>
      </c>
    </row>
    <row r="18" spans="1:21" ht="16.5" customHeight="1" x14ac:dyDescent="0.2">
      <c r="A18" s="7"/>
      <c r="B18" s="7" t="s">
        <v>675</v>
      </c>
      <c r="C18" s="7"/>
      <c r="D18" s="7"/>
      <c r="E18" s="7"/>
      <c r="F18" s="7"/>
      <c r="G18" s="7"/>
      <c r="H18" s="7"/>
      <c r="I18" s="7"/>
      <c r="J18" s="7"/>
      <c r="K18" s="7"/>
      <c r="L18" s="9" t="s">
        <v>155</v>
      </c>
      <c r="M18" s="189">
        <v>13.3</v>
      </c>
      <c r="N18" s="189">
        <v>19.100000000000001</v>
      </c>
      <c r="O18" s="189">
        <v>18.100000000000001</v>
      </c>
      <c r="P18" s="189">
        <v>15.2</v>
      </c>
      <c r="Q18" s="189">
        <v>17.100000000000001</v>
      </c>
      <c r="R18" s="189">
        <v>15.4</v>
      </c>
      <c r="S18" s="189">
        <v>16</v>
      </c>
      <c r="T18" s="186">
        <v>7.3</v>
      </c>
      <c r="U18" s="189">
        <v>16.3</v>
      </c>
    </row>
    <row r="19" spans="1:21" ht="16.5" customHeight="1" x14ac:dyDescent="0.2">
      <c r="A19" s="7" t="s">
        <v>63</v>
      </c>
      <c r="B19" s="7"/>
      <c r="C19" s="7"/>
      <c r="D19" s="7"/>
      <c r="E19" s="7"/>
      <c r="F19" s="7"/>
      <c r="G19" s="7"/>
      <c r="H19" s="7"/>
      <c r="I19" s="7"/>
      <c r="J19" s="7"/>
      <c r="K19" s="7"/>
      <c r="L19" s="9"/>
      <c r="M19" s="10"/>
      <c r="N19" s="10"/>
      <c r="O19" s="10"/>
      <c r="P19" s="10"/>
      <c r="Q19" s="10"/>
      <c r="R19" s="10"/>
      <c r="S19" s="10"/>
      <c r="T19" s="10"/>
      <c r="U19" s="10"/>
    </row>
    <row r="20" spans="1:21" ht="29.45" customHeight="1" x14ac:dyDescent="0.2">
      <c r="A20" s="7"/>
      <c r="B20" s="228" t="s">
        <v>673</v>
      </c>
      <c r="C20" s="228"/>
      <c r="D20" s="228"/>
      <c r="E20" s="228"/>
      <c r="F20" s="228"/>
      <c r="G20" s="228"/>
      <c r="H20" s="228"/>
      <c r="I20" s="228"/>
      <c r="J20" s="228"/>
      <c r="K20" s="228"/>
      <c r="L20" s="9" t="s">
        <v>247</v>
      </c>
      <c r="M20" s="189">
        <v>76</v>
      </c>
      <c r="N20" s="188">
        <v>113.1</v>
      </c>
      <c r="O20" s="189">
        <v>71.7</v>
      </c>
      <c r="P20" s="189">
        <v>21.4</v>
      </c>
      <c r="Q20" s="189">
        <v>14.1</v>
      </c>
      <c r="R20" s="186">
        <v>3.5</v>
      </c>
      <c r="S20" s="186">
        <v>6.7</v>
      </c>
      <c r="T20" s="186">
        <v>1.7</v>
      </c>
      <c r="U20" s="188">
        <v>308.10000000000002</v>
      </c>
    </row>
    <row r="21" spans="1:21" ht="16.5" customHeight="1" x14ac:dyDescent="0.2">
      <c r="A21" s="7"/>
      <c r="B21" s="7" t="s">
        <v>674</v>
      </c>
      <c r="C21" s="7"/>
      <c r="D21" s="7"/>
      <c r="E21" s="7"/>
      <c r="F21" s="7"/>
      <c r="G21" s="7"/>
      <c r="H21" s="7"/>
      <c r="I21" s="7"/>
      <c r="J21" s="7"/>
      <c r="K21" s="7"/>
      <c r="L21" s="9" t="s">
        <v>155</v>
      </c>
      <c r="M21" s="189">
        <v>50.6</v>
      </c>
      <c r="N21" s="189">
        <v>67.3</v>
      </c>
      <c r="O21" s="189">
        <v>57.4</v>
      </c>
      <c r="P21" s="189">
        <v>48.7</v>
      </c>
      <c r="Q21" s="189">
        <v>52.4</v>
      </c>
      <c r="R21" s="189">
        <v>55.9</v>
      </c>
      <c r="S21" s="189">
        <v>47.4</v>
      </c>
      <c r="T21" s="189">
        <v>55.6</v>
      </c>
      <c r="U21" s="189">
        <v>57.3</v>
      </c>
    </row>
    <row r="22" spans="1:21" ht="16.5" customHeight="1" x14ac:dyDescent="0.2">
      <c r="A22" s="14"/>
      <c r="B22" s="14" t="s">
        <v>675</v>
      </c>
      <c r="C22" s="14"/>
      <c r="D22" s="14"/>
      <c r="E22" s="14"/>
      <c r="F22" s="14"/>
      <c r="G22" s="14"/>
      <c r="H22" s="14"/>
      <c r="I22" s="14"/>
      <c r="J22" s="14"/>
      <c r="K22" s="14"/>
      <c r="L22" s="15" t="s">
        <v>155</v>
      </c>
      <c r="M22" s="190">
        <v>14.3</v>
      </c>
      <c r="N22" s="190">
        <v>22.2</v>
      </c>
      <c r="O22" s="190">
        <v>17.100000000000001</v>
      </c>
      <c r="P22" s="190">
        <v>17.5</v>
      </c>
      <c r="Q22" s="190">
        <v>15</v>
      </c>
      <c r="R22" s="190">
        <v>14.9</v>
      </c>
      <c r="S22" s="190">
        <v>21.6</v>
      </c>
      <c r="T22" s="187">
        <v>6.9</v>
      </c>
      <c r="U22" s="190">
        <v>17.600000000000001</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32"/>
      <c r="B24" s="32"/>
      <c r="C24" s="223" t="s">
        <v>117</v>
      </c>
      <c r="D24" s="223"/>
      <c r="E24" s="223"/>
      <c r="F24" s="223"/>
      <c r="G24" s="223"/>
      <c r="H24" s="223"/>
      <c r="I24" s="223"/>
      <c r="J24" s="223"/>
      <c r="K24" s="223"/>
      <c r="L24" s="223"/>
      <c r="M24" s="223"/>
      <c r="N24" s="223"/>
      <c r="O24" s="223"/>
      <c r="P24" s="223"/>
      <c r="Q24" s="223"/>
      <c r="R24" s="223"/>
      <c r="S24" s="223"/>
      <c r="T24" s="223"/>
      <c r="U24" s="223"/>
    </row>
    <row r="25" spans="1:21" ht="16.5" customHeight="1" x14ac:dyDescent="0.2">
      <c r="A25" s="32"/>
      <c r="B25" s="32"/>
      <c r="C25" s="223" t="s">
        <v>118</v>
      </c>
      <c r="D25" s="223"/>
      <c r="E25" s="223"/>
      <c r="F25" s="223"/>
      <c r="G25" s="223"/>
      <c r="H25" s="223"/>
      <c r="I25" s="223"/>
      <c r="J25" s="223"/>
      <c r="K25" s="223"/>
      <c r="L25" s="223"/>
      <c r="M25" s="223"/>
      <c r="N25" s="223"/>
      <c r="O25" s="223"/>
      <c r="P25" s="223"/>
      <c r="Q25" s="223"/>
      <c r="R25" s="223"/>
      <c r="S25" s="223"/>
      <c r="T25" s="223"/>
      <c r="U25" s="223"/>
    </row>
    <row r="26" spans="1:21" ht="4.5" customHeight="1" x14ac:dyDescent="0.2">
      <c r="A26" s="23"/>
      <c r="B26" s="23"/>
      <c r="C26" s="2"/>
      <c r="D26" s="2"/>
      <c r="E26" s="2"/>
      <c r="F26" s="2"/>
      <c r="G26" s="2"/>
      <c r="H26" s="2"/>
      <c r="I26" s="2"/>
      <c r="J26" s="2"/>
      <c r="K26" s="2"/>
      <c r="L26" s="2"/>
      <c r="M26" s="2"/>
      <c r="N26" s="2"/>
      <c r="O26" s="2"/>
      <c r="P26" s="2"/>
      <c r="Q26" s="2"/>
      <c r="R26" s="2"/>
      <c r="S26" s="2"/>
      <c r="T26" s="2"/>
      <c r="U26" s="2"/>
    </row>
    <row r="27" spans="1:21" ht="42.4" customHeight="1" x14ac:dyDescent="0.2">
      <c r="A27" s="23" t="s">
        <v>76</v>
      </c>
      <c r="B27" s="23"/>
      <c r="C27" s="223" t="s">
        <v>213</v>
      </c>
      <c r="D27" s="223"/>
      <c r="E27" s="223"/>
      <c r="F27" s="223"/>
      <c r="G27" s="223"/>
      <c r="H27" s="223"/>
      <c r="I27" s="223"/>
      <c r="J27" s="223"/>
      <c r="K27" s="223"/>
      <c r="L27" s="223"/>
      <c r="M27" s="223"/>
      <c r="N27" s="223"/>
      <c r="O27" s="223"/>
      <c r="P27" s="223"/>
      <c r="Q27" s="223"/>
      <c r="R27" s="223"/>
      <c r="S27" s="223"/>
      <c r="T27" s="223"/>
      <c r="U27" s="223"/>
    </row>
    <row r="28" spans="1:21" ht="29.45" customHeight="1" x14ac:dyDescent="0.2">
      <c r="A28" s="23" t="s">
        <v>77</v>
      </c>
      <c r="B28" s="23"/>
      <c r="C28" s="223" t="s">
        <v>571</v>
      </c>
      <c r="D28" s="223"/>
      <c r="E28" s="223"/>
      <c r="F28" s="223"/>
      <c r="G28" s="223"/>
      <c r="H28" s="223"/>
      <c r="I28" s="223"/>
      <c r="J28" s="223"/>
      <c r="K28" s="223"/>
      <c r="L28" s="223"/>
      <c r="M28" s="223"/>
      <c r="N28" s="223"/>
      <c r="O28" s="223"/>
      <c r="P28" s="223"/>
      <c r="Q28" s="223"/>
      <c r="R28" s="223"/>
      <c r="S28" s="223"/>
      <c r="T28" s="223"/>
      <c r="U28" s="223"/>
    </row>
    <row r="29" spans="1:21" ht="4.5" customHeight="1" x14ac:dyDescent="0.2"/>
    <row r="30" spans="1:21" ht="16.5" customHeight="1" x14ac:dyDescent="0.2">
      <c r="A30" s="24" t="s">
        <v>99</v>
      </c>
      <c r="B30" s="23"/>
      <c r="C30" s="23"/>
      <c r="D30" s="23"/>
      <c r="E30" s="223" t="s">
        <v>676</v>
      </c>
      <c r="F30" s="223"/>
      <c r="G30" s="223"/>
      <c r="H30" s="223"/>
      <c r="I30" s="223"/>
      <c r="J30" s="223"/>
      <c r="K30" s="223"/>
      <c r="L30" s="223"/>
      <c r="M30" s="223"/>
      <c r="N30" s="223"/>
      <c r="O30" s="223"/>
      <c r="P30" s="223"/>
      <c r="Q30" s="223"/>
      <c r="R30" s="223"/>
      <c r="S30" s="223"/>
      <c r="T30" s="223"/>
      <c r="U30" s="223"/>
    </row>
  </sheetData>
  <mergeCells count="11">
    <mergeCell ref="E30:U30"/>
    <mergeCell ref="K1:U1"/>
    <mergeCell ref="C24:U24"/>
    <mergeCell ref="C25:U25"/>
    <mergeCell ref="C27:U27"/>
    <mergeCell ref="C28:U28"/>
    <mergeCell ref="B4:K4"/>
    <mergeCell ref="B8:K8"/>
    <mergeCell ref="B12:K12"/>
    <mergeCell ref="B16:K16"/>
    <mergeCell ref="B20:K20"/>
  </mergeCells>
  <pageMargins left="0.7" right="0.7" top="0.75" bottom="0.75" header="0.3" footer="0.3"/>
  <pageSetup paperSize="9" fitToHeight="0" orientation="landscape" horizontalDpi="300" verticalDpi="300"/>
  <headerFooter scaleWithDoc="0" alignWithMargins="0">
    <oddHeader>&amp;C&amp;"Arial"&amp;8TABLE 5A.29</oddHeader>
    <oddFooter>&amp;L&amp;"Arial"&amp;8REPORT ON
GOVERNMENT
SERVICES 202106&amp;R&amp;"Arial"&amp;8VOCATIONAL EDUCATION
AND TRAINING
PAGE &amp;B&amp;P&amp;B</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U29"/>
  <sheetViews>
    <sheetView showGridLines="0" workbookViewId="0"/>
  </sheetViews>
  <sheetFormatPr defaultColWidth="11.42578125" defaultRowHeight="12.75" x14ac:dyDescent="0.2"/>
  <cols>
    <col min="1" max="10" width="1.85546875" customWidth="1"/>
    <col min="11" max="11" width="35.85546875" customWidth="1"/>
    <col min="12" max="12" width="5.42578125" customWidth="1"/>
    <col min="13" max="21" width="6.85546875" customWidth="1"/>
  </cols>
  <sheetData>
    <row r="1" spans="1:21" ht="33.950000000000003" customHeight="1" x14ac:dyDescent="0.2">
      <c r="A1" s="8" t="s">
        <v>677</v>
      </c>
      <c r="B1" s="8"/>
      <c r="C1" s="8"/>
      <c r="D1" s="8"/>
      <c r="E1" s="8"/>
      <c r="F1" s="8"/>
      <c r="G1" s="8"/>
      <c r="H1" s="8"/>
      <c r="I1" s="8"/>
      <c r="J1" s="8"/>
      <c r="K1" s="229" t="s">
        <v>678</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679</v>
      </c>
      <c r="N2" s="13" t="s">
        <v>680</v>
      </c>
      <c r="O2" s="13" t="s">
        <v>681</v>
      </c>
      <c r="P2" s="13" t="s">
        <v>682</v>
      </c>
      <c r="Q2" s="13" t="s">
        <v>683</v>
      </c>
      <c r="R2" s="13" t="s">
        <v>684</v>
      </c>
      <c r="S2" s="13" t="s">
        <v>685</v>
      </c>
      <c r="T2" s="13" t="s">
        <v>686</v>
      </c>
      <c r="U2" s="13" t="s">
        <v>687</v>
      </c>
    </row>
    <row r="3" spans="1:21" ht="16.5" customHeight="1" x14ac:dyDescent="0.2">
      <c r="A3" s="7" t="s">
        <v>626</v>
      </c>
      <c r="B3" s="7"/>
      <c r="C3" s="7"/>
      <c r="D3" s="7"/>
      <c r="E3" s="7"/>
      <c r="F3" s="7"/>
      <c r="G3" s="7"/>
      <c r="H3" s="7"/>
      <c r="I3" s="7"/>
      <c r="J3" s="7"/>
      <c r="K3" s="7"/>
      <c r="L3" s="9"/>
      <c r="M3" s="10"/>
      <c r="N3" s="10"/>
      <c r="O3" s="10"/>
      <c r="P3" s="10"/>
      <c r="Q3" s="10"/>
      <c r="R3" s="10"/>
      <c r="S3" s="10"/>
      <c r="T3" s="10"/>
      <c r="U3" s="10"/>
    </row>
    <row r="4" spans="1:21" ht="29.45" customHeight="1" x14ac:dyDescent="0.2">
      <c r="A4" s="7"/>
      <c r="B4" s="228" t="s">
        <v>673</v>
      </c>
      <c r="C4" s="228"/>
      <c r="D4" s="228"/>
      <c r="E4" s="228"/>
      <c r="F4" s="228"/>
      <c r="G4" s="228"/>
      <c r="H4" s="228"/>
      <c r="I4" s="228"/>
      <c r="J4" s="228"/>
      <c r="K4" s="228"/>
      <c r="L4" s="9" t="s">
        <v>247</v>
      </c>
      <c r="M4" s="193">
        <v>30.6</v>
      </c>
      <c r="N4" s="193">
        <v>38.700000000000003</v>
      </c>
      <c r="O4" s="193">
        <v>34.200000000000003</v>
      </c>
      <c r="P4" s="193">
        <v>10.1</v>
      </c>
      <c r="Q4" s="191">
        <v>5.3</v>
      </c>
      <c r="R4" s="191">
        <v>2.9</v>
      </c>
      <c r="S4" s="191">
        <v>1.5</v>
      </c>
      <c r="T4" s="191">
        <v>1.1000000000000001</v>
      </c>
      <c r="U4" s="192">
        <v>124.4</v>
      </c>
    </row>
    <row r="5" spans="1:21" ht="16.5" customHeight="1" x14ac:dyDescent="0.2">
      <c r="A5" s="7"/>
      <c r="B5" s="7" t="s">
        <v>674</v>
      </c>
      <c r="C5" s="7"/>
      <c r="D5" s="7"/>
      <c r="E5" s="7"/>
      <c r="F5" s="7"/>
      <c r="G5" s="7"/>
      <c r="H5" s="7"/>
      <c r="I5" s="7"/>
      <c r="J5" s="7"/>
      <c r="K5" s="7"/>
      <c r="L5" s="9" t="s">
        <v>155</v>
      </c>
      <c r="M5" s="193">
        <v>48.4</v>
      </c>
      <c r="N5" s="193">
        <v>72.7</v>
      </c>
      <c r="O5" s="193">
        <v>70.900000000000006</v>
      </c>
      <c r="P5" s="193">
        <v>59.7</v>
      </c>
      <c r="Q5" s="193">
        <v>62.4</v>
      </c>
      <c r="R5" s="193">
        <v>60.1</v>
      </c>
      <c r="S5" s="193">
        <v>37.6</v>
      </c>
      <c r="T5" s="193">
        <v>55.5</v>
      </c>
      <c r="U5" s="193">
        <v>61.9</v>
      </c>
    </row>
    <row r="6" spans="1:21" ht="16.5" customHeight="1" x14ac:dyDescent="0.2">
      <c r="A6" s="7"/>
      <c r="B6" s="7" t="s">
        <v>675</v>
      </c>
      <c r="C6" s="7"/>
      <c r="D6" s="7"/>
      <c r="E6" s="7"/>
      <c r="F6" s="7"/>
      <c r="G6" s="7"/>
      <c r="H6" s="7"/>
      <c r="I6" s="7"/>
      <c r="J6" s="7"/>
      <c r="K6" s="7"/>
      <c r="L6" s="9" t="s">
        <v>155</v>
      </c>
      <c r="M6" s="193">
        <v>13.5</v>
      </c>
      <c r="N6" s="193">
        <v>19.7</v>
      </c>
      <c r="O6" s="193">
        <v>25.2</v>
      </c>
      <c r="P6" s="193">
        <v>18.399999999999999</v>
      </c>
      <c r="Q6" s="193">
        <v>14.2</v>
      </c>
      <c r="R6" s="193">
        <v>19.2</v>
      </c>
      <c r="S6" s="191">
        <v>9.5</v>
      </c>
      <c r="T6" s="193">
        <v>13.5</v>
      </c>
      <c r="U6" s="193">
        <v>18</v>
      </c>
    </row>
    <row r="7" spans="1:21" ht="16.5" customHeight="1" x14ac:dyDescent="0.2">
      <c r="A7" s="7" t="s">
        <v>60</v>
      </c>
      <c r="B7" s="7"/>
      <c r="C7" s="7"/>
      <c r="D7" s="7"/>
      <c r="E7" s="7"/>
      <c r="F7" s="7"/>
      <c r="G7" s="7"/>
      <c r="H7" s="7"/>
      <c r="I7" s="7"/>
      <c r="J7" s="7"/>
      <c r="K7" s="7"/>
      <c r="L7" s="9"/>
      <c r="M7" s="10"/>
      <c r="N7" s="10"/>
      <c r="O7" s="10"/>
      <c r="P7" s="10"/>
      <c r="Q7" s="10"/>
      <c r="R7" s="10"/>
      <c r="S7" s="10"/>
      <c r="T7" s="10"/>
      <c r="U7" s="10"/>
    </row>
    <row r="8" spans="1:21" ht="29.45" customHeight="1" x14ac:dyDescent="0.2">
      <c r="A8" s="7"/>
      <c r="B8" s="228" t="s">
        <v>673</v>
      </c>
      <c r="C8" s="228"/>
      <c r="D8" s="228"/>
      <c r="E8" s="228"/>
      <c r="F8" s="228"/>
      <c r="G8" s="228"/>
      <c r="H8" s="228"/>
      <c r="I8" s="228"/>
      <c r="J8" s="228"/>
      <c r="K8" s="228"/>
      <c r="L8" s="9" t="s">
        <v>247</v>
      </c>
      <c r="M8" s="193">
        <v>32.799999999999997</v>
      </c>
      <c r="N8" s="193">
        <v>44.2</v>
      </c>
      <c r="O8" s="193">
        <v>37.200000000000003</v>
      </c>
      <c r="P8" s="193">
        <v>10.1</v>
      </c>
      <c r="Q8" s="191">
        <v>5.8</v>
      </c>
      <c r="R8" s="191">
        <v>3</v>
      </c>
      <c r="S8" s="191">
        <v>1.7</v>
      </c>
      <c r="T8" s="191">
        <v>1.4</v>
      </c>
      <c r="U8" s="192">
        <v>136.1</v>
      </c>
    </row>
    <row r="9" spans="1:21" ht="16.5" customHeight="1" x14ac:dyDescent="0.2">
      <c r="A9" s="7"/>
      <c r="B9" s="7" t="s">
        <v>674</v>
      </c>
      <c r="C9" s="7"/>
      <c r="D9" s="7"/>
      <c r="E9" s="7"/>
      <c r="F9" s="7"/>
      <c r="G9" s="7"/>
      <c r="H9" s="7"/>
      <c r="I9" s="7"/>
      <c r="J9" s="7"/>
      <c r="K9" s="7"/>
      <c r="L9" s="9" t="s">
        <v>155</v>
      </c>
      <c r="M9" s="193">
        <v>49.3</v>
      </c>
      <c r="N9" s="193">
        <v>75.3</v>
      </c>
      <c r="O9" s="193">
        <v>74.599999999999994</v>
      </c>
      <c r="P9" s="193">
        <v>55.7</v>
      </c>
      <c r="Q9" s="193">
        <v>64</v>
      </c>
      <c r="R9" s="193">
        <v>62.8</v>
      </c>
      <c r="S9" s="193">
        <v>40.1</v>
      </c>
      <c r="T9" s="193">
        <v>55.6</v>
      </c>
      <c r="U9" s="193">
        <v>63.7</v>
      </c>
    </row>
    <row r="10" spans="1:21" ht="16.5" customHeight="1" x14ac:dyDescent="0.2">
      <c r="A10" s="7"/>
      <c r="B10" s="7" t="s">
        <v>675</v>
      </c>
      <c r="C10" s="7"/>
      <c r="D10" s="7"/>
      <c r="E10" s="7"/>
      <c r="F10" s="7"/>
      <c r="G10" s="7"/>
      <c r="H10" s="7"/>
      <c r="I10" s="7"/>
      <c r="J10" s="7"/>
      <c r="K10" s="7"/>
      <c r="L10" s="9" t="s">
        <v>155</v>
      </c>
      <c r="M10" s="193">
        <v>15.2</v>
      </c>
      <c r="N10" s="193">
        <v>24.7</v>
      </c>
      <c r="O10" s="193">
        <v>28.8</v>
      </c>
      <c r="P10" s="193">
        <v>17.600000000000001</v>
      </c>
      <c r="Q10" s="193">
        <v>17</v>
      </c>
      <c r="R10" s="193">
        <v>20.100000000000001</v>
      </c>
      <c r="S10" s="193">
        <v>11.1</v>
      </c>
      <c r="T10" s="193">
        <v>15.7</v>
      </c>
      <c r="U10" s="193">
        <v>20.8</v>
      </c>
    </row>
    <row r="11" spans="1:21" ht="16.5" customHeight="1" x14ac:dyDescent="0.2">
      <c r="A11" s="7" t="s">
        <v>61</v>
      </c>
      <c r="B11" s="7"/>
      <c r="C11" s="7"/>
      <c r="D11" s="7"/>
      <c r="E11" s="7"/>
      <c r="F11" s="7"/>
      <c r="G11" s="7"/>
      <c r="H11" s="7"/>
      <c r="I11" s="7"/>
      <c r="J11" s="7"/>
      <c r="K11" s="7"/>
      <c r="L11" s="9"/>
      <c r="M11" s="10"/>
      <c r="N11" s="10"/>
      <c r="O11" s="10"/>
      <c r="P11" s="10"/>
      <c r="Q11" s="10"/>
      <c r="R11" s="10"/>
      <c r="S11" s="10"/>
      <c r="T11" s="10"/>
      <c r="U11" s="10"/>
    </row>
    <row r="12" spans="1:21" ht="29.45" customHeight="1" x14ac:dyDescent="0.2">
      <c r="A12" s="7"/>
      <c r="B12" s="228" t="s">
        <v>673</v>
      </c>
      <c r="C12" s="228"/>
      <c r="D12" s="228"/>
      <c r="E12" s="228"/>
      <c r="F12" s="228"/>
      <c r="G12" s="228"/>
      <c r="H12" s="228"/>
      <c r="I12" s="228"/>
      <c r="J12" s="228"/>
      <c r="K12" s="228"/>
      <c r="L12" s="9" t="s">
        <v>247</v>
      </c>
      <c r="M12" s="193">
        <v>31.8</v>
      </c>
      <c r="N12" s="193">
        <v>46.7</v>
      </c>
      <c r="O12" s="193">
        <v>38.9</v>
      </c>
      <c r="P12" s="193">
        <v>11.5</v>
      </c>
      <c r="Q12" s="191">
        <v>6.4</v>
      </c>
      <c r="R12" s="191">
        <v>3.2</v>
      </c>
      <c r="S12" s="191">
        <v>1.5</v>
      </c>
      <c r="T12" s="191">
        <v>1.5</v>
      </c>
      <c r="U12" s="192">
        <v>141.5</v>
      </c>
    </row>
    <row r="13" spans="1:21" ht="16.5" customHeight="1" x14ac:dyDescent="0.2">
      <c r="A13" s="7"/>
      <c r="B13" s="7" t="s">
        <v>674</v>
      </c>
      <c r="C13" s="7"/>
      <c r="D13" s="7"/>
      <c r="E13" s="7"/>
      <c r="F13" s="7"/>
      <c r="G13" s="7"/>
      <c r="H13" s="7"/>
      <c r="I13" s="7"/>
      <c r="J13" s="7"/>
      <c r="K13" s="7"/>
      <c r="L13" s="9" t="s">
        <v>155</v>
      </c>
      <c r="M13" s="193">
        <v>50.6</v>
      </c>
      <c r="N13" s="193">
        <v>75.400000000000006</v>
      </c>
      <c r="O13" s="193">
        <v>74.7</v>
      </c>
      <c r="P13" s="193">
        <v>57.3</v>
      </c>
      <c r="Q13" s="193">
        <v>61</v>
      </c>
      <c r="R13" s="193">
        <v>61.4</v>
      </c>
      <c r="S13" s="193">
        <v>41.1</v>
      </c>
      <c r="T13" s="193">
        <v>52.3</v>
      </c>
      <c r="U13" s="193">
        <v>64.599999999999994</v>
      </c>
    </row>
    <row r="14" spans="1:21" ht="16.5" customHeight="1" x14ac:dyDescent="0.2">
      <c r="A14" s="7"/>
      <c r="B14" s="7" t="s">
        <v>675</v>
      </c>
      <c r="C14" s="7"/>
      <c r="D14" s="7"/>
      <c r="E14" s="7"/>
      <c r="F14" s="7"/>
      <c r="G14" s="7"/>
      <c r="H14" s="7"/>
      <c r="I14" s="7"/>
      <c r="J14" s="7"/>
      <c r="K14" s="7"/>
      <c r="L14" s="9" t="s">
        <v>155</v>
      </c>
      <c r="M14" s="193">
        <v>16</v>
      </c>
      <c r="N14" s="193">
        <v>22.6</v>
      </c>
      <c r="O14" s="193">
        <v>26.9</v>
      </c>
      <c r="P14" s="193">
        <v>17.7</v>
      </c>
      <c r="Q14" s="193">
        <v>19.2</v>
      </c>
      <c r="R14" s="193">
        <v>20.2</v>
      </c>
      <c r="S14" s="193">
        <v>10.6</v>
      </c>
      <c r="T14" s="193">
        <v>14.3</v>
      </c>
      <c r="U14" s="193">
        <v>20.5</v>
      </c>
    </row>
    <row r="15" spans="1:21" ht="16.5" customHeight="1" x14ac:dyDescent="0.2">
      <c r="A15" s="7" t="s">
        <v>62</v>
      </c>
      <c r="B15" s="7"/>
      <c r="C15" s="7"/>
      <c r="D15" s="7"/>
      <c r="E15" s="7"/>
      <c r="F15" s="7"/>
      <c r="G15" s="7"/>
      <c r="H15" s="7"/>
      <c r="I15" s="7"/>
      <c r="J15" s="7"/>
      <c r="K15" s="7"/>
      <c r="L15" s="9"/>
      <c r="M15" s="10"/>
      <c r="N15" s="10"/>
      <c r="O15" s="10"/>
      <c r="P15" s="10"/>
      <c r="Q15" s="10"/>
      <c r="R15" s="10"/>
      <c r="S15" s="10"/>
      <c r="T15" s="10"/>
      <c r="U15" s="10"/>
    </row>
    <row r="16" spans="1:21" ht="29.45" customHeight="1" x14ac:dyDescent="0.2">
      <c r="A16" s="7"/>
      <c r="B16" s="228" t="s">
        <v>673</v>
      </c>
      <c r="C16" s="228"/>
      <c r="D16" s="228"/>
      <c r="E16" s="228"/>
      <c r="F16" s="228"/>
      <c r="G16" s="228"/>
      <c r="H16" s="228"/>
      <c r="I16" s="228"/>
      <c r="J16" s="228"/>
      <c r="K16" s="228"/>
      <c r="L16" s="9" t="s">
        <v>247</v>
      </c>
      <c r="M16" s="193">
        <v>31.6</v>
      </c>
      <c r="N16" s="193">
        <v>56.3</v>
      </c>
      <c r="O16" s="193">
        <v>45.7</v>
      </c>
      <c r="P16" s="193">
        <v>12.1</v>
      </c>
      <c r="Q16" s="191">
        <v>7.9</v>
      </c>
      <c r="R16" s="191">
        <v>3.4</v>
      </c>
      <c r="S16" s="191">
        <v>1.6</v>
      </c>
      <c r="T16" s="191">
        <v>1.6</v>
      </c>
      <c r="U16" s="192">
        <v>160.19999999999999</v>
      </c>
    </row>
    <row r="17" spans="1:21" ht="16.5" customHeight="1" x14ac:dyDescent="0.2">
      <c r="A17" s="7"/>
      <c r="B17" s="7" t="s">
        <v>674</v>
      </c>
      <c r="C17" s="7"/>
      <c r="D17" s="7"/>
      <c r="E17" s="7"/>
      <c r="F17" s="7"/>
      <c r="G17" s="7"/>
      <c r="H17" s="7"/>
      <c r="I17" s="7"/>
      <c r="J17" s="7"/>
      <c r="K17" s="7"/>
      <c r="L17" s="9" t="s">
        <v>155</v>
      </c>
      <c r="M17" s="193">
        <v>54.7</v>
      </c>
      <c r="N17" s="193">
        <v>81.8</v>
      </c>
      <c r="O17" s="193">
        <v>75.5</v>
      </c>
      <c r="P17" s="193">
        <v>55</v>
      </c>
      <c r="Q17" s="193">
        <v>60.8</v>
      </c>
      <c r="R17" s="193">
        <v>63.6</v>
      </c>
      <c r="S17" s="193">
        <v>40.5</v>
      </c>
      <c r="T17" s="193">
        <v>55</v>
      </c>
      <c r="U17" s="193">
        <v>68.400000000000006</v>
      </c>
    </row>
    <row r="18" spans="1:21" ht="16.5" customHeight="1" x14ac:dyDescent="0.2">
      <c r="A18" s="7"/>
      <c r="B18" s="7" t="s">
        <v>675</v>
      </c>
      <c r="C18" s="7"/>
      <c r="D18" s="7"/>
      <c r="E18" s="7"/>
      <c r="F18" s="7"/>
      <c r="G18" s="7"/>
      <c r="H18" s="7"/>
      <c r="I18" s="7"/>
      <c r="J18" s="7"/>
      <c r="K18" s="7"/>
      <c r="L18" s="9" t="s">
        <v>155</v>
      </c>
      <c r="M18" s="193">
        <v>16.8</v>
      </c>
      <c r="N18" s="193">
        <v>24.2</v>
      </c>
      <c r="O18" s="193">
        <v>33.4</v>
      </c>
      <c r="P18" s="193">
        <v>17.100000000000001</v>
      </c>
      <c r="Q18" s="193">
        <v>20.5</v>
      </c>
      <c r="R18" s="193">
        <v>20.7</v>
      </c>
      <c r="S18" s="193">
        <v>12</v>
      </c>
      <c r="T18" s="193">
        <v>13.8</v>
      </c>
      <c r="U18" s="193">
        <v>22.6</v>
      </c>
    </row>
    <row r="19" spans="1:21" ht="16.5" customHeight="1" x14ac:dyDescent="0.2">
      <c r="A19" s="7" t="s">
        <v>63</v>
      </c>
      <c r="B19" s="7"/>
      <c r="C19" s="7"/>
      <c r="D19" s="7"/>
      <c r="E19" s="7"/>
      <c r="F19" s="7"/>
      <c r="G19" s="7"/>
      <c r="H19" s="7"/>
      <c r="I19" s="7"/>
      <c r="J19" s="7"/>
      <c r="K19" s="7"/>
      <c r="L19" s="9"/>
      <c r="M19" s="10"/>
      <c r="N19" s="10"/>
      <c r="O19" s="10"/>
      <c r="P19" s="10"/>
      <c r="Q19" s="10"/>
      <c r="R19" s="10"/>
      <c r="S19" s="10"/>
      <c r="T19" s="10"/>
      <c r="U19" s="10"/>
    </row>
    <row r="20" spans="1:21" ht="29.45" customHeight="1" x14ac:dyDescent="0.2">
      <c r="A20" s="7"/>
      <c r="B20" s="228" t="s">
        <v>673</v>
      </c>
      <c r="C20" s="228"/>
      <c r="D20" s="228"/>
      <c r="E20" s="228"/>
      <c r="F20" s="228"/>
      <c r="G20" s="228"/>
      <c r="H20" s="228"/>
      <c r="I20" s="228"/>
      <c r="J20" s="228"/>
      <c r="K20" s="228"/>
      <c r="L20" s="9" t="s">
        <v>247</v>
      </c>
      <c r="M20" s="193">
        <v>31.9</v>
      </c>
      <c r="N20" s="193">
        <v>80.8</v>
      </c>
      <c r="O20" s="193">
        <v>52.4</v>
      </c>
      <c r="P20" s="193">
        <v>14.6</v>
      </c>
      <c r="Q20" s="191">
        <v>9.4</v>
      </c>
      <c r="R20" s="191">
        <v>3.5</v>
      </c>
      <c r="S20" s="191">
        <v>2</v>
      </c>
      <c r="T20" s="191">
        <v>1.5</v>
      </c>
      <c r="U20" s="192">
        <v>196.3</v>
      </c>
    </row>
    <row r="21" spans="1:21" ht="16.5" customHeight="1" x14ac:dyDescent="0.2">
      <c r="A21" s="7"/>
      <c r="B21" s="7" t="s">
        <v>674</v>
      </c>
      <c r="C21" s="7"/>
      <c r="D21" s="7"/>
      <c r="E21" s="7"/>
      <c r="F21" s="7"/>
      <c r="G21" s="7"/>
      <c r="H21" s="7"/>
      <c r="I21" s="7"/>
      <c r="J21" s="7"/>
      <c r="K21" s="7"/>
      <c r="L21" s="9" t="s">
        <v>155</v>
      </c>
      <c r="M21" s="193">
        <v>57.8</v>
      </c>
      <c r="N21" s="193">
        <v>85.9</v>
      </c>
      <c r="O21" s="193">
        <v>77.400000000000006</v>
      </c>
      <c r="P21" s="193">
        <v>58.1</v>
      </c>
      <c r="Q21" s="193">
        <v>55.7</v>
      </c>
      <c r="R21" s="193">
        <v>59.1</v>
      </c>
      <c r="S21" s="193">
        <v>43.8</v>
      </c>
      <c r="T21" s="193">
        <v>57</v>
      </c>
      <c r="U21" s="193">
        <v>72.099999999999994</v>
      </c>
    </row>
    <row r="22" spans="1:21" ht="16.5" customHeight="1" x14ac:dyDescent="0.2">
      <c r="A22" s="14"/>
      <c r="B22" s="14" t="s">
        <v>675</v>
      </c>
      <c r="C22" s="14"/>
      <c r="D22" s="14"/>
      <c r="E22" s="14"/>
      <c r="F22" s="14"/>
      <c r="G22" s="14"/>
      <c r="H22" s="14"/>
      <c r="I22" s="14"/>
      <c r="J22" s="14"/>
      <c r="K22" s="14"/>
      <c r="L22" s="15" t="s">
        <v>155</v>
      </c>
      <c r="M22" s="194">
        <v>22.8</v>
      </c>
      <c r="N22" s="194">
        <v>28.6</v>
      </c>
      <c r="O22" s="194">
        <v>35.4</v>
      </c>
      <c r="P22" s="194">
        <v>19.399999999999999</v>
      </c>
      <c r="Q22" s="194">
        <v>19.600000000000001</v>
      </c>
      <c r="R22" s="194">
        <v>20.399999999999999</v>
      </c>
      <c r="S22" s="194">
        <v>14.8</v>
      </c>
      <c r="T22" s="194">
        <v>14.5</v>
      </c>
      <c r="U22" s="194">
        <v>26.7</v>
      </c>
    </row>
    <row r="23" spans="1:21" ht="4.5" customHeight="1" x14ac:dyDescent="0.2">
      <c r="A23" s="23"/>
      <c r="B23" s="23"/>
      <c r="C23" s="2"/>
      <c r="D23" s="2"/>
      <c r="E23" s="2"/>
      <c r="F23" s="2"/>
      <c r="G23" s="2"/>
      <c r="H23" s="2"/>
      <c r="I23" s="2"/>
      <c r="J23" s="2"/>
      <c r="K23" s="2"/>
      <c r="L23" s="2"/>
      <c r="M23" s="2"/>
      <c r="N23" s="2"/>
      <c r="O23" s="2"/>
      <c r="P23" s="2"/>
      <c r="Q23" s="2"/>
      <c r="R23" s="2"/>
      <c r="S23" s="2"/>
      <c r="T23" s="2"/>
      <c r="U23" s="2"/>
    </row>
    <row r="24" spans="1:21" ht="16.5" customHeight="1" x14ac:dyDescent="0.2">
      <c r="A24" s="32"/>
      <c r="B24" s="32"/>
      <c r="C24" s="223" t="s">
        <v>117</v>
      </c>
      <c r="D24" s="223"/>
      <c r="E24" s="223"/>
      <c r="F24" s="223"/>
      <c r="G24" s="223"/>
      <c r="H24" s="223"/>
      <c r="I24" s="223"/>
      <c r="J24" s="223"/>
      <c r="K24" s="223"/>
      <c r="L24" s="223"/>
      <c r="M24" s="223"/>
      <c r="N24" s="223"/>
      <c r="O24" s="223"/>
      <c r="P24" s="223"/>
      <c r="Q24" s="223"/>
      <c r="R24" s="223"/>
      <c r="S24" s="223"/>
      <c r="T24" s="223"/>
      <c r="U24" s="223"/>
    </row>
    <row r="25" spans="1:21" ht="16.5" customHeight="1" x14ac:dyDescent="0.2">
      <c r="A25" s="32"/>
      <c r="B25" s="32"/>
      <c r="C25" s="223" t="s">
        <v>118</v>
      </c>
      <c r="D25" s="223"/>
      <c r="E25" s="223"/>
      <c r="F25" s="223"/>
      <c r="G25" s="223"/>
      <c r="H25" s="223"/>
      <c r="I25" s="223"/>
      <c r="J25" s="223"/>
      <c r="K25" s="223"/>
      <c r="L25" s="223"/>
      <c r="M25" s="223"/>
      <c r="N25" s="223"/>
      <c r="O25" s="223"/>
      <c r="P25" s="223"/>
      <c r="Q25" s="223"/>
      <c r="R25" s="223"/>
      <c r="S25" s="223"/>
      <c r="T25" s="223"/>
      <c r="U25" s="223"/>
    </row>
    <row r="26" spans="1:21" ht="4.5" customHeight="1" x14ac:dyDescent="0.2">
      <c r="A26" s="23"/>
      <c r="B26" s="23"/>
      <c r="C26" s="2"/>
      <c r="D26" s="2"/>
      <c r="E26" s="2"/>
      <c r="F26" s="2"/>
      <c r="G26" s="2"/>
      <c r="H26" s="2"/>
      <c r="I26" s="2"/>
      <c r="J26" s="2"/>
      <c r="K26" s="2"/>
      <c r="L26" s="2"/>
      <c r="M26" s="2"/>
      <c r="N26" s="2"/>
      <c r="O26" s="2"/>
      <c r="P26" s="2"/>
      <c r="Q26" s="2"/>
      <c r="R26" s="2"/>
      <c r="S26" s="2"/>
      <c r="T26" s="2"/>
      <c r="U26" s="2"/>
    </row>
    <row r="27" spans="1:21" ht="29.45" customHeight="1" x14ac:dyDescent="0.2">
      <c r="A27" s="23" t="s">
        <v>76</v>
      </c>
      <c r="B27" s="23"/>
      <c r="C27" s="223" t="s">
        <v>571</v>
      </c>
      <c r="D27" s="223"/>
      <c r="E27" s="223"/>
      <c r="F27" s="223"/>
      <c r="G27" s="223"/>
      <c r="H27" s="223"/>
      <c r="I27" s="223"/>
      <c r="J27" s="223"/>
      <c r="K27" s="223"/>
      <c r="L27" s="223"/>
      <c r="M27" s="223"/>
      <c r="N27" s="223"/>
      <c r="O27" s="223"/>
      <c r="P27" s="223"/>
      <c r="Q27" s="223"/>
      <c r="R27" s="223"/>
      <c r="S27" s="223"/>
      <c r="T27" s="223"/>
      <c r="U27" s="223"/>
    </row>
    <row r="28" spans="1:21" ht="4.5" customHeight="1" x14ac:dyDescent="0.2"/>
    <row r="29" spans="1:21" ht="16.5" customHeight="1" x14ac:dyDescent="0.2">
      <c r="A29" s="24" t="s">
        <v>99</v>
      </c>
      <c r="B29" s="23"/>
      <c r="C29" s="23"/>
      <c r="D29" s="23"/>
      <c r="E29" s="223" t="s">
        <v>688</v>
      </c>
      <c r="F29" s="223"/>
      <c r="G29" s="223"/>
      <c r="H29" s="223"/>
      <c r="I29" s="223"/>
      <c r="J29" s="223"/>
      <c r="K29" s="223"/>
      <c r="L29" s="223"/>
      <c r="M29" s="223"/>
      <c r="N29" s="223"/>
      <c r="O29" s="223"/>
      <c r="P29" s="223"/>
      <c r="Q29" s="223"/>
      <c r="R29" s="223"/>
      <c r="S29" s="223"/>
      <c r="T29" s="223"/>
      <c r="U29" s="223"/>
    </row>
  </sheetData>
  <mergeCells count="10">
    <mergeCell ref="K1:U1"/>
    <mergeCell ref="C24:U24"/>
    <mergeCell ref="C25:U25"/>
    <mergeCell ref="C27:U27"/>
    <mergeCell ref="E29:U29"/>
    <mergeCell ref="B4:K4"/>
    <mergeCell ref="B8:K8"/>
    <mergeCell ref="B12:K12"/>
    <mergeCell ref="B16:K16"/>
    <mergeCell ref="B20:K20"/>
  </mergeCells>
  <pageMargins left="0.7" right="0.7" top="0.75" bottom="0.75" header="0.3" footer="0.3"/>
  <pageSetup paperSize="9" fitToHeight="0" orientation="landscape" horizontalDpi="300" verticalDpi="300"/>
  <headerFooter scaleWithDoc="0" alignWithMargins="0">
    <oddHeader>&amp;C&amp;"Arial"&amp;8TABLE 5A.30</oddHeader>
    <oddFooter>&amp;L&amp;"Arial"&amp;8REPORT ON
GOVERNMENT
SERVICES 202106&amp;R&amp;"Arial"&amp;8VOCATIONAL EDUCATION
AND TRAINING
PAGE &amp;B&amp;P&amp;B</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M15"/>
  <sheetViews>
    <sheetView showGridLines="0" workbookViewId="0"/>
  </sheetViews>
  <sheetFormatPr defaultColWidth="11.42578125" defaultRowHeight="12.75" x14ac:dyDescent="0.2"/>
  <cols>
    <col min="1" max="11" width="1.85546875" customWidth="1"/>
    <col min="12" max="12" width="5.7109375" customWidth="1"/>
    <col min="13" max="13" width="22.28515625" customWidth="1"/>
  </cols>
  <sheetData>
    <row r="1" spans="1:13" ht="33.950000000000003" customHeight="1" x14ac:dyDescent="0.2">
      <c r="A1" s="8" t="s">
        <v>689</v>
      </c>
      <c r="B1" s="8"/>
      <c r="C1" s="8"/>
      <c r="D1" s="8"/>
      <c r="E1" s="8"/>
      <c r="F1" s="8"/>
      <c r="G1" s="8"/>
      <c r="H1" s="8"/>
      <c r="I1" s="8"/>
      <c r="J1" s="8"/>
      <c r="K1" s="229" t="s">
        <v>41</v>
      </c>
      <c r="L1" s="230"/>
      <c r="M1" s="230"/>
    </row>
    <row r="2" spans="1:13" ht="16.5" customHeight="1" x14ac:dyDescent="0.2">
      <c r="A2" s="11"/>
      <c r="B2" s="11"/>
      <c r="C2" s="11"/>
      <c r="D2" s="11"/>
      <c r="E2" s="11"/>
      <c r="F2" s="11"/>
      <c r="G2" s="11"/>
      <c r="H2" s="11"/>
      <c r="I2" s="11"/>
      <c r="J2" s="11"/>
      <c r="K2" s="11"/>
      <c r="L2" s="12" t="s">
        <v>47</v>
      </c>
      <c r="M2" s="13" t="s">
        <v>690</v>
      </c>
    </row>
    <row r="3" spans="1:13" ht="16.5" customHeight="1" x14ac:dyDescent="0.2">
      <c r="A3" s="7" t="s">
        <v>691</v>
      </c>
      <c r="B3" s="7"/>
      <c r="C3" s="7"/>
      <c r="D3" s="7"/>
      <c r="E3" s="7"/>
      <c r="F3" s="7"/>
      <c r="G3" s="7"/>
      <c r="H3" s="7"/>
      <c r="I3" s="7"/>
      <c r="J3" s="7"/>
      <c r="K3" s="7"/>
      <c r="L3" s="9"/>
      <c r="M3" s="10"/>
    </row>
    <row r="4" spans="1:13" ht="16.5" customHeight="1" x14ac:dyDescent="0.2">
      <c r="A4" s="7"/>
      <c r="B4" s="7" t="s">
        <v>58</v>
      </c>
      <c r="C4" s="7"/>
      <c r="D4" s="7"/>
      <c r="E4" s="7"/>
      <c r="F4" s="7"/>
      <c r="G4" s="7"/>
      <c r="H4" s="7"/>
      <c r="I4" s="7"/>
      <c r="J4" s="7"/>
      <c r="K4" s="7"/>
      <c r="L4" s="9" t="s">
        <v>692</v>
      </c>
      <c r="M4" s="195">
        <v>100</v>
      </c>
    </row>
    <row r="5" spans="1:13" ht="16.5" customHeight="1" x14ac:dyDescent="0.2">
      <c r="A5" s="7"/>
      <c r="B5" s="7" t="s">
        <v>60</v>
      </c>
      <c r="C5" s="7"/>
      <c r="D5" s="7"/>
      <c r="E5" s="7"/>
      <c r="F5" s="7"/>
      <c r="G5" s="7"/>
      <c r="H5" s="7"/>
      <c r="I5" s="7"/>
      <c r="J5" s="7"/>
      <c r="K5" s="7"/>
      <c r="L5" s="9" t="s">
        <v>692</v>
      </c>
      <c r="M5" s="196">
        <v>96.8</v>
      </c>
    </row>
    <row r="6" spans="1:13" ht="16.5" customHeight="1" x14ac:dyDescent="0.2">
      <c r="A6" s="7"/>
      <c r="B6" s="7" t="s">
        <v>61</v>
      </c>
      <c r="C6" s="7"/>
      <c r="D6" s="7"/>
      <c r="E6" s="7"/>
      <c r="F6" s="7"/>
      <c r="G6" s="7"/>
      <c r="H6" s="7"/>
      <c r="I6" s="7"/>
      <c r="J6" s="7"/>
      <c r="K6" s="7"/>
      <c r="L6" s="9" t="s">
        <v>692</v>
      </c>
      <c r="M6" s="196">
        <v>95.1</v>
      </c>
    </row>
    <row r="7" spans="1:13" ht="16.5" customHeight="1" x14ac:dyDescent="0.2">
      <c r="A7" s="7"/>
      <c r="B7" s="7" t="s">
        <v>62</v>
      </c>
      <c r="C7" s="7"/>
      <c r="D7" s="7"/>
      <c r="E7" s="7"/>
      <c r="F7" s="7"/>
      <c r="G7" s="7"/>
      <c r="H7" s="7"/>
      <c r="I7" s="7"/>
      <c r="J7" s="7"/>
      <c r="K7" s="7"/>
      <c r="L7" s="9" t="s">
        <v>692</v>
      </c>
      <c r="M7" s="196">
        <v>91.6</v>
      </c>
    </row>
    <row r="8" spans="1:13" ht="16.5" customHeight="1" x14ac:dyDescent="0.2">
      <c r="A8" s="7"/>
      <c r="B8" s="7" t="s">
        <v>63</v>
      </c>
      <c r="C8" s="7"/>
      <c r="D8" s="7"/>
      <c r="E8" s="7"/>
      <c r="F8" s="7"/>
      <c r="G8" s="7"/>
      <c r="H8" s="7"/>
      <c r="I8" s="7"/>
      <c r="J8" s="7"/>
      <c r="K8" s="7"/>
      <c r="L8" s="9" t="s">
        <v>692</v>
      </c>
      <c r="M8" s="196">
        <v>92</v>
      </c>
    </row>
    <row r="9" spans="1:13" ht="16.5" customHeight="1" x14ac:dyDescent="0.2">
      <c r="A9" s="7"/>
      <c r="B9" s="7" t="s">
        <v>64</v>
      </c>
      <c r="C9" s="7"/>
      <c r="D9" s="7"/>
      <c r="E9" s="7"/>
      <c r="F9" s="7"/>
      <c r="G9" s="7"/>
      <c r="H9" s="7"/>
      <c r="I9" s="7"/>
      <c r="J9" s="7"/>
      <c r="K9" s="7"/>
      <c r="L9" s="9" t="s">
        <v>692</v>
      </c>
      <c r="M9" s="196">
        <v>92</v>
      </c>
    </row>
    <row r="10" spans="1:13" ht="16.5" customHeight="1" x14ac:dyDescent="0.2">
      <c r="A10" s="7"/>
      <c r="B10" s="7" t="s">
        <v>65</v>
      </c>
      <c r="C10" s="7"/>
      <c r="D10" s="7"/>
      <c r="E10" s="7"/>
      <c r="F10" s="7"/>
      <c r="G10" s="7"/>
      <c r="H10" s="7"/>
      <c r="I10" s="7"/>
      <c r="J10" s="7"/>
      <c r="K10" s="7"/>
      <c r="L10" s="9" t="s">
        <v>692</v>
      </c>
      <c r="M10" s="196">
        <v>90.5</v>
      </c>
    </row>
    <row r="11" spans="1:13" ht="16.5" customHeight="1" x14ac:dyDescent="0.2">
      <c r="A11" s="7"/>
      <c r="B11" s="7" t="s">
        <v>66</v>
      </c>
      <c r="C11" s="7"/>
      <c r="D11" s="7"/>
      <c r="E11" s="7"/>
      <c r="F11" s="7"/>
      <c r="G11" s="7"/>
      <c r="H11" s="7"/>
      <c r="I11" s="7"/>
      <c r="J11" s="7"/>
      <c r="K11" s="7"/>
      <c r="L11" s="9" t="s">
        <v>692</v>
      </c>
      <c r="M11" s="196">
        <v>90.5</v>
      </c>
    </row>
    <row r="12" spans="1:13" ht="16.5" customHeight="1" x14ac:dyDescent="0.2">
      <c r="A12" s="7"/>
      <c r="B12" s="7" t="s">
        <v>67</v>
      </c>
      <c r="C12" s="7"/>
      <c r="D12" s="7"/>
      <c r="E12" s="7"/>
      <c r="F12" s="7"/>
      <c r="G12" s="7"/>
      <c r="H12" s="7"/>
      <c r="I12" s="7"/>
      <c r="J12" s="7"/>
      <c r="K12" s="7"/>
      <c r="L12" s="9" t="s">
        <v>692</v>
      </c>
      <c r="M12" s="196">
        <v>88.9</v>
      </c>
    </row>
    <row r="13" spans="1:13" ht="16.5" customHeight="1" x14ac:dyDescent="0.2">
      <c r="A13" s="14"/>
      <c r="B13" s="14" t="s">
        <v>68</v>
      </c>
      <c r="C13" s="14"/>
      <c r="D13" s="14"/>
      <c r="E13" s="14"/>
      <c r="F13" s="14"/>
      <c r="G13" s="14"/>
      <c r="H13" s="14"/>
      <c r="I13" s="14"/>
      <c r="J13" s="14"/>
      <c r="K13" s="14"/>
      <c r="L13" s="15" t="s">
        <v>692</v>
      </c>
      <c r="M13" s="197">
        <v>83.8</v>
      </c>
    </row>
    <row r="14" spans="1:13" ht="4.5" customHeight="1" x14ac:dyDescent="0.2"/>
    <row r="15" spans="1:13" ht="42.4" customHeight="1" x14ac:dyDescent="0.2">
      <c r="A15" s="24" t="s">
        <v>99</v>
      </c>
      <c r="B15" s="23"/>
      <c r="C15" s="23"/>
      <c r="D15" s="23"/>
      <c r="E15" s="223" t="s">
        <v>693</v>
      </c>
      <c r="F15" s="223"/>
      <c r="G15" s="223"/>
      <c r="H15" s="223"/>
      <c r="I15" s="223"/>
      <c r="J15" s="223"/>
      <c r="K15" s="223"/>
      <c r="L15" s="223"/>
      <c r="M15" s="223"/>
    </row>
  </sheetData>
  <mergeCells count="2">
    <mergeCell ref="K1:M1"/>
    <mergeCell ref="E15:M15"/>
  </mergeCells>
  <pageMargins left="0.7" right="0.7" top="0.75" bottom="0.75" header="0.3" footer="0.3"/>
  <pageSetup paperSize="9" fitToHeight="0" orientation="landscape" horizontalDpi="300" verticalDpi="300"/>
  <headerFooter scaleWithDoc="0" alignWithMargins="0">
    <oddHeader>&amp;C&amp;"Arial"&amp;8TABLE 5A.31</oddHeader>
    <oddFooter>&amp;L&amp;"Arial"&amp;8REPORT ON
GOVERNMENT
SERVICES 202106&amp;R&amp;"Arial"&amp;8VOCATIONAL EDUCATION
AND TRAINING
PAGE &amp;B&amp;P&amp;B</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AD32"/>
  <sheetViews>
    <sheetView showGridLines="0" workbookViewId="0"/>
  </sheetViews>
  <sheetFormatPr defaultColWidth="11.42578125" defaultRowHeight="12.75" x14ac:dyDescent="0.2"/>
  <cols>
    <col min="1" max="10" width="1.85546875" customWidth="1"/>
    <col min="11" max="11" width="14.140625" customWidth="1"/>
    <col min="12" max="12" width="5.42578125" customWidth="1"/>
    <col min="13" max="30" width="6" customWidth="1"/>
  </cols>
  <sheetData>
    <row r="1" spans="1:30" ht="17.45" customHeight="1" x14ac:dyDescent="0.2">
      <c r="A1" s="8" t="s">
        <v>694</v>
      </c>
      <c r="B1" s="8"/>
      <c r="C1" s="8"/>
      <c r="D1" s="8"/>
      <c r="E1" s="8"/>
      <c r="F1" s="8"/>
      <c r="G1" s="8"/>
      <c r="H1" s="8"/>
      <c r="I1" s="8"/>
      <c r="J1" s="8"/>
      <c r="K1" s="229" t="s">
        <v>695</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696</v>
      </c>
      <c r="N2" s="233"/>
      <c r="O2" s="232" t="s">
        <v>697</v>
      </c>
      <c r="P2" s="233"/>
      <c r="Q2" s="232" t="s">
        <v>698</v>
      </c>
      <c r="R2" s="233"/>
      <c r="S2" s="232" t="s">
        <v>699</v>
      </c>
      <c r="T2" s="233"/>
      <c r="U2" s="232" t="s">
        <v>700</v>
      </c>
      <c r="V2" s="233"/>
      <c r="W2" s="232" t="s">
        <v>701</v>
      </c>
      <c r="X2" s="233"/>
      <c r="Y2" s="232" t="s">
        <v>702</v>
      </c>
      <c r="Z2" s="233"/>
      <c r="AA2" s="232" t="s">
        <v>703</v>
      </c>
      <c r="AB2" s="233"/>
      <c r="AC2" s="232" t="s">
        <v>704</v>
      </c>
      <c r="AD2" s="233"/>
    </row>
    <row r="3" spans="1:30" ht="16.5" customHeight="1" x14ac:dyDescent="0.2">
      <c r="A3" s="7" t="s">
        <v>705</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706</v>
      </c>
      <c r="C4" s="7"/>
      <c r="D4" s="7"/>
      <c r="E4" s="7"/>
      <c r="F4" s="7"/>
      <c r="G4" s="7"/>
      <c r="H4" s="7"/>
      <c r="I4" s="7"/>
      <c r="J4" s="7"/>
      <c r="K4" s="7"/>
      <c r="L4" s="9"/>
      <c r="M4" s="10"/>
      <c r="N4" s="7"/>
      <c r="O4" s="10"/>
      <c r="P4" s="7"/>
      <c r="Q4" s="10"/>
      <c r="R4" s="7"/>
      <c r="S4" s="10"/>
      <c r="T4" s="7"/>
      <c r="U4" s="10"/>
      <c r="V4" s="7"/>
      <c r="W4" s="10"/>
      <c r="X4" s="7"/>
      <c r="Y4" s="10"/>
      <c r="Z4" s="7"/>
      <c r="AA4" s="10"/>
      <c r="AB4" s="7"/>
      <c r="AC4" s="10"/>
      <c r="AD4" s="7"/>
    </row>
    <row r="5" spans="1:30" ht="42.4" customHeight="1" x14ac:dyDescent="0.2">
      <c r="A5" s="7"/>
      <c r="B5" s="7"/>
      <c r="C5" s="228" t="s">
        <v>707</v>
      </c>
      <c r="D5" s="228"/>
      <c r="E5" s="228"/>
      <c r="F5" s="228"/>
      <c r="G5" s="228"/>
      <c r="H5" s="228"/>
      <c r="I5" s="228"/>
      <c r="J5" s="228"/>
      <c r="K5" s="228"/>
      <c r="L5" s="9" t="s">
        <v>155</v>
      </c>
      <c r="M5" s="203">
        <v>11</v>
      </c>
      <c r="N5" s="206">
        <v>1.1000000000000001</v>
      </c>
      <c r="O5" s="203">
        <v>13.1</v>
      </c>
      <c r="P5" s="206">
        <v>0.9</v>
      </c>
      <c r="Q5" s="202">
        <v>9.5</v>
      </c>
      <c r="R5" s="206">
        <v>1</v>
      </c>
      <c r="S5" s="203">
        <v>11.6</v>
      </c>
      <c r="T5" s="206">
        <v>1.1000000000000001</v>
      </c>
      <c r="U5" s="203">
        <v>11.2</v>
      </c>
      <c r="V5" s="206">
        <v>1.2</v>
      </c>
      <c r="W5" s="203">
        <v>12.5</v>
      </c>
      <c r="X5" s="206">
        <v>1.9</v>
      </c>
      <c r="Y5" s="203">
        <v>16.7</v>
      </c>
      <c r="Z5" s="206">
        <v>3.2</v>
      </c>
      <c r="AA5" s="202">
        <v>8.6999999999999993</v>
      </c>
      <c r="AB5" s="206">
        <v>2.2000000000000002</v>
      </c>
      <c r="AC5" s="203">
        <v>11.4</v>
      </c>
      <c r="AD5" s="206">
        <v>0.4</v>
      </c>
    </row>
    <row r="6" spans="1:30" ht="16.5" customHeight="1" x14ac:dyDescent="0.2">
      <c r="A6" s="7"/>
      <c r="B6" s="7"/>
      <c r="C6" s="7"/>
      <c r="D6" s="7" t="s">
        <v>708</v>
      </c>
      <c r="E6" s="7"/>
      <c r="F6" s="7"/>
      <c r="G6" s="7"/>
      <c r="H6" s="7"/>
      <c r="I6" s="7"/>
      <c r="J6" s="7"/>
      <c r="K6" s="7"/>
      <c r="L6" s="9"/>
      <c r="M6" s="10"/>
      <c r="N6" s="7"/>
      <c r="O6" s="10"/>
      <c r="P6" s="7"/>
      <c r="Q6" s="10"/>
      <c r="R6" s="7"/>
      <c r="S6" s="10"/>
      <c r="T6" s="7"/>
      <c r="U6" s="10"/>
      <c r="V6" s="7"/>
      <c r="W6" s="10"/>
      <c r="X6" s="7"/>
      <c r="Y6" s="10"/>
      <c r="Z6" s="7"/>
      <c r="AA6" s="10"/>
      <c r="AB6" s="7"/>
      <c r="AC6" s="10"/>
      <c r="AD6" s="7"/>
    </row>
    <row r="7" spans="1:30" ht="16.5" customHeight="1" x14ac:dyDescent="0.2">
      <c r="A7" s="7"/>
      <c r="B7" s="7"/>
      <c r="C7" s="7"/>
      <c r="D7" s="7"/>
      <c r="E7" s="7" t="s">
        <v>709</v>
      </c>
      <c r="F7" s="7"/>
      <c r="G7" s="7"/>
      <c r="H7" s="7"/>
      <c r="I7" s="7"/>
      <c r="J7" s="7"/>
      <c r="K7" s="7"/>
      <c r="L7" s="9" t="s">
        <v>155</v>
      </c>
      <c r="M7" s="202">
        <v>5.2</v>
      </c>
      <c r="N7" s="206">
        <v>0.6</v>
      </c>
      <c r="O7" s="202">
        <v>6.3</v>
      </c>
      <c r="P7" s="206">
        <v>0.8</v>
      </c>
      <c r="Q7" s="202">
        <v>3.9</v>
      </c>
      <c r="R7" s="206">
        <v>0.7</v>
      </c>
      <c r="S7" s="202">
        <v>4.7</v>
      </c>
      <c r="T7" s="206">
        <v>0.8</v>
      </c>
      <c r="U7" s="202">
        <v>4.4000000000000004</v>
      </c>
      <c r="V7" s="206">
        <v>0.8</v>
      </c>
      <c r="W7" s="202">
        <v>5.0999999999999996</v>
      </c>
      <c r="X7" s="206">
        <v>1.6</v>
      </c>
      <c r="Y7" s="202">
        <v>9.8000000000000007</v>
      </c>
      <c r="Z7" s="206">
        <v>2</v>
      </c>
      <c r="AA7" s="202">
        <v>3.2</v>
      </c>
      <c r="AB7" s="206">
        <v>1.3</v>
      </c>
      <c r="AC7" s="202">
        <v>5.0999999999999996</v>
      </c>
      <c r="AD7" s="206">
        <v>0.3</v>
      </c>
    </row>
    <row r="8" spans="1:30" ht="16.5" customHeight="1" x14ac:dyDescent="0.2">
      <c r="A8" s="7"/>
      <c r="B8" s="7"/>
      <c r="C8" s="7"/>
      <c r="D8" s="7"/>
      <c r="E8" s="7" t="s">
        <v>710</v>
      </c>
      <c r="F8" s="7"/>
      <c r="G8" s="7"/>
      <c r="H8" s="7"/>
      <c r="I8" s="7"/>
      <c r="J8" s="7"/>
      <c r="K8" s="7"/>
      <c r="L8" s="9" t="s">
        <v>155</v>
      </c>
      <c r="M8" s="202">
        <v>2.2999999999999998</v>
      </c>
      <c r="N8" s="206">
        <v>0.5</v>
      </c>
      <c r="O8" s="202">
        <v>3.4</v>
      </c>
      <c r="P8" s="206">
        <v>0.6</v>
      </c>
      <c r="Q8" s="202">
        <v>3.2</v>
      </c>
      <c r="R8" s="206">
        <v>0.7</v>
      </c>
      <c r="S8" s="202">
        <v>3.9</v>
      </c>
      <c r="T8" s="206">
        <v>0.9</v>
      </c>
      <c r="U8" s="202">
        <v>3.2</v>
      </c>
      <c r="V8" s="206">
        <v>0.8</v>
      </c>
      <c r="W8" s="202">
        <v>2.8</v>
      </c>
      <c r="X8" s="206">
        <v>1</v>
      </c>
      <c r="Y8" s="202">
        <v>2.5</v>
      </c>
      <c r="Z8" s="206">
        <v>1.2</v>
      </c>
      <c r="AA8" s="198">
        <v>2</v>
      </c>
      <c r="AB8" s="206">
        <v>1.1000000000000001</v>
      </c>
      <c r="AC8" s="202">
        <v>3</v>
      </c>
      <c r="AD8" s="206">
        <v>0.3</v>
      </c>
    </row>
    <row r="9" spans="1:30" ht="16.5" customHeight="1" x14ac:dyDescent="0.2">
      <c r="A9" s="7"/>
      <c r="B9" s="7"/>
      <c r="C9" s="7"/>
      <c r="D9" s="7"/>
      <c r="E9" s="7" t="s">
        <v>711</v>
      </c>
      <c r="F9" s="7"/>
      <c r="G9" s="7"/>
      <c r="H9" s="7"/>
      <c r="I9" s="7"/>
      <c r="J9" s="7"/>
      <c r="K9" s="7"/>
      <c r="L9" s="9" t="s">
        <v>155</v>
      </c>
      <c r="M9" s="202">
        <v>1.3</v>
      </c>
      <c r="N9" s="206">
        <v>0.4</v>
      </c>
      <c r="O9" s="202">
        <v>1.1000000000000001</v>
      </c>
      <c r="P9" s="206">
        <v>0.4</v>
      </c>
      <c r="Q9" s="202">
        <v>1</v>
      </c>
      <c r="R9" s="206">
        <v>0.4</v>
      </c>
      <c r="S9" s="202">
        <v>1.2</v>
      </c>
      <c r="T9" s="206">
        <v>0.4</v>
      </c>
      <c r="U9" s="202">
        <v>1.3</v>
      </c>
      <c r="V9" s="206">
        <v>0.5</v>
      </c>
      <c r="W9" s="202">
        <v>2.1</v>
      </c>
      <c r="X9" s="206">
        <v>0.9</v>
      </c>
      <c r="Y9" s="198">
        <v>1.4</v>
      </c>
      <c r="Z9" s="206">
        <v>0.8</v>
      </c>
      <c r="AA9" s="199" t="s">
        <v>459</v>
      </c>
      <c r="AB9" s="7"/>
      <c r="AC9" s="202">
        <v>1.2</v>
      </c>
      <c r="AD9" s="206">
        <v>0.2</v>
      </c>
    </row>
    <row r="10" spans="1:30" ht="16.5" customHeight="1" x14ac:dyDescent="0.2">
      <c r="A10" s="7"/>
      <c r="B10" s="7"/>
      <c r="C10" s="7"/>
      <c r="D10" s="7"/>
      <c r="E10" s="7" t="s">
        <v>712</v>
      </c>
      <c r="F10" s="7"/>
      <c r="G10" s="7"/>
      <c r="H10" s="7"/>
      <c r="I10" s="7"/>
      <c r="J10" s="7"/>
      <c r="K10" s="7"/>
      <c r="L10" s="9" t="s">
        <v>155</v>
      </c>
      <c r="M10" s="202">
        <v>0.7</v>
      </c>
      <c r="N10" s="206">
        <v>0.2</v>
      </c>
      <c r="O10" s="198">
        <v>0.7</v>
      </c>
      <c r="P10" s="206">
        <v>0.4</v>
      </c>
      <c r="Q10" s="199" t="s">
        <v>459</v>
      </c>
      <c r="R10" s="7"/>
      <c r="S10" s="198">
        <v>0.4</v>
      </c>
      <c r="T10" s="206">
        <v>0.4</v>
      </c>
      <c r="U10" s="198">
        <v>0.7</v>
      </c>
      <c r="V10" s="206">
        <v>0.3</v>
      </c>
      <c r="W10" s="198">
        <v>0.9</v>
      </c>
      <c r="X10" s="206">
        <v>0.4</v>
      </c>
      <c r="Y10" s="198">
        <v>0.5</v>
      </c>
      <c r="Z10" s="206">
        <v>0.4</v>
      </c>
      <c r="AA10" s="199" t="s">
        <v>459</v>
      </c>
      <c r="AB10" s="7"/>
      <c r="AC10" s="202">
        <v>0.6</v>
      </c>
      <c r="AD10" s="206">
        <v>0.1</v>
      </c>
    </row>
    <row r="11" spans="1:30" ht="16.5" customHeight="1" x14ac:dyDescent="0.2">
      <c r="A11" s="7"/>
      <c r="B11" s="7"/>
      <c r="C11" s="7"/>
      <c r="D11" s="7"/>
      <c r="E11" s="7" t="s">
        <v>713</v>
      </c>
      <c r="F11" s="7"/>
      <c r="G11" s="7"/>
      <c r="H11" s="7"/>
      <c r="I11" s="7"/>
      <c r="J11" s="7"/>
      <c r="K11" s="7"/>
      <c r="L11" s="9" t="s">
        <v>155</v>
      </c>
      <c r="M11" s="202">
        <v>1.5</v>
      </c>
      <c r="N11" s="206">
        <v>0.4</v>
      </c>
      <c r="O11" s="202">
        <v>1.4</v>
      </c>
      <c r="P11" s="206">
        <v>0.5</v>
      </c>
      <c r="Q11" s="202">
        <v>1.1000000000000001</v>
      </c>
      <c r="R11" s="206">
        <v>0.4</v>
      </c>
      <c r="S11" s="202">
        <v>1.1000000000000001</v>
      </c>
      <c r="T11" s="206">
        <v>0.4</v>
      </c>
      <c r="U11" s="202">
        <v>1.5</v>
      </c>
      <c r="V11" s="206">
        <v>0.6</v>
      </c>
      <c r="W11" s="198">
        <v>1.7</v>
      </c>
      <c r="X11" s="206">
        <v>0.9</v>
      </c>
      <c r="Y11" s="198">
        <v>2.8</v>
      </c>
      <c r="Z11" s="206">
        <v>1.6</v>
      </c>
      <c r="AA11" s="198">
        <v>1.9</v>
      </c>
      <c r="AB11" s="206">
        <v>1.1000000000000001</v>
      </c>
      <c r="AC11" s="202">
        <v>1.4</v>
      </c>
      <c r="AD11" s="206">
        <v>0.2</v>
      </c>
    </row>
    <row r="12" spans="1:30" ht="42.4" customHeight="1" x14ac:dyDescent="0.2">
      <c r="A12" s="7"/>
      <c r="B12" s="7"/>
      <c r="C12" s="228" t="s">
        <v>714</v>
      </c>
      <c r="D12" s="228"/>
      <c r="E12" s="228"/>
      <c r="F12" s="228"/>
      <c r="G12" s="228"/>
      <c r="H12" s="228"/>
      <c r="I12" s="228"/>
      <c r="J12" s="228"/>
      <c r="K12" s="228"/>
      <c r="L12" s="9" t="s">
        <v>155</v>
      </c>
      <c r="M12" s="203">
        <v>88.9</v>
      </c>
      <c r="N12" s="206">
        <v>1</v>
      </c>
      <c r="O12" s="203">
        <v>87</v>
      </c>
      <c r="P12" s="206">
        <v>0.9</v>
      </c>
      <c r="Q12" s="203">
        <v>90.5</v>
      </c>
      <c r="R12" s="206">
        <v>1.1000000000000001</v>
      </c>
      <c r="S12" s="203">
        <v>88.4</v>
      </c>
      <c r="T12" s="206">
        <v>1.2</v>
      </c>
      <c r="U12" s="203">
        <v>89.1</v>
      </c>
      <c r="V12" s="206">
        <v>1.2</v>
      </c>
      <c r="W12" s="203">
        <v>87.5</v>
      </c>
      <c r="X12" s="206">
        <v>1.9</v>
      </c>
      <c r="Y12" s="203">
        <v>83.7</v>
      </c>
      <c r="Z12" s="206">
        <v>3.3</v>
      </c>
      <c r="AA12" s="203">
        <v>91.2</v>
      </c>
      <c r="AB12" s="206">
        <v>2.1</v>
      </c>
      <c r="AC12" s="203">
        <v>88.6</v>
      </c>
      <c r="AD12" s="206">
        <v>0.3</v>
      </c>
    </row>
    <row r="13" spans="1:30" ht="16.5" customHeight="1" x14ac:dyDescent="0.2">
      <c r="A13" s="7"/>
      <c r="B13" s="7"/>
      <c r="C13" s="7" t="s">
        <v>176</v>
      </c>
      <c r="D13" s="7"/>
      <c r="E13" s="7"/>
      <c r="F13" s="7"/>
      <c r="G13" s="7"/>
      <c r="H13" s="7"/>
      <c r="I13" s="7"/>
      <c r="J13" s="7"/>
      <c r="K13" s="7"/>
      <c r="L13" s="9" t="s">
        <v>155</v>
      </c>
      <c r="M13" s="204">
        <v>100</v>
      </c>
      <c r="N13" s="206" t="s">
        <v>175</v>
      </c>
      <c r="O13" s="204">
        <v>100</v>
      </c>
      <c r="P13" s="206" t="s">
        <v>175</v>
      </c>
      <c r="Q13" s="204">
        <v>100</v>
      </c>
      <c r="R13" s="206" t="s">
        <v>175</v>
      </c>
      <c r="S13" s="204">
        <v>100</v>
      </c>
      <c r="T13" s="206" t="s">
        <v>175</v>
      </c>
      <c r="U13" s="204">
        <v>100</v>
      </c>
      <c r="V13" s="206" t="s">
        <v>175</v>
      </c>
      <c r="W13" s="204">
        <v>100</v>
      </c>
      <c r="X13" s="206" t="s">
        <v>175</v>
      </c>
      <c r="Y13" s="204">
        <v>100</v>
      </c>
      <c r="Z13" s="206" t="s">
        <v>175</v>
      </c>
      <c r="AA13" s="204">
        <v>100</v>
      </c>
      <c r="AB13" s="206" t="s">
        <v>175</v>
      </c>
      <c r="AC13" s="204">
        <v>100</v>
      </c>
      <c r="AD13" s="206" t="s">
        <v>175</v>
      </c>
    </row>
    <row r="14" spans="1:30" ht="16.5" customHeight="1" x14ac:dyDescent="0.2">
      <c r="A14" s="7"/>
      <c r="B14" s="7" t="s">
        <v>715</v>
      </c>
      <c r="C14" s="7"/>
      <c r="D14" s="7"/>
      <c r="E14" s="7"/>
      <c r="F14" s="7"/>
      <c r="G14" s="7"/>
      <c r="H14" s="7"/>
      <c r="I14" s="7"/>
      <c r="J14" s="7"/>
      <c r="K14" s="7"/>
      <c r="L14" s="9"/>
      <c r="M14" s="10"/>
      <c r="N14" s="7"/>
      <c r="O14" s="10"/>
      <c r="P14" s="7"/>
      <c r="Q14" s="10"/>
      <c r="R14" s="7"/>
      <c r="S14" s="10"/>
      <c r="T14" s="7"/>
      <c r="U14" s="10"/>
      <c r="V14" s="7"/>
      <c r="W14" s="10"/>
      <c r="X14" s="7"/>
      <c r="Y14" s="10"/>
      <c r="Z14" s="7"/>
      <c r="AA14" s="10"/>
      <c r="AB14" s="7"/>
      <c r="AC14" s="10"/>
      <c r="AD14" s="7"/>
    </row>
    <row r="15" spans="1:30" ht="16.5" customHeight="1" x14ac:dyDescent="0.2">
      <c r="A15" s="7"/>
      <c r="B15" s="7"/>
      <c r="C15" s="7" t="s">
        <v>708</v>
      </c>
      <c r="D15" s="7"/>
      <c r="E15" s="7"/>
      <c r="F15" s="7"/>
      <c r="G15" s="7"/>
      <c r="H15" s="7"/>
      <c r="I15" s="7"/>
      <c r="J15" s="7"/>
      <c r="K15" s="7"/>
      <c r="L15" s="9"/>
      <c r="M15" s="10"/>
      <c r="N15" s="7"/>
      <c r="O15" s="10"/>
      <c r="P15" s="7"/>
      <c r="Q15" s="10"/>
      <c r="R15" s="7"/>
      <c r="S15" s="10"/>
      <c r="T15" s="7"/>
      <c r="U15" s="10"/>
      <c r="V15" s="7"/>
      <c r="W15" s="10"/>
      <c r="X15" s="7"/>
      <c r="Y15" s="10"/>
      <c r="Z15" s="7"/>
      <c r="AA15" s="10"/>
      <c r="AB15" s="7"/>
      <c r="AC15" s="10"/>
      <c r="AD15" s="7"/>
    </row>
    <row r="16" spans="1:30" ht="16.5" customHeight="1" x14ac:dyDescent="0.2">
      <c r="A16" s="7"/>
      <c r="B16" s="7"/>
      <c r="C16" s="7"/>
      <c r="D16" s="7" t="s">
        <v>709</v>
      </c>
      <c r="E16" s="7"/>
      <c r="F16" s="7"/>
      <c r="G16" s="7"/>
      <c r="H16" s="7"/>
      <c r="I16" s="7"/>
      <c r="J16" s="7"/>
      <c r="K16" s="7"/>
      <c r="L16" s="9" t="s">
        <v>155</v>
      </c>
      <c r="M16" s="203">
        <v>47.2</v>
      </c>
      <c r="N16" s="206">
        <v>3.3</v>
      </c>
      <c r="O16" s="203">
        <v>47.9</v>
      </c>
      <c r="P16" s="206">
        <v>5.4</v>
      </c>
      <c r="Q16" s="203">
        <v>40.700000000000003</v>
      </c>
      <c r="R16" s="206">
        <v>5.5</v>
      </c>
      <c r="S16" s="203">
        <v>40.9</v>
      </c>
      <c r="T16" s="206">
        <v>5.8</v>
      </c>
      <c r="U16" s="203">
        <v>39.299999999999997</v>
      </c>
      <c r="V16" s="206">
        <v>5.3</v>
      </c>
      <c r="W16" s="203">
        <v>40.9</v>
      </c>
      <c r="X16" s="201">
        <v>10.8</v>
      </c>
      <c r="Y16" s="203">
        <v>58.4</v>
      </c>
      <c r="Z16" s="206">
        <v>4.3</v>
      </c>
      <c r="AA16" s="203">
        <v>36.4</v>
      </c>
      <c r="AB16" s="201">
        <v>11.9</v>
      </c>
      <c r="AC16" s="203">
        <v>45.1</v>
      </c>
      <c r="AD16" s="206">
        <v>2</v>
      </c>
    </row>
    <row r="17" spans="1:30" ht="16.5" customHeight="1" x14ac:dyDescent="0.2">
      <c r="A17" s="7"/>
      <c r="B17" s="7"/>
      <c r="C17" s="7"/>
      <c r="D17" s="7" t="s">
        <v>710</v>
      </c>
      <c r="E17" s="7"/>
      <c r="F17" s="7"/>
      <c r="G17" s="7"/>
      <c r="H17" s="7"/>
      <c r="I17" s="7"/>
      <c r="J17" s="7"/>
      <c r="K17" s="7"/>
      <c r="L17" s="9" t="s">
        <v>155</v>
      </c>
      <c r="M17" s="203">
        <v>21</v>
      </c>
      <c r="N17" s="206">
        <v>3.9</v>
      </c>
      <c r="O17" s="203">
        <v>26.2</v>
      </c>
      <c r="P17" s="206">
        <v>4</v>
      </c>
      <c r="Q17" s="203">
        <v>33.700000000000003</v>
      </c>
      <c r="R17" s="206">
        <v>5.8</v>
      </c>
      <c r="S17" s="203">
        <v>33.799999999999997</v>
      </c>
      <c r="T17" s="206">
        <v>7.5</v>
      </c>
      <c r="U17" s="203">
        <v>28.1</v>
      </c>
      <c r="V17" s="206">
        <v>6.3</v>
      </c>
      <c r="W17" s="203">
        <v>22.6</v>
      </c>
      <c r="X17" s="206">
        <v>6.9</v>
      </c>
      <c r="Y17" s="203">
        <v>15.2</v>
      </c>
      <c r="Z17" s="206">
        <v>6.4</v>
      </c>
      <c r="AA17" s="200">
        <v>22.7</v>
      </c>
      <c r="AB17" s="201">
        <v>11.6</v>
      </c>
      <c r="AC17" s="203">
        <v>26.8</v>
      </c>
      <c r="AD17" s="206">
        <v>2.1</v>
      </c>
    </row>
    <row r="18" spans="1:30" ht="16.5" customHeight="1" x14ac:dyDescent="0.2">
      <c r="A18" s="7"/>
      <c r="B18" s="7"/>
      <c r="C18" s="7"/>
      <c r="D18" s="7" t="s">
        <v>711</v>
      </c>
      <c r="E18" s="7"/>
      <c r="F18" s="7"/>
      <c r="G18" s="7"/>
      <c r="H18" s="7"/>
      <c r="I18" s="7"/>
      <c r="J18" s="7"/>
      <c r="K18" s="7"/>
      <c r="L18" s="9" t="s">
        <v>155</v>
      </c>
      <c r="M18" s="203">
        <v>11.8</v>
      </c>
      <c r="N18" s="206">
        <v>3.1</v>
      </c>
      <c r="O18" s="202">
        <v>8.1</v>
      </c>
      <c r="P18" s="206">
        <v>2.7</v>
      </c>
      <c r="Q18" s="203">
        <v>10.4</v>
      </c>
      <c r="R18" s="206">
        <v>3.7</v>
      </c>
      <c r="S18" s="203">
        <v>10.4</v>
      </c>
      <c r="T18" s="206">
        <v>3.7</v>
      </c>
      <c r="U18" s="203">
        <v>11.6</v>
      </c>
      <c r="V18" s="206">
        <v>4.3</v>
      </c>
      <c r="W18" s="203">
        <v>16.899999999999999</v>
      </c>
      <c r="X18" s="206">
        <v>6.6</v>
      </c>
      <c r="Y18" s="198">
        <v>8.5</v>
      </c>
      <c r="Z18" s="206">
        <v>4.5999999999999996</v>
      </c>
      <c r="AA18" s="199" t="s">
        <v>459</v>
      </c>
      <c r="AB18" s="7"/>
      <c r="AC18" s="203">
        <v>10.6</v>
      </c>
      <c r="AD18" s="206">
        <v>1.3</v>
      </c>
    </row>
    <row r="19" spans="1:30" ht="16.5" customHeight="1" x14ac:dyDescent="0.2">
      <c r="A19" s="7"/>
      <c r="B19" s="7"/>
      <c r="C19" s="7"/>
      <c r="D19" s="7" t="s">
        <v>712</v>
      </c>
      <c r="E19" s="7"/>
      <c r="F19" s="7"/>
      <c r="G19" s="7"/>
      <c r="H19" s="7"/>
      <c r="I19" s="7"/>
      <c r="J19" s="7"/>
      <c r="K19" s="7"/>
      <c r="L19" s="9" t="s">
        <v>155</v>
      </c>
      <c r="M19" s="202">
        <v>6.6</v>
      </c>
      <c r="N19" s="206">
        <v>2</v>
      </c>
      <c r="O19" s="198">
        <v>5</v>
      </c>
      <c r="P19" s="206">
        <v>2.7</v>
      </c>
      <c r="Q19" s="199" t="s">
        <v>459</v>
      </c>
      <c r="R19" s="7"/>
      <c r="S19" s="198">
        <v>3.3</v>
      </c>
      <c r="T19" s="206">
        <v>3</v>
      </c>
      <c r="U19" s="202">
        <v>5.8</v>
      </c>
      <c r="V19" s="206">
        <v>2.8</v>
      </c>
      <c r="W19" s="202">
        <v>7.2</v>
      </c>
      <c r="X19" s="206">
        <v>3.4</v>
      </c>
      <c r="Y19" s="198">
        <v>3.2</v>
      </c>
      <c r="Z19" s="206">
        <v>2.6</v>
      </c>
      <c r="AA19" s="199" t="s">
        <v>459</v>
      </c>
      <c r="AB19" s="7"/>
      <c r="AC19" s="202">
        <v>5.0999999999999996</v>
      </c>
      <c r="AD19" s="206">
        <v>1.1000000000000001</v>
      </c>
    </row>
    <row r="20" spans="1:30" ht="16.5" customHeight="1" x14ac:dyDescent="0.2">
      <c r="A20" s="7"/>
      <c r="B20" s="7"/>
      <c r="C20" s="7"/>
      <c r="D20" s="7" t="s">
        <v>713</v>
      </c>
      <c r="E20" s="7"/>
      <c r="F20" s="7"/>
      <c r="G20" s="7"/>
      <c r="H20" s="7"/>
      <c r="I20" s="7"/>
      <c r="J20" s="7"/>
      <c r="K20" s="7"/>
      <c r="L20" s="9" t="s">
        <v>155</v>
      </c>
      <c r="M20" s="203">
        <v>13.5</v>
      </c>
      <c r="N20" s="206">
        <v>3.2</v>
      </c>
      <c r="O20" s="203">
        <v>10.7</v>
      </c>
      <c r="P20" s="206">
        <v>3.5</v>
      </c>
      <c r="Q20" s="203">
        <v>11.3</v>
      </c>
      <c r="R20" s="206">
        <v>4.2</v>
      </c>
      <c r="S20" s="202">
        <v>9.6</v>
      </c>
      <c r="T20" s="206">
        <v>3.3</v>
      </c>
      <c r="U20" s="203">
        <v>13.8</v>
      </c>
      <c r="V20" s="206">
        <v>5.2</v>
      </c>
      <c r="W20" s="200">
        <v>13.6</v>
      </c>
      <c r="X20" s="206">
        <v>6.9</v>
      </c>
      <c r="Y20" s="200">
        <v>17</v>
      </c>
      <c r="Z20" s="206">
        <v>9.4</v>
      </c>
      <c r="AA20" s="200">
        <v>21.8</v>
      </c>
      <c r="AB20" s="201">
        <v>10.9</v>
      </c>
      <c r="AC20" s="203">
        <v>12.1</v>
      </c>
      <c r="AD20" s="206">
        <v>1.4</v>
      </c>
    </row>
    <row r="21" spans="1:30" ht="16.5" customHeight="1" x14ac:dyDescent="0.2">
      <c r="A21" s="14"/>
      <c r="B21" s="14"/>
      <c r="C21" s="14"/>
      <c r="D21" s="14" t="s">
        <v>176</v>
      </c>
      <c r="E21" s="14"/>
      <c r="F21" s="14"/>
      <c r="G21" s="14"/>
      <c r="H21" s="14"/>
      <c r="I21" s="14"/>
      <c r="J21" s="14"/>
      <c r="K21" s="14"/>
      <c r="L21" s="15" t="s">
        <v>155</v>
      </c>
      <c r="M21" s="205">
        <v>100</v>
      </c>
      <c r="N21" s="207" t="s">
        <v>175</v>
      </c>
      <c r="O21" s="205">
        <v>100</v>
      </c>
      <c r="P21" s="207" t="s">
        <v>175</v>
      </c>
      <c r="Q21" s="205">
        <v>100</v>
      </c>
      <c r="R21" s="207" t="s">
        <v>175</v>
      </c>
      <c r="S21" s="205">
        <v>100</v>
      </c>
      <c r="T21" s="207" t="s">
        <v>175</v>
      </c>
      <c r="U21" s="205">
        <v>100</v>
      </c>
      <c r="V21" s="207" t="s">
        <v>175</v>
      </c>
      <c r="W21" s="205">
        <v>100</v>
      </c>
      <c r="X21" s="207" t="s">
        <v>175</v>
      </c>
      <c r="Y21" s="205">
        <v>100</v>
      </c>
      <c r="Z21" s="207" t="s">
        <v>175</v>
      </c>
      <c r="AA21" s="205">
        <v>100</v>
      </c>
      <c r="AB21" s="207" t="s">
        <v>175</v>
      </c>
      <c r="AC21" s="205">
        <v>100</v>
      </c>
      <c r="AD21" s="207" t="s">
        <v>175</v>
      </c>
    </row>
    <row r="22" spans="1:30" ht="4.5" customHeight="1" x14ac:dyDescent="0.2">
      <c r="A22" s="23"/>
      <c r="B22" s="23"/>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row>
    <row r="23" spans="1:30" ht="16.5" customHeight="1" x14ac:dyDescent="0.2">
      <c r="A23" s="23"/>
      <c r="B23" s="23"/>
      <c r="C23" s="223" t="s">
        <v>716</v>
      </c>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row>
    <row r="24" spans="1:30" ht="4.5" customHeight="1" x14ac:dyDescent="0.2">
      <c r="A24" s="23"/>
      <c r="B24" s="23"/>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row>
    <row r="25" spans="1:30" ht="42.4" customHeight="1" x14ac:dyDescent="0.2">
      <c r="A25" s="23" t="s">
        <v>76</v>
      </c>
      <c r="B25" s="23"/>
      <c r="C25" s="223" t="s">
        <v>717</v>
      </c>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row>
    <row r="26" spans="1:30" ht="29.45" customHeight="1" x14ac:dyDescent="0.2">
      <c r="A26" s="23" t="s">
        <v>77</v>
      </c>
      <c r="B26" s="23"/>
      <c r="C26" s="223" t="s">
        <v>375</v>
      </c>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row>
    <row r="27" spans="1:30" ht="55.15" customHeight="1" x14ac:dyDescent="0.2">
      <c r="A27" s="23" t="s">
        <v>78</v>
      </c>
      <c r="B27" s="23"/>
      <c r="C27" s="223" t="s">
        <v>718</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row>
    <row r="28" spans="1:30" ht="29.45" customHeight="1" x14ac:dyDescent="0.2">
      <c r="A28" s="23" t="s">
        <v>79</v>
      </c>
      <c r="B28" s="23"/>
      <c r="C28" s="223" t="s">
        <v>719</v>
      </c>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row>
    <row r="29" spans="1:30" ht="16.5" customHeight="1" x14ac:dyDescent="0.2">
      <c r="A29" s="23" t="s">
        <v>434</v>
      </c>
      <c r="B29" s="23"/>
      <c r="C29" s="223" t="s">
        <v>440</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row>
    <row r="30" spans="1:30" ht="16.5" customHeight="1" x14ac:dyDescent="0.2">
      <c r="A30" s="23" t="s">
        <v>435</v>
      </c>
      <c r="B30" s="23"/>
      <c r="C30" s="223" t="s">
        <v>441</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row>
    <row r="31" spans="1:30" ht="4.5" customHeight="1" x14ac:dyDescent="0.2"/>
    <row r="32" spans="1:30" ht="16.5" customHeight="1" x14ac:dyDescent="0.2">
      <c r="A32" s="24" t="s">
        <v>99</v>
      </c>
      <c r="B32" s="23"/>
      <c r="C32" s="23"/>
      <c r="D32" s="23"/>
      <c r="E32" s="223" t="s">
        <v>720</v>
      </c>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sheetData>
  <mergeCells count="20">
    <mergeCell ref="C12:K12"/>
    <mergeCell ref="K1:AD1"/>
    <mergeCell ref="C23:AD23"/>
    <mergeCell ref="C25:AD25"/>
    <mergeCell ref="C26:AD26"/>
    <mergeCell ref="W2:X2"/>
    <mergeCell ref="Y2:Z2"/>
    <mergeCell ref="AA2:AB2"/>
    <mergeCell ref="AC2:AD2"/>
    <mergeCell ref="C5:K5"/>
    <mergeCell ref="M2:N2"/>
    <mergeCell ref="O2:P2"/>
    <mergeCell ref="Q2:R2"/>
    <mergeCell ref="S2:T2"/>
    <mergeCell ref="U2:V2"/>
    <mergeCell ref="C27:AD27"/>
    <mergeCell ref="C28:AD28"/>
    <mergeCell ref="C29:AD29"/>
    <mergeCell ref="C30:AD30"/>
    <mergeCell ref="E32:AD32"/>
  </mergeCells>
  <pageMargins left="0.7" right="0.7" top="0.75" bottom="0.75" header="0.3" footer="0.3"/>
  <pageSetup paperSize="9" fitToHeight="0" orientation="landscape" horizontalDpi="300" verticalDpi="300"/>
  <headerFooter scaleWithDoc="0" alignWithMargins="0">
    <oddHeader>&amp;C&amp;"Arial"&amp;8TABLE 5A.32</oddHeader>
    <oddFooter>&amp;L&amp;"Arial"&amp;8REPORT ON
GOVERNMENT
SERVICES 202106&amp;R&amp;"Arial"&amp;8VOCATIONAL EDUCATION
AND TRAINING
PAGE &amp;B&amp;P&amp;B</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AD32"/>
  <sheetViews>
    <sheetView showGridLines="0" workbookViewId="0"/>
  </sheetViews>
  <sheetFormatPr defaultColWidth="11.42578125" defaultRowHeight="12.75" x14ac:dyDescent="0.2"/>
  <cols>
    <col min="1" max="10" width="1.85546875" customWidth="1"/>
    <col min="11" max="11" width="32.5703125" customWidth="1"/>
    <col min="12" max="12" width="5.42578125" customWidth="1"/>
    <col min="13" max="13" width="5.7109375" customWidth="1"/>
    <col min="14" max="14" width="6" customWidth="1"/>
    <col min="15" max="15" width="5.7109375" customWidth="1"/>
    <col min="16" max="16" width="6" customWidth="1"/>
    <col min="17" max="17" width="5.7109375" customWidth="1"/>
    <col min="18" max="18" width="6" customWidth="1"/>
    <col min="19" max="19" width="5.7109375" customWidth="1"/>
    <col min="20" max="20" width="6" customWidth="1"/>
    <col min="21" max="21" width="5.7109375" customWidth="1"/>
    <col min="22" max="22" width="6" customWidth="1"/>
    <col min="23" max="23" width="5.7109375" customWidth="1"/>
    <col min="24" max="24" width="6" customWidth="1"/>
    <col min="25" max="25" width="5.7109375" customWidth="1"/>
    <col min="26" max="26" width="6" customWidth="1"/>
    <col min="27" max="27" width="5.7109375" customWidth="1"/>
    <col min="28" max="28" width="6" customWidth="1"/>
    <col min="29" max="29" width="5.7109375" customWidth="1"/>
    <col min="30" max="30" width="6" customWidth="1"/>
  </cols>
  <sheetData>
    <row r="1" spans="1:30" ht="33.950000000000003" customHeight="1" x14ac:dyDescent="0.2">
      <c r="A1" s="8" t="s">
        <v>721</v>
      </c>
      <c r="B1" s="8"/>
      <c r="C1" s="8"/>
      <c r="D1" s="8"/>
      <c r="E1" s="8"/>
      <c r="F1" s="8"/>
      <c r="G1" s="8"/>
      <c r="H1" s="8"/>
      <c r="I1" s="8"/>
      <c r="J1" s="8"/>
      <c r="K1" s="229" t="s">
        <v>722</v>
      </c>
      <c r="L1" s="230"/>
      <c r="M1" s="230"/>
      <c r="N1" s="230"/>
      <c r="O1" s="230"/>
      <c r="P1" s="230"/>
      <c r="Q1" s="230"/>
      <c r="R1" s="230"/>
      <c r="S1" s="230"/>
      <c r="T1" s="230"/>
      <c r="U1" s="230"/>
      <c r="V1" s="230"/>
      <c r="W1" s="230"/>
      <c r="X1" s="230"/>
      <c r="Y1" s="230"/>
      <c r="Z1" s="230"/>
      <c r="AA1" s="230"/>
      <c r="AB1" s="230"/>
      <c r="AC1" s="230"/>
      <c r="AD1" s="230"/>
    </row>
    <row r="2" spans="1:30" ht="16.5" customHeight="1" x14ac:dyDescent="0.2">
      <c r="A2" s="11"/>
      <c r="B2" s="11"/>
      <c r="C2" s="11"/>
      <c r="D2" s="11"/>
      <c r="E2" s="11"/>
      <c r="F2" s="11"/>
      <c r="G2" s="11"/>
      <c r="H2" s="11"/>
      <c r="I2" s="11"/>
      <c r="J2" s="11"/>
      <c r="K2" s="11"/>
      <c r="L2" s="12" t="s">
        <v>47</v>
      </c>
      <c r="M2" s="232" t="s">
        <v>202</v>
      </c>
      <c r="N2" s="233"/>
      <c r="O2" s="232" t="s">
        <v>203</v>
      </c>
      <c r="P2" s="233"/>
      <c r="Q2" s="232" t="s">
        <v>204</v>
      </c>
      <c r="R2" s="233"/>
      <c r="S2" s="232" t="s">
        <v>205</v>
      </c>
      <c r="T2" s="233"/>
      <c r="U2" s="232" t="s">
        <v>206</v>
      </c>
      <c r="V2" s="233"/>
      <c r="W2" s="232" t="s">
        <v>207</v>
      </c>
      <c r="X2" s="233"/>
      <c r="Y2" s="232" t="s">
        <v>208</v>
      </c>
      <c r="Z2" s="233"/>
      <c r="AA2" s="232" t="s">
        <v>209</v>
      </c>
      <c r="AB2" s="233"/>
      <c r="AC2" s="232" t="s">
        <v>210</v>
      </c>
      <c r="AD2" s="233"/>
    </row>
    <row r="3" spans="1:30" ht="16.5" customHeight="1" x14ac:dyDescent="0.2">
      <c r="A3" s="7" t="s">
        <v>723</v>
      </c>
      <c r="B3" s="7"/>
      <c r="C3" s="7"/>
      <c r="D3" s="7"/>
      <c r="E3" s="7"/>
      <c r="F3" s="7"/>
      <c r="G3" s="7"/>
      <c r="H3" s="7"/>
      <c r="I3" s="7"/>
      <c r="J3" s="7"/>
      <c r="K3" s="7"/>
      <c r="L3" s="9"/>
      <c r="M3" s="10"/>
      <c r="N3" s="7"/>
      <c r="O3" s="10"/>
      <c r="P3" s="7"/>
      <c r="Q3" s="10"/>
      <c r="R3" s="7"/>
      <c r="S3" s="10"/>
      <c r="T3" s="7"/>
      <c r="U3" s="10"/>
      <c r="V3" s="7"/>
      <c r="W3" s="10"/>
      <c r="X3" s="7"/>
      <c r="Y3" s="10"/>
      <c r="Z3" s="7"/>
      <c r="AA3" s="10"/>
      <c r="AB3" s="7"/>
      <c r="AC3" s="10"/>
      <c r="AD3" s="7"/>
    </row>
    <row r="4" spans="1:30" ht="16.5" customHeight="1" x14ac:dyDescent="0.2">
      <c r="A4" s="7"/>
      <c r="B4" s="7" t="s">
        <v>724</v>
      </c>
      <c r="C4" s="7"/>
      <c r="D4" s="7"/>
      <c r="E4" s="7"/>
      <c r="F4" s="7"/>
      <c r="G4" s="7"/>
      <c r="H4" s="7"/>
      <c r="I4" s="7"/>
      <c r="J4" s="7"/>
      <c r="K4" s="7"/>
      <c r="L4" s="9" t="s">
        <v>155</v>
      </c>
      <c r="M4" s="212">
        <v>70.099999999999994</v>
      </c>
      <c r="N4" s="214">
        <v>4.9000000000000004</v>
      </c>
      <c r="O4" s="212">
        <v>67.8</v>
      </c>
      <c r="P4" s="214">
        <v>4.7</v>
      </c>
      <c r="Q4" s="212">
        <v>62.4</v>
      </c>
      <c r="R4" s="214">
        <v>6</v>
      </c>
      <c r="S4" s="212">
        <v>69.5</v>
      </c>
      <c r="T4" s="214">
        <v>5.2</v>
      </c>
      <c r="U4" s="212">
        <v>65.8</v>
      </c>
      <c r="V4" s="214">
        <v>7</v>
      </c>
      <c r="W4" s="212">
        <v>78.7</v>
      </c>
      <c r="X4" s="214">
        <v>5.2</v>
      </c>
      <c r="Y4" s="212">
        <v>63.3</v>
      </c>
      <c r="Z4" s="210">
        <v>14.8</v>
      </c>
      <c r="AA4" s="212">
        <v>72.599999999999994</v>
      </c>
      <c r="AB4" s="210">
        <v>11.1</v>
      </c>
      <c r="AC4" s="212">
        <v>68.099999999999994</v>
      </c>
      <c r="AD4" s="214">
        <v>2</v>
      </c>
    </row>
    <row r="5" spans="1:30" ht="29.45" customHeight="1" x14ac:dyDescent="0.2">
      <c r="A5" s="7"/>
      <c r="B5" s="228" t="s">
        <v>725</v>
      </c>
      <c r="C5" s="228"/>
      <c r="D5" s="228"/>
      <c r="E5" s="228"/>
      <c r="F5" s="228"/>
      <c r="G5" s="228"/>
      <c r="H5" s="228"/>
      <c r="I5" s="228"/>
      <c r="J5" s="228"/>
      <c r="K5" s="228"/>
      <c r="L5" s="9" t="s">
        <v>155</v>
      </c>
      <c r="M5" s="212">
        <v>11.7</v>
      </c>
      <c r="N5" s="214">
        <v>3.7</v>
      </c>
      <c r="O5" s="212">
        <v>10.8</v>
      </c>
      <c r="P5" s="214">
        <v>4.3</v>
      </c>
      <c r="Q5" s="212">
        <v>14.4</v>
      </c>
      <c r="R5" s="214">
        <v>4.7</v>
      </c>
      <c r="S5" s="209">
        <v>4</v>
      </c>
      <c r="T5" s="214">
        <v>3.7</v>
      </c>
      <c r="U5" s="212">
        <v>11.3</v>
      </c>
      <c r="V5" s="214">
        <v>5.4</v>
      </c>
      <c r="W5" s="212">
        <v>12.6</v>
      </c>
      <c r="X5" s="214">
        <v>5.8</v>
      </c>
      <c r="Y5" s="208">
        <v>23.6</v>
      </c>
      <c r="Z5" s="210">
        <v>12.7</v>
      </c>
      <c r="AA5" s="209">
        <v>7.9</v>
      </c>
      <c r="AB5" s="214">
        <v>7.2</v>
      </c>
      <c r="AC5" s="212">
        <v>11.6</v>
      </c>
      <c r="AD5" s="214">
        <v>2</v>
      </c>
    </row>
    <row r="6" spans="1:30" ht="42.4" customHeight="1" x14ac:dyDescent="0.2">
      <c r="A6" s="7"/>
      <c r="B6" s="228" t="s">
        <v>726</v>
      </c>
      <c r="C6" s="228"/>
      <c r="D6" s="228"/>
      <c r="E6" s="228"/>
      <c r="F6" s="228"/>
      <c r="G6" s="228"/>
      <c r="H6" s="228"/>
      <c r="I6" s="228"/>
      <c r="J6" s="228"/>
      <c r="K6" s="228"/>
      <c r="L6" s="9" t="s">
        <v>155</v>
      </c>
      <c r="M6" s="212">
        <v>80.8</v>
      </c>
      <c r="N6" s="214">
        <v>3.5</v>
      </c>
      <c r="O6" s="212">
        <v>80.599999999999994</v>
      </c>
      <c r="P6" s="214">
        <v>6.2</v>
      </c>
      <c r="Q6" s="212">
        <v>78.099999999999994</v>
      </c>
      <c r="R6" s="214">
        <v>3.7</v>
      </c>
      <c r="S6" s="212">
        <v>75.099999999999994</v>
      </c>
      <c r="T6" s="214">
        <v>5.6</v>
      </c>
      <c r="U6" s="212">
        <v>78.7</v>
      </c>
      <c r="V6" s="214">
        <v>5.7</v>
      </c>
      <c r="W6" s="212">
        <v>87.1</v>
      </c>
      <c r="X6" s="214">
        <v>8</v>
      </c>
      <c r="Y6" s="212">
        <v>86.1</v>
      </c>
      <c r="Z6" s="214">
        <v>8.3000000000000007</v>
      </c>
      <c r="AA6" s="212">
        <v>82.6</v>
      </c>
      <c r="AB6" s="210">
        <v>11</v>
      </c>
      <c r="AC6" s="212">
        <v>79.8</v>
      </c>
      <c r="AD6" s="214">
        <v>2.2999999999999998</v>
      </c>
    </row>
    <row r="7" spans="1:30" ht="16.5" customHeight="1" x14ac:dyDescent="0.2">
      <c r="A7" s="7" t="s">
        <v>63</v>
      </c>
      <c r="B7" s="7"/>
      <c r="C7" s="7"/>
      <c r="D7" s="7"/>
      <c r="E7" s="7"/>
      <c r="F7" s="7"/>
      <c r="G7" s="7"/>
      <c r="H7" s="7"/>
      <c r="I7" s="7"/>
      <c r="J7" s="7"/>
      <c r="K7" s="7"/>
      <c r="L7" s="9"/>
      <c r="M7" s="10"/>
      <c r="N7" s="7"/>
      <c r="O7" s="10"/>
      <c r="P7" s="7"/>
      <c r="Q7" s="10"/>
      <c r="R7" s="7"/>
      <c r="S7" s="10"/>
      <c r="T7" s="7"/>
      <c r="U7" s="10"/>
      <c r="V7" s="7"/>
      <c r="W7" s="10"/>
      <c r="X7" s="7"/>
      <c r="Y7" s="10"/>
      <c r="Z7" s="7"/>
      <c r="AA7" s="10"/>
      <c r="AB7" s="7"/>
      <c r="AC7" s="10"/>
      <c r="AD7" s="7"/>
    </row>
    <row r="8" spans="1:30" ht="16.5" customHeight="1" x14ac:dyDescent="0.2">
      <c r="A8" s="7"/>
      <c r="B8" s="7" t="s">
        <v>724</v>
      </c>
      <c r="C8" s="7"/>
      <c r="D8" s="7"/>
      <c r="E8" s="7"/>
      <c r="F8" s="7"/>
      <c r="G8" s="7"/>
      <c r="H8" s="7"/>
      <c r="I8" s="7"/>
      <c r="J8" s="7"/>
      <c r="K8" s="7"/>
      <c r="L8" s="9" t="s">
        <v>155</v>
      </c>
      <c r="M8" s="212">
        <v>71.900000000000006</v>
      </c>
      <c r="N8" s="214">
        <v>2.2999999999999998</v>
      </c>
      <c r="O8" s="212">
        <v>66.8</v>
      </c>
      <c r="P8" s="214">
        <v>4.3</v>
      </c>
      <c r="Q8" s="212">
        <v>72.8</v>
      </c>
      <c r="R8" s="214">
        <v>5.6</v>
      </c>
      <c r="S8" s="212">
        <v>66.099999999999994</v>
      </c>
      <c r="T8" s="214">
        <v>2.2000000000000002</v>
      </c>
      <c r="U8" s="212">
        <v>69.2</v>
      </c>
      <c r="V8" s="214">
        <v>5.2</v>
      </c>
      <c r="W8" s="212">
        <v>78</v>
      </c>
      <c r="X8" s="214">
        <v>3.2</v>
      </c>
      <c r="Y8" s="212">
        <v>66</v>
      </c>
      <c r="Z8" s="210">
        <v>12.5</v>
      </c>
      <c r="AA8" s="212">
        <v>74.8</v>
      </c>
      <c r="AB8" s="210">
        <v>13.8</v>
      </c>
      <c r="AC8" s="212">
        <v>70.599999999999994</v>
      </c>
      <c r="AD8" s="214">
        <v>3.2</v>
      </c>
    </row>
    <row r="9" spans="1:30" ht="29.45" customHeight="1" x14ac:dyDescent="0.2">
      <c r="A9" s="7"/>
      <c r="B9" s="228" t="s">
        <v>725</v>
      </c>
      <c r="C9" s="228"/>
      <c r="D9" s="228"/>
      <c r="E9" s="228"/>
      <c r="F9" s="228"/>
      <c r="G9" s="228"/>
      <c r="H9" s="228"/>
      <c r="I9" s="228"/>
      <c r="J9" s="228"/>
      <c r="K9" s="228"/>
      <c r="L9" s="9" t="s">
        <v>155</v>
      </c>
      <c r="M9" s="212">
        <v>12.7</v>
      </c>
      <c r="N9" s="214">
        <v>3.3</v>
      </c>
      <c r="O9" s="212">
        <v>12.5</v>
      </c>
      <c r="P9" s="214">
        <v>3.4</v>
      </c>
      <c r="Q9" s="212">
        <v>12</v>
      </c>
      <c r="R9" s="214">
        <v>5</v>
      </c>
      <c r="S9" s="212">
        <v>11.6</v>
      </c>
      <c r="T9" s="214">
        <v>4.5</v>
      </c>
      <c r="U9" s="212">
        <v>14</v>
      </c>
      <c r="V9" s="214">
        <v>4.9000000000000004</v>
      </c>
      <c r="W9" s="212">
        <v>10.8</v>
      </c>
      <c r="X9" s="214">
        <v>5</v>
      </c>
      <c r="Y9" s="208">
        <v>15.1</v>
      </c>
      <c r="Z9" s="214">
        <v>7.9</v>
      </c>
      <c r="AA9" s="209">
        <v>8.6</v>
      </c>
      <c r="AB9" s="214">
        <v>6.3</v>
      </c>
      <c r="AC9" s="212">
        <v>12.4</v>
      </c>
      <c r="AD9" s="214">
        <v>1.8</v>
      </c>
    </row>
    <row r="10" spans="1:30" ht="42.4" customHeight="1" x14ac:dyDescent="0.2">
      <c r="A10" s="7"/>
      <c r="B10" s="228" t="s">
        <v>726</v>
      </c>
      <c r="C10" s="228"/>
      <c r="D10" s="228"/>
      <c r="E10" s="228"/>
      <c r="F10" s="228"/>
      <c r="G10" s="228"/>
      <c r="H10" s="228"/>
      <c r="I10" s="228"/>
      <c r="J10" s="228"/>
      <c r="K10" s="228"/>
      <c r="L10" s="9" t="s">
        <v>155</v>
      </c>
      <c r="M10" s="212">
        <v>84.4</v>
      </c>
      <c r="N10" s="214">
        <v>5.6</v>
      </c>
      <c r="O10" s="212">
        <v>79.7</v>
      </c>
      <c r="P10" s="214">
        <v>3.4</v>
      </c>
      <c r="Q10" s="212">
        <v>84.8</v>
      </c>
      <c r="R10" s="214">
        <v>4.3</v>
      </c>
      <c r="S10" s="212">
        <v>76.7</v>
      </c>
      <c r="T10" s="214">
        <v>4.5</v>
      </c>
      <c r="U10" s="212">
        <v>83.5</v>
      </c>
      <c r="V10" s="214">
        <v>5.7</v>
      </c>
      <c r="W10" s="212">
        <v>85.6</v>
      </c>
      <c r="X10" s="214">
        <v>6.2</v>
      </c>
      <c r="Y10" s="212">
        <v>86.5</v>
      </c>
      <c r="Z10" s="210">
        <v>11.4</v>
      </c>
      <c r="AA10" s="212">
        <v>82</v>
      </c>
      <c r="AB10" s="210">
        <v>12.1</v>
      </c>
      <c r="AC10" s="212">
        <v>83</v>
      </c>
      <c r="AD10" s="214">
        <v>1.3</v>
      </c>
    </row>
    <row r="11" spans="1:30" ht="16.5" customHeight="1" x14ac:dyDescent="0.2">
      <c r="A11" s="7" t="s">
        <v>727</v>
      </c>
      <c r="B11" s="7"/>
      <c r="C11" s="7"/>
      <c r="D11" s="7"/>
      <c r="E11" s="7"/>
      <c r="F11" s="7"/>
      <c r="G11" s="7"/>
      <c r="H11" s="7"/>
      <c r="I11" s="7"/>
      <c r="J11" s="7"/>
      <c r="K11" s="7"/>
      <c r="L11" s="9"/>
      <c r="M11" s="10"/>
      <c r="N11" s="7"/>
      <c r="O11" s="10"/>
      <c r="P11" s="7"/>
      <c r="Q11" s="10"/>
      <c r="R11" s="7"/>
      <c r="S11" s="10"/>
      <c r="T11" s="7"/>
      <c r="U11" s="10"/>
      <c r="V11" s="7"/>
      <c r="W11" s="10"/>
      <c r="X11" s="7"/>
      <c r="Y11" s="10"/>
      <c r="Z11" s="7"/>
      <c r="AA11" s="10"/>
      <c r="AB11" s="7"/>
      <c r="AC11" s="10"/>
      <c r="AD11" s="7"/>
    </row>
    <row r="12" spans="1:30" ht="16.5" customHeight="1" x14ac:dyDescent="0.2">
      <c r="A12" s="7"/>
      <c r="B12" s="7" t="s">
        <v>724</v>
      </c>
      <c r="C12" s="7"/>
      <c r="D12" s="7"/>
      <c r="E12" s="7"/>
      <c r="F12" s="7"/>
      <c r="G12" s="7"/>
      <c r="H12" s="7"/>
      <c r="I12" s="7"/>
      <c r="J12" s="7"/>
      <c r="K12" s="7"/>
      <c r="L12" s="9" t="s">
        <v>155</v>
      </c>
      <c r="M12" s="212">
        <v>65.2</v>
      </c>
      <c r="N12" s="214">
        <v>7.5</v>
      </c>
      <c r="O12" s="212">
        <v>68.099999999999994</v>
      </c>
      <c r="P12" s="214">
        <v>7.6</v>
      </c>
      <c r="Q12" s="212">
        <v>67</v>
      </c>
      <c r="R12" s="214">
        <v>8.4</v>
      </c>
      <c r="S12" s="212">
        <v>62.9</v>
      </c>
      <c r="T12" s="210">
        <v>13.9</v>
      </c>
      <c r="U12" s="212">
        <v>69.900000000000006</v>
      </c>
      <c r="V12" s="214">
        <v>7.3</v>
      </c>
      <c r="W12" s="212">
        <v>73.099999999999994</v>
      </c>
      <c r="X12" s="210">
        <v>15.5</v>
      </c>
      <c r="Y12" s="212">
        <v>69.900000000000006</v>
      </c>
      <c r="Z12" s="214">
        <v>5.8</v>
      </c>
      <c r="AA12" s="212">
        <v>81</v>
      </c>
      <c r="AB12" s="210">
        <v>17</v>
      </c>
      <c r="AC12" s="212">
        <v>66.900000000000006</v>
      </c>
      <c r="AD12" s="214">
        <v>2.5</v>
      </c>
    </row>
    <row r="13" spans="1:30" ht="29.45" customHeight="1" x14ac:dyDescent="0.2">
      <c r="A13" s="7"/>
      <c r="B13" s="228" t="s">
        <v>725</v>
      </c>
      <c r="C13" s="228"/>
      <c r="D13" s="228"/>
      <c r="E13" s="228"/>
      <c r="F13" s="228"/>
      <c r="G13" s="228"/>
      <c r="H13" s="228"/>
      <c r="I13" s="228"/>
      <c r="J13" s="228"/>
      <c r="K13" s="228"/>
      <c r="L13" s="9" t="s">
        <v>155</v>
      </c>
      <c r="M13" s="212">
        <v>16.8</v>
      </c>
      <c r="N13" s="214">
        <v>7.3</v>
      </c>
      <c r="O13" s="212">
        <v>10.1</v>
      </c>
      <c r="P13" s="214">
        <v>3.5</v>
      </c>
      <c r="Q13" s="212">
        <v>10.9</v>
      </c>
      <c r="R13" s="214">
        <v>3.7</v>
      </c>
      <c r="S13" s="208">
        <v>17.600000000000001</v>
      </c>
      <c r="T13" s="214">
        <v>9.3000000000000007</v>
      </c>
      <c r="U13" s="209">
        <v>8.4</v>
      </c>
      <c r="V13" s="214">
        <v>4.9000000000000004</v>
      </c>
      <c r="W13" s="208">
        <v>12.1</v>
      </c>
      <c r="X13" s="214">
        <v>8.1999999999999993</v>
      </c>
      <c r="Y13" s="208">
        <v>15.8</v>
      </c>
      <c r="Z13" s="210">
        <v>12.1</v>
      </c>
      <c r="AA13" s="209">
        <v>8.9</v>
      </c>
      <c r="AB13" s="214">
        <v>5.7</v>
      </c>
      <c r="AC13" s="212">
        <v>13.1</v>
      </c>
      <c r="AD13" s="214">
        <v>3.3</v>
      </c>
    </row>
    <row r="14" spans="1:30" ht="42.4" customHeight="1" x14ac:dyDescent="0.2">
      <c r="A14" s="14"/>
      <c r="B14" s="231" t="s">
        <v>726</v>
      </c>
      <c r="C14" s="231"/>
      <c r="D14" s="231"/>
      <c r="E14" s="231"/>
      <c r="F14" s="231"/>
      <c r="G14" s="231"/>
      <c r="H14" s="231"/>
      <c r="I14" s="231"/>
      <c r="J14" s="231"/>
      <c r="K14" s="231"/>
      <c r="L14" s="15" t="s">
        <v>155</v>
      </c>
      <c r="M14" s="213">
        <v>82</v>
      </c>
      <c r="N14" s="215">
        <v>6.9</v>
      </c>
      <c r="O14" s="213">
        <v>78.099999999999994</v>
      </c>
      <c r="P14" s="215">
        <v>8</v>
      </c>
      <c r="Q14" s="213">
        <v>77.900000000000006</v>
      </c>
      <c r="R14" s="215">
        <v>4.0999999999999996</v>
      </c>
      <c r="S14" s="213">
        <v>80.599999999999994</v>
      </c>
      <c r="T14" s="211">
        <v>12.2</v>
      </c>
      <c r="U14" s="213">
        <v>78.3</v>
      </c>
      <c r="V14" s="215">
        <v>9.4</v>
      </c>
      <c r="W14" s="213">
        <v>85.5</v>
      </c>
      <c r="X14" s="211">
        <v>13.6</v>
      </c>
      <c r="Y14" s="213">
        <v>85.8</v>
      </c>
      <c r="Z14" s="211">
        <v>10.6</v>
      </c>
      <c r="AA14" s="213">
        <v>90.5</v>
      </c>
      <c r="AB14" s="211">
        <v>13.8</v>
      </c>
      <c r="AC14" s="213">
        <v>79.900000000000006</v>
      </c>
      <c r="AD14" s="215">
        <v>2</v>
      </c>
    </row>
    <row r="15" spans="1:30" ht="4.5" customHeight="1" x14ac:dyDescent="0.2">
      <c r="A15" s="23"/>
      <c r="B15" s="23"/>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ht="16.5" customHeight="1" x14ac:dyDescent="0.2">
      <c r="A16" s="32"/>
      <c r="B16" s="32"/>
      <c r="C16" s="223" t="s">
        <v>117</v>
      </c>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row>
    <row r="17" spans="1:30" ht="16.5" customHeight="1" x14ac:dyDescent="0.2">
      <c r="A17" s="32"/>
      <c r="B17" s="32"/>
      <c r="C17" s="223" t="s">
        <v>118</v>
      </c>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row>
    <row r="18" spans="1:30" ht="4.5" customHeight="1" x14ac:dyDescent="0.2">
      <c r="A18" s="23"/>
      <c r="B18" s="23"/>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row>
    <row r="19" spans="1:30" ht="29.45" customHeight="1" x14ac:dyDescent="0.2">
      <c r="A19" s="23" t="s">
        <v>76</v>
      </c>
      <c r="B19" s="23"/>
      <c r="C19" s="223" t="s">
        <v>728</v>
      </c>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row>
    <row r="20" spans="1:30" ht="29.45" customHeight="1" x14ac:dyDescent="0.2">
      <c r="A20" s="23" t="s">
        <v>77</v>
      </c>
      <c r="B20" s="23"/>
      <c r="C20" s="223" t="s">
        <v>729</v>
      </c>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row>
    <row r="21" spans="1:30" ht="55.15" customHeight="1" x14ac:dyDescent="0.2">
      <c r="A21" s="23" t="s">
        <v>78</v>
      </c>
      <c r="B21" s="23"/>
      <c r="C21" s="223" t="s">
        <v>730</v>
      </c>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row>
    <row r="22" spans="1:30" ht="29.45" customHeight="1" x14ac:dyDescent="0.2">
      <c r="A22" s="23" t="s">
        <v>79</v>
      </c>
      <c r="B22" s="23"/>
      <c r="C22" s="223" t="s">
        <v>731</v>
      </c>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row>
    <row r="23" spans="1:30" ht="42.4" customHeight="1" x14ac:dyDescent="0.2">
      <c r="A23" s="23" t="s">
        <v>80</v>
      </c>
      <c r="B23" s="23"/>
      <c r="C23" s="223" t="s">
        <v>732</v>
      </c>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row>
    <row r="24" spans="1:30" ht="29.45" customHeight="1" x14ac:dyDescent="0.2">
      <c r="A24" s="23" t="s">
        <v>81</v>
      </c>
      <c r="B24" s="23"/>
      <c r="C24" s="223" t="s">
        <v>733</v>
      </c>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row>
    <row r="25" spans="1:30" ht="29.45" customHeight="1" x14ac:dyDescent="0.2">
      <c r="A25" s="23" t="s">
        <v>82</v>
      </c>
      <c r="B25" s="23"/>
      <c r="C25" s="223" t="s">
        <v>734</v>
      </c>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row>
    <row r="26" spans="1:30" ht="29.45" customHeight="1" x14ac:dyDescent="0.2">
      <c r="A26" s="23" t="s">
        <v>83</v>
      </c>
      <c r="B26" s="23"/>
      <c r="C26" s="223" t="s">
        <v>735</v>
      </c>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row>
    <row r="27" spans="1:30" ht="29.45" customHeight="1" x14ac:dyDescent="0.2">
      <c r="A27" s="23" t="s">
        <v>84</v>
      </c>
      <c r="B27" s="23"/>
      <c r="C27" s="223" t="s">
        <v>736</v>
      </c>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row>
    <row r="28" spans="1:30" ht="16.5" customHeight="1" x14ac:dyDescent="0.2">
      <c r="A28" s="23" t="s">
        <v>85</v>
      </c>
      <c r="B28" s="23"/>
      <c r="C28" s="223" t="s">
        <v>737</v>
      </c>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row>
    <row r="29" spans="1:30" ht="29.45" customHeight="1" x14ac:dyDescent="0.2">
      <c r="A29" s="23" t="s">
        <v>86</v>
      </c>
      <c r="B29" s="23"/>
      <c r="C29" s="223" t="s">
        <v>375</v>
      </c>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row>
    <row r="30" spans="1:30" ht="16.5" customHeight="1" x14ac:dyDescent="0.2">
      <c r="A30" s="23" t="s">
        <v>434</v>
      </c>
      <c r="B30" s="23"/>
      <c r="C30" s="223" t="s">
        <v>440</v>
      </c>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row>
    <row r="31" spans="1:30" ht="4.5" customHeight="1" x14ac:dyDescent="0.2"/>
    <row r="32" spans="1:30" ht="16.5" customHeight="1" x14ac:dyDescent="0.2">
      <c r="A32" s="24" t="s">
        <v>99</v>
      </c>
      <c r="B32" s="23"/>
      <c r="C32" s="23"/>
      <c r="D32" s="23"/>
      <c r="E32" s="223" t="s">
        <v>738</v>
      </c>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row>
  </sheetData>
  <mergeCells count="31">
    <mergeCell ref="O2:P2"/>
    <mergeCell ref="Q2:R2"/>
    <mergeCell ref="S2:T2"/>
    <mergeCell ref="U2:V2"/>
    <mergeCell ref="K1:AD1"/>
    <mergeCell ref="C16:AD16"/>
    <mergeCell ref="C17:AD17"/>
    <mergeCell ref="C19:AD19"/>
    <mergeCell ref="C20:AD20"/>
    <mergeCell ref="B6:K6"/>
    <mergeCell ref="B9:K9"/>
    <mergeCell ref="B10:K10"/>
    <mergeCell ref="B13:K13"/>
    <mergeCell ref="B14:K14"/>
    <mergeCell ref="W2:X2"/>
    <mergeCell ref="Y2:Z2"/>
    <mergeCell ref="AA2:AB2"/>
    <mergeCell ref="AC2:AD2"/>
    <mergeCell ref="B5:K5"/>
    <mergeCell ref="M2:N2"/>
    <mergeCell ref="C21:AD21"/>
    <mergeCell ref="C22:AD22"/>
    <mergeCell ref="C23:AD23"/>
    <mergeCell ref="C24:AD24"/>
    <mergeCell ref="C25:AD25"/>
    <mergeCell ref="E32:AD32"/>
    <mergeCell ref="C26:AD26"/>
    <mergeCell ref="C27:AD27"/>
    <mergeCell ref="C28:AD28"/>
    <mergeCell ref="C29:AD29"/>
    <mergeCell ref="C30:AD30"/>
  </mergeCells>
  <pageMargins left="0.7" right="0.7" top="0.75" bottom="0.75" header="0.3" footer="0.3"/>
  <pageSetup paperSize="9" fitToHeight="0" orientation="landscape" horizontalDpi="300" verticalDpi="300"/>
  <headerFooter scaleWithDoc="0" alignWithMargins="0">
    <oddHeader>&amp;C&amp;"Arial"&amp;8TABLE 5A.33</oddHeader>
    <oddFooter>&amp;L&amp;"Arial"&amp;8REPORT ON
GOVERNMENT
SERVICES 202106&amp;R&amp;"Arial"&amp;8VOCATIONAL EDUCATION
AND TRAINING
PAGE &amp;B&amp;P&amp;B</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36"/>
  <sheetViews>
    <sheetView showGridLines="0" workbookViewId="0"/>
  </sheetViews>
  <sheetFormatPr defaultColWidth="11.42578125" defaultRowHeight="12.75" x14ac:dyDescent="0.2"/>
  <cols>
    <col min="1" max="10" width="1.85546875" customWidth="1"/>
    <col min="11" max="11" width="25.140625" customWidth="1"/>
    <col min="12" max="12" width="15.42578125" customWidth="1"/>
    <col min="13" max="13" width="24.7109375" customWidth="1"/>
  </cols>
  <sheetData>
    <row r="1" spans="1:13" ht="50.45" customHeight="1" x14ac:dyDescent="0.2">
      <c r="A1" s="8" t="s">
        <v>739</v>
      </c>
      <c r="B1" s="8"/>
      <c r="C1" s="8"/>
      <c r="D1" s="8"/>
      <c r="E1" s="8"/>
      <c r="F1" s="8"/>
      <c r="G1" s="8"/>
      <c r="H1" s="8"/>
      <c r="I1" s="8"/>
      <c r="J1" s="8"/>
      <c r="K1" s="229" t="s">
        <v>740</v>
      </c>
      <c r="L1" s="230"/>
      <c r="M1" s="230"/>
    </row>
    <row r="2" spans="1:13" ht="16.5" customHeight="1" x14ac:dyDescent="0.2">
      <c r="A2" s="11"/>
      <c r="B2" s="11"/>
      <c r="C2" s="11"/>
      <c r="D2" s="11"/>
      <c r="E2" s="11"/>
      <c r="F2" s="11"/>
      <c r="G2" s="11"/>
      <c r="H2" s="11"/>
      <c r="I2" s="11"/>
      <c r="J2" s="11"/>
      <c r="K2" s="11"/>
      <c r="L2" s="12" t="s">
        <v>47</v>
      </c>
      <c r="M2" s="13" t="s">
        <v>741</v>
      </c>
    </row>
    <row r="3" spans="1:13" ht="16.5" customHeight="1" x14ac:dyDescent="0.2">
      <c r="A3" s="7" t="s">
        <v>742</v>
      </c>
      <c r="B3" s="7"/>
      <c r="C3" s="7"/>
      <c r="D3" s="7"/>
      <c r="E3" s="7"/>
      <c r="F3" s="7"/>
      <c r="G3" s="7"/>
      <c r="H3" s="7"/>
      <c r="I3" s="7"/>
      <c r="J3" s="7"/>
      <c r="K3" s="7"/>
      <c r="L3" s="9"/>
      <c r="M3" s="10"/>
    </row>
    <row r="4" spans="1:13" ht="16.5" customHeight="1" x14ac:dyDescent="0.2">
      <c r="A4" s="7"/>
      <c r="B4" s="7" t="s">
        <v>743</v>
      </c>
      <c r="C4" s="7"/>
      <c r="D4" s="7"/>
      <c r="E4" s="7"/>
      <c r="F4" s="7"/>
      <c r="G4" s="7"/>
      <c r="H4" s="7"/>
      <c r="I4" s="7"/>
      <c r="J4" s="7"/>
      <c r="K4" s="7"/>
      <c r="L4" s="9" t="s">
        <v>212</v>
      </c>
      <c r="M4" s="216">
        <v>3735</v>
      </c>
    </row>
    <row r="5" spans="1:13" ht="16.5" customHeight="1" x14ac:dyDescent="0.2">
      <c r="A5" s="7"/>
      <c r="B5" s="7" t="s">
        <v>744</v>
      </c>
      <c r="C5" s="7"/>
      <c r="D5" s="7"/>
      <c r="E5" s="7"/>
      <c r="F5" s="7"/>
      <c r="G5" s="7"/>
      <c r="H5" s="7"/>
      <c r="I5" s="7"/>
      <c r="J5" s="7"/>
      <c r="K5" s="7"/>
      <c r="L5" s="9" t="s">
        <v>212</v>
      </c>
      <c r="M5" s="217">
        <v>763</v>
      </c>
    </row>
    <row r="6" spans="1:13" ht="29.45" customHeight="1" x14ac:dyDescent="0.2">
      <c r="A6" s="7"/>
      <c r="B6" s="228" t="s">
        <v>745</v>
      </c>
      <c r="C6" s="228"/>
      <c r="D6" s="228"/>
      <c r="E6" s="228"/>
      <c r="F6" s="228"/>
      <c r="G6" s="228"/>
      <c r="H6" s="228"/>
      <c r="I6" s="228"/>
      <c r="J6" s="228"/>
      <c r="K6" s="228"/>
      <c r="L6" s="9" t="s">
        <v>212</v>
      </c>
      <c r="M6" s="217">
        <v>187</v>
      </c>
    </row>
    <row r="7" spans="1:13" ht="29.45" customHeight="1" x14ac:dyDescent="0.2">
      <c r="A7" s="7"/>
      <c r="B7" s="228" t="s">
        <v>746</v>
      </c>
      <c r="C7" s="228"/>
      <c r="D7" s="228"/>
      <c r="E7" s="228"/>
      <c r="F7" s="228"/>
      <c r="G7" s="228"/>
      <c r="H7" s="228"/>
      <c r="I7" s="228"/>
      <c r="J7" s="228"/>
      <c r="K7" s="228"/>
      <c r="L7" s="9" t="s">
        <v>155</v>
      </c>
      <c r="M7" s="218">
        <v>20.399999999999999</v>
      </c>
    </row>
    <row r="8" spans="1:13" ht="42.4" customHeight="1" x14ac:dyDescent="0.2">
      <c r="A8" s="7"/>
      <c r="B8" s="228" t="s">
        <v>747</v>
      </c>
      <c r="C8" s="228"/>
      <c r="D8" s="228"/>
      <c r="E8" s="228"/>
      <c r="F8" s="228"/>
      <c r="G8" s="228"/>
      <c r="H8" s="228"/>
      <c r="I8" s="228"/>
      <c r="J8" s="228"/>
      <c r="K8" s="228"/>
      <c r="L8" s="9" t="s">
        <v>155</v>
      </c>
      <c r="M8" s="219">
        <v>5</v>
      </c>
    </row>
    <row r="9" spans="1:13" ht="16.5" customHeight="1" x14ac:dyDescent="0.2">
      <c r="A9" s="7" t="s">
        <v>723</v>
      </c>
      <c r="B9" s="7"/>
      <c r="C9" s="7"/>
      <c r="D9" s="7"/>
      <c r="E9" s="7"/>
      <c r="F9" s="7"/>
      <c r="G9" s="7"/>
      <c r="H9" s="7"/>
      <c r="I9" s="7"/>
      <c r="J9" s="7"/>
      <c r="K9" s="7"/>
      <c r="L9" s="9"/>
      <c r="M9" s="10"/>
    </row>
    <row r="10" spans="1:13" ht="16.5" customHeight="1" x14ac:dyDescent="0.2">
      <c r="A10" s="7"/>
      <c r="B10" s="7" t="s">
        <v>743</v>
      </c>
      <c r="C10" s="7"/>
      <c r="D10" s="7"/>
      <c r="E10" s="7"/>
      <c r="F10" s="7"/>
      <c r="G10" s="7"/>
      <c r="H10" s="7"/>
      <c r="I10" s="7"/>
      <c r="J10" s="7"/>
      <c r="K10" s="7"/>
      <c r="L10" s="9" t="s">
        <v>212</v>
      </c>
      <c r="M10" s="216">
        <v>3888</v>
      </c>
    </row>
    <row r="11" spans="1:13" ht="16.5" customHeight="1" x14ac:dyDescent="0.2">
      <c r="A11" s="7"/>
      <c r="B11" s="7" t="s">
        <v>744</v>
      </c>
      <c r="C11" s="7"/>
      <c r="D11" s="7"/>
      <c r="E11" s="7"/>
      <c r="F11" s="7"/>
      <c r="G11" s="7"/>
      <c r="H11" s="7"/>
      <c r="I11" s="7"/>
      <c r="J11" s="7"/>
      <c r="K11" s="7"/>
      <c r="L11" s="9" t="s">
        <v>212</v>
      </c>
      <c r="M11" s="217">
        <v>628</v>
      </c>
    </row>
    <row r="12" spans="1:13" ht="29.45" customHeight="1" x14ac:dyDescent="0.2">
      <c r="A12" s="7"/>
      <c r="B12" s="228" t="s">
        <v>745</v>
      </c>
      <c r="C12" s="228"/>
      <c r="D12" s="228"/>
      <c r="E12" s="228"/>
      <c r="F12" s="228"/>
      <c r="G12" s="228"/>
      <c r="H12" s="228"/>
      <c r="I12" s="228"/>
      <c r="J12" s="228"/>
      <c r="K12" s="228"/>
      <c r="L12" s="9" t="s">
        <v>212</v>
      </c>
      <c r="M12" s="217">
        <v>242</v>
      </c>
    </row>
    <row r="13" spans="1:13" ht="29.45" customHeight="1" x14ac:dyDescent="0.2">
      <c r="A13" s="7"/>
      <c r="B13" s="228" t="s">
        <v>746</v>
      </c>
      <c r="C13" s="228"/>
      <c r="D13" s="228"/>
      <c r="E13" s="228"/>
      <c r="F13" s="228"/>
      <c r="G13" s="228"/>
      <c r="H13" s="228"/>
      <c r="I13" s="228"/>
      <c r="J13" s="228"/>
      <c r="K13" s="228"/>
      <c r="L13" s="9" t="s">
        <v>155</v>
      </c>
      <c r="M13" s="218">
        <v>16.2</v>
      </c>
    </row>
    <row r="14" spans="1:13" ht="42.4" customHeight="1" x14ac:dyDescent="0.2">
      <c r="A14" s="7"/>
      <c r="B14" s="228" t="s">
        <v>747</v>
      </c>
      <c r="C14" s="228"/>
      <c r="D14" s="228"/>
      <c r="E14" s="228"/>
      <c r="F14" s="228"/>
      <c r="G14" s="228"/>
      <c r="H14" s="228"/>
      <c r="I14" s="228"/>
      <c r="J14" s="228"/>
      <c r="K14" s="228"/>
      <c r="L14" s="9" t="s">
        <v>155</v>
      </c>
      <c r="M14" s="219">
        <v>6.2</v>
      </c>
    </row>
    <row r="15" spans="1:13" ht="16.5" customHeight="1" x14ac:dyDescent="0.2">
      <c r="A15" s="7" t="s">
        <v>748</v>
      </c>
      <c r="B15" s="7"/>
      <c r="C15" s="7"/>
      <c r="D15" s="7"/>
      <c r="E15" s="7"/>
      <c r="F15" s="7"/>
      <c r="G15" s="7"/>
      <c r="H15" s="7"/>
      <c r="I15" s="7"/>
      <c r="J15" s="7"/>
      <c r="K15" s="7"/>
      <c r="L15" s="9"/>
      <c r="M15" s="10"/>
    </row>
    <row r="16" spans="1:13" ht="16.5" customHeight="1" x14ac:dyDescent="0.2">
      <c r="A16" s="7"/>
      <c r="B16" s="7" t="s">
        <v>743</v>
      </c>
      <c r="C16" s="7"/>
      <c r="D16" s="7"/>
      <c r="E16" s="7"/>
      <c r="F16" s="7"/>
      <c r="G16" s="7"/>
      <c r="H16" s="7"/>
      <c r="I16" s="7"/>
      <c r="J16" s="7"/>
      <c r="K16" s="7"/>
      <c r="L16" s="9" t="s">
        <v>212</v>
      </c>
      <c r="M16" s="216">
        <v>4094</v>
      </c>
    </row>
    <row r="17" spans="1:13" ht="16.5" customHeight="1" x14ac:dyDescent="0.2">
      <c r="A17" s="7"/>
      <c r="B17" s="7" t="s">
        <v>744</v>
      </c>
      <c r="C17" s="7"/>
      <c r="D17" s="7"/>
      <c r="E17" s="7"/>
      <c r="F17" s="7"/>
      <c r="G17" s="7"/>
      <c r="H17" s="7"/>
      <c r="I17" s="7"/>
      <c r="J17" s="7"/>
      <c r="K17" s="7"/>
      <c r="L17" s="9" t="s">
        <v>212</v>
      </c>
      <c r="M17" s="217">
        <v>519</v>
      </c>
    </row>
    <row r="18" spans="1:13" ht="29.45" customHeight="1" x14ac:dyDescent="0.2">
      <c r="A18" s="7"/>
      <c r="B18" s="228" t="s">
        <v>745</v>
      </c>
      <c r="C18" s="228"/>
      <c r="D18" s="228"/>
      <c r="E18" s="228"/>
      <c r="F18" s="228"/>
      <c r="G18" s="228"/>
      <c r="H18" s="228"/>
      <c r="I18" s="228"/>
      <c r="J18" s="228"/>
      <c r="K18" s="228"/>
      <c r="L18" s="9" t="s">
        <v>212</v>
      </c>
      <c r="M18" s="217">
        <v>183</v>
      </c>
    </row>
    <row r="19" spans="1:13" ht="29.45" customHeight="1" x14ac:dyDescent="0.2">
      <c r="A19" s="7"/>
      <c r="B19" s="228" t="s">
        <v>746</v>
      </c>
      <c r="C19" s="228"/>
      <c r="D19" s="228"/>
      <c r="E19" s="228"/>
      <c r="F19" s="228"/>
      <c r="G19" s="228"/>
      <c r="H19" s="228"/>
      <c r="I19" s="228"/>
      <c r="J19" s="228"/>
      <c r="K19" s="228"/>
      <c r="L19" s="9" t="s">
        <v>155</v>
      </c>
      <c r="M19" s="218">
        <v>12.7</v>
      </c>
    </row>
    <row r="20" spans="1:13" ht="42.4" customHeight="1" x14ac:dyDescent="0.2">
      <c r="A20" s="7"/>
      <c r="B20" s="228" t="s">
        <v>747</v>
      </c>
      <c r="C20" s="228"/>
      <c r="D20" s="228"/>
      <c r="E20" s="228"/>
      <c r="F20" s="228"/>
      <c r="G20" s="228"/>
      <c r="H20" s="228"/>
      <c r="I20" s="228"/>
      <c r="J20" s="228"/>
      <c r="K20" s="228"/>
      <c r="L20" s="9" t="s">
        <v>155</v>
      </c>
      <c r="M20" s="219">
        <v>4.5</v>
      </c>
    </row>
    <row r="21" spans="1:13" ht="16.5" customHeight="1" x14ac:dyDescent="0.2">
      <c r="A21" s="7" t="s">
        <v>705</v>
      </c>
      <c r="B21" s="7"/>
      <c r="C21" s="7"/>
      <c r="D21" s="7"/>
      <c r="E21" s="7"/>
      <c r="F21" s="7"/>
      <c r="G21" s="7"/>
      <c r="H21" s="7"/>
      <c r="I21" s="7"/>
      <c r="J21" s="7"/>
      <c r="K21" s="7"/>
      <c r="L21" s="9"/>
      <c r="M21" s="10"/>
    </row>
    <row r="22" spans="1:13" ht="16.5" customHeight="1" x14ac:dyDescent="0.2">
      <c r="A22" s="7"/>
      <c r="B22" s="7" t="s">
        <v>743</v>
      </c>
      <c r="C22" s="7"/>
      <c r="D22" s="7"/>
      <c r="E22" s="7"/>
      <c r="F22" s="7"/>
      <c r="G22" s="7"/>
      <c r="H22" s="7"/>
      <c r="I22" s="7"/>
      <c r="J22" s="7"/>
      <c r="K22" s="7"/>
      <c r="L22" s="9" t="s">
        <v>212</v>
      </c>
      <c r="M22" s="216">
        <v>4171</v>
      </c>
    </row>
    <row r="23" spans="1:13" ht="16.5" customHeight="1" x14ac:dyDescent="0.2">
      <c r="A23" s="7"/>
      <c r="B23" s="7" t="s">
        <v>744</v>
      </c>
      <c r="C23" s="7"/>
      <c r="D23" s="7"/>
      <c r="E23" s="7"/>
      <c r="F23" s="7"/>
      <c r="G23" s="7"/>
      <c r="H23" s="7"/>
      <c r="I23" s="7"/>
      <c r="J23" s="7"/>
      <c r="K23" s="7"/>
      <c r="L23" s="9" t="s">
        <v>212</v>
      </c>
      <c r="M23" s="217">
        <v>545</v>
      </c>
    </row>
    <row r="24" spans="1:13" ht="29.45" customHeight="1" x14ac:dyDescent="0.2">
      <c r="A24" s="7"/>
      <c r="B24" s="228" t="s">
        <v>745</v>
      </c>
      <c r="C24" s="228"/>
      <c r="D24" s="228"/>
      <c r="E24" s="228"/>
      <c r="F24" s="228"/>
      <c r="G24" s="228"/>
      <c r="H24" s="228"/>
      <c r="I24" s="228"/>
      <c r="J24" s="228"/>
      <c r="K24" s="228"/>
      <c r="L24" s="9" t="s">
        <v>212</v>
      </c>
      <c r="M24" s="217">
        <v>193</v>
      </c>
    </row>
    <row r="25" spans="1:13" ht="29.45" customHeight="1" x14ac:dyDescent="0.2">
      <c r="A25" s="7"/>
      <c r="B25" s="228" t="s">
        <v>746</v>
      </c>
      <c r="C25" s="228"/>
      <c r="D25" s="228"/>
      <c r="E25" s="228"/>
      <c r="F25" s="228"/>
      <c r="G25" s="228"/>
      <c r="H25" s="228"/>
      <c r="I25" s="228"/>
      <c r="J25" s="228"/>
      <c r="K25" s="228"/>
      <c r="L25" s="9" t="s">
        <v>155</v>
      </c>
      <c r="M25" s="218">
        <v>13.1</v>
      </c>
    </row>
    <row r="26" spans="1:13" ht="42.4" customHeight="1" x14ac:dyDescent="0.2">
      <c r="A26" s="14"/>
      <c r="B26" s="231" t="s">
        <v>747</v>
      </c>
      <c r="C26" s="231"/>
      <c r="D26" s="231"/>
      <c r="E26" s="231"/>
      <c r="F26" s="231"/>
      <c r="G26" s="231"/>
      <c r="H26" s="231"/>
      <c r="I26" s="231"/>
      <c r="J26" s="231"/>
      <c r="K26" s="231"/>
      <c r="L26" s="15" t="s">
        <v>155</v>
      </c>
      <c r="M26" s="220">
        <v>4.5999999999999996</v>
      </c>
    </row>
    <row r="27" spans="1:13" ht="4.5" customHeight="1" x14ac:dyDescent="0.2">
      <c r="A27" s="23"/>
      <c r="B27" s="23"/>
      <c r="C27" s="2"/>
      <c r="D27" s="2"/>
      <c r="E27" s="2"/>
      <c r="F27" s="2"/>
      <c r="G27" s="2"/>
      <c r="H27" s="2"/>
      <c r="I27" s="2"/>
      <c r="J27" s="2"/>
      <c r="K27" s="2"/>
      <c r="L27" s="2"/>
      <c r="M27" s="2"/>
    </row>
    <row r="28" spans="1:13" ht="68.099999999999994" customHeight="1" x14ac:dyDescent="0.2">
      <c r="A28" s="23" t="s">
        <v>76</v>
      </c>
      <c r="B28" s="23"/>
      <c r="C28" s="223" t="s">
        <v>749</v>
      </c>
      <c r="D28" s="223"/>
      <c r="E28" s="223"/>
      <c r="F28" s="223"/>
      <c r="G28" s="223"/>
      <c r="H28" s="223"/>
      <c r="I28" s="223"/>
      <c r="J28" s="223"/>
      <c r="K28" s="223"/>
      <c r="L28" s="223"/>
      <c r="M28" s="223"/>
    </row>
    <row r="29" spans="1:13" ht="29.45" customHeight="1" x14ac:dyDescent="0.2">
      <c r="A29" s="23" t="s">
        <v>77</v>
      </c>
      <c r="B29" s="23"/>
      <c r="C29" s="223" t="s">
        <v>750</v>
      </c>
      <c r="D29" s="223"/>
      <c r="E29" s="223"/>
      <c r="F29" s="223"/>
      <c r="G29" s="223"/>
      <c r="H29" s="223"/>
      <c r="I29" s="223"/>
      <c r="J29" s="223"/>
      <c r="K29" s="223"/>
      <c r="L29" s="223"/>
      <c r="M29" s="223"/>
    </row>
    <row r="30" spans="1:13" ht="42.4" customHeight="1" x14ac:dyDescent="0.2">
      <c r="A30" s="23" t="s">
        <v>78</v>
      </c>
      <c r="B30" s="23"/>
      <c r="C30" s="223" t="s">
        <v>751</v>
      </c>
      <c r="D30" s="223"/>
      <c r="E30" s="223"/>
      <c r="F30" s="223"/>
      <c r="G30" s="223"/>
      <c r="H30" s="223"/>
      <c r="I30" s="223"/>
      <c r="J30" s="223"/>
      <c r="K30" s="223"/>
      <c r="L30" s="223"/>
      <c r="M30" s="223"/>
    </row>
    <row r="31" spans="1:13" ht="29.45" customHeight="1" x14ac:dyDescent="0.2">
      <c r="A31" s="23" t="s">
        <v>79</v>
      </c>
      <c r="B31" s="23"/>
      <c r="C31" s="223" t="s">
        <v>752</v>
      </c>
      <c r="D31" s="223"/>
      <c r="E31" s="223"/>
      <c r="F31" s="223"/>
      <c r="G31" s="223"/>
      <c r="H31" s="223"/>
      <c r="I31" s="223"/>
      <c r="J31" s="223"/>
      <c r="K31" s="223"/>
      <c r="L31" s="223"/>
      <c r="M31" s="223"/>
    </row>
    <row r="32" spans="1:13" ht="42.4" customHeight="1" x14ac:dyDescent="0.2">
      <c r="A32" s="23" t="s">
        <v>80</v>
      </c>
      <c r="B32" s="23"/>
      <c r="C32" s="223" t="s">
        <v>753</v>
      </c>
      <c r="D32" s="223"/>
      <c r="E32" s="223"/>
      <c r="F32" s="223"/>
      <c r="G32" s="223"/>
      <c r="H32" s="223"/>
      <c r="I32" s="223"/>
      <c r="J32" s="223"/>
      <c r="K32" s="223"/>
      <c r="L32" s="223"/>
      <c r="M32" s="223"/>
    </row>
    <row r="33" spans="1:13" ht="93.95" customHeight="1" x14ac:dyDescent="0.2">
      <c r="A33" s="23" t="s">
        <v>81</v>
      </c>
      <c r="B33" s="23"/>
      <c r="C33" s="223" t="s">
        <v>754</v>
      </c>
      <c r="D33" s="223"/>
      <c r="E33" s="223"/>
      <c r="F33" s="223"/>
      <c r="G33" s="223"/>
      <c r="H33" s="223"/>
      <c r="I33" s="223"/>
      <c r="J33" s="223"/>
      <c r="K33" s="223"/>
      <c r="L33" s="223"/>
      <c r="M33" s="223"/>
    </row>
    <row r="34" spans="1:13" ht="29.45" customHeight="1" x14ac:dyDescent="0.2">
      <c r="A34" s="23" t="s">
        <v>82</v>
      </c>
      <c r="B34" s="23"/>
      <c r="C34" s="223" t="s">
        <v>755</v>
      </c>
      <c r="D34" s="223"/>
      <c r="E34" s="223"/>
      <c r="F34" s="223"/>
      <c r="G34" s="223"/>
      <c r="H34" s="223"/>
      <c r="I34" s="223"/>
      <c r="J34" s="223"/>
      <c r="K34" s="223"/>
      <c r="L34" s="223"/>
      <c r="M34" s="223"/>
    </row>
    <row r="35" spans="1:13" ht="4.5" customHeight="1" x14ac:dyDescent="0.2"/>
    <row r="36" spans="1:13" ht="29.45" customHeight="1" x14ac:dyDescent="0.2">
      <c r="A36" s="24" t="s">
        <v>99</v>
      </c>
      <c r="B36" s="23"/>
      <c r="C36" s="23"/>
      <c r="D36" s="23"/>
      <c r="E36" s="223" t="s">
        <v>756</v>
      </c>
      <c r="F36" s="223"/>
      <c r="G36" s="223"/>
      <c r="H36" s="223"/>
      <c r="I36" s="223"/>
      <c r="J36" s="223"/>
      <c r="K36" s="223"/>
      <c r="L36" s="223"/>
      <c r="M36" s="223"/>
    </row>
  </sheetData>
  <mergeCells count="21">
    <mergeCell ref="B25:K25"/>
    <mergeCell ref="B26:K26"/>
    <mergeCell ref="K1:M1"/>
    <mergeCell ref="C28:M28"/>
    <mergeCell ref="C29:M29"/>
    <mergeCell ref="B14:K14"/>
    <mergeCell ref="B18:K18"/>
    <mergeCell ref="B19:K19"/>
    <mergeCell ref="B20:K20"/>
    <mergeCell ref="B24:K24"/>
    <mergeCell ref="B6:K6"/>
    <mergeCell ref="B7:K7"/>
    <mergeCell ref="B8:K8"/>
    <mergeCell ref="B12:K12"/>
    <mergeCell ref="B13:K13"/>
    <mergeCell ref="E36:M36"/>
    <mergeCell ref="C30:M30"/>
    <mergeCell ref="C31:M31"/>
    <mergeCell ref="C32:M32"/>
    <mergeCell ref="C33:M33"/>
    <mergeCell ref="C34:M34"/>
  </mergeCells>
  <pageMargins left="0.7" right="0.7" top="0.75" bottom="0.75" header="0.3" footer="0.3"/>
  <pageSetup paperSize="9" fitToHeight="0" orientation="landscape" horizontalDpi="300" verticalDpi="300"/>
  <headerFooter scaleWithDoc="0" alignWithMargins="0">
    <oddHeader>&amp;C&amp;"Arial"&amp;8TABLE 5A.34</oddHeader>
    <oddFooter>&amp;L&amp;"Arial"&amp;8REPORT ON
GOVERNMENT
SERVICES 202106&amp;R&amp;"Arial"&amp;8VOCATIONAL EDUCATION
AND TRAINING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3"/>
  <sheetViews>
    <sheetView showGridLines="0" workbookViewId="0"/>
  </sheetViews>
  <sheetFormatPr defaultColWidth="11.42578125" defaultRowHeight="12.75" x14ac:dyDescent="0.2"/>
  <cols>
    <col min="1" max="11" width="1.85546875" customWidth="1"/>
    <col min="12" max="12" width="5.42578125" customWidth="1"/>
    <col min="13" max="20" width="8" customWidth="1"/>
    <col min="21" max="21" width="8.42578125" customWidth="1"/>
  </cols>
  <sheetData>
    <row r="1" spans="1:21" ht="33.950000000000003" customHeight="1" x14ac:dyDescent="0.2">
      <c r="A1" s="8" t="s">
        <v>126</v>
      </c>
      <c r="B1" s="8"/>
      <c r="C1" s="8"/>
      <c r="D1" s="8"/>
      <c r="E1" s="8"/>
      <c r="F1" s="8"/>
      <c r="G1" s="8"/>
      <c r="H1" s="8"/>
      <c r="I1" s="8"/>
      <c r="J1" s="8"/>
      <c r="K1" s="229" t="s">
        <v>127</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128</v>
      </c>
      <c r="N2" s="13" t="s">
        <v>129</v>
      </c>
      <c r="O2" s="13" t="s">
        <v>130</v>
      </c>
      <c r="P2" s="13" t="s">
        <v>131</v>
      </c>
      <c r="Q2" s="13" t="s">
        <v>132</v>
      </c>
      <c r="R2" s="13" t="s">
        <v>133</v>
      </c>
      <c r="S2" s="13" t="s">
        <v>134</v>
      </c>
      <c r="T2" s="13" t="s">
        <v>135</v>
      </c>
      <c r="U2" s="13" t="s">
        <v>136</v>
      </c>
    </row>
    <row r="3" spans="1:21" ht="16.5" customHeight="1" x14ac:dyDescent="0.2">
      <c r="A3" s="7" t="s">
        <v>58</v>
      </c>
      <c r="B3" s="7"/>
      <c r="C3" s="7"/>
      <c r="D3" s="7"/>
      <c r="E3" s="7"/>
      <c r="F3" s="7"/>
      <c r="G3" s="7"/>
      <c r="H3" s="7"/>
      <c r="I3" s="7"/>
      <c r="J3" s="7"/>
      <c r="K3" s="7"/>
      <c r="L3" s="9" t="s">
        <v>137</v>
      </c>
      <c r="M3" s="33">
        <v>349</v>
      </c>
      <c r="N3" s="33">
        <v>311</v>
      </c>
      <c r="O3" s="33">
        <v>289</v>
      </c>
      <c r="P3" s="33">
        <v>319</v>
      </c>
      <c r="Q3" s="33">
        <v>346</v>
      </c>
      <c r="R3" s="33">
        <v>462</v>
      </c>
      <c r="S3" s="33">
        <v>409</v>
      </c>
      <c r="T3" s="33">
        <v>598</v>
      </c>
      <c r="U3" s="33">
        <v>329</v>
      </c>
    </row>
    <row r="4" spans="1:21" ht="16.5" customHeight="1" x14ac:dyDescent="0.2">
      <c r="A4" s="7" t="s">
        <v>60</v>
      </c>
      <c r="B4" s="7"/>
      <c r="C4" s="7"/>
      <c r="D4" s="7"/>
      <c r="E4" s="7"/>
      <c r="F4" s="7"/>
      <c r="G4" s="7"/>
      <c r="H4" s="7"/>
      <c r="I4" s="7"/>
      <c r="J4" s="7"/>
      <c r="K4" s="7"/>
      <c r="L4" s="9" t="s">
        <v>137</v>
      </c>
      <c r="M4" s="33">
        <v>323</v>
      </c>
      <c r="N4" s="33">
        <v>324</v>
      </c>
      <c r="O4" s="33">
        <v>325</v>
      </c>
      <c r="P4" s="33">
        <v>324</v>
      </c>
      <c r="Q4" s="33">
        <v>335</v>
      </c>
      <c r="R4" s="33">
        <v>452</v>
      </c>
      <c r="S4" s="33">
        <v>373</v>
      </c>
      <c r="T4" s="33">
        <v>611</v>
      </c>
      <c r="U4" s="33">
        <v>331</v>
      </c>
    </row>
    <row r="5" spans="1:21" ht="16.5" customHeight="1" x14ac:dyDescent="0.2">
      <c r="A5" s="7" t="s">
        <v>61</v>
      </c>
      <c r="B5" s="7"/>
      <c r="C5" s="7"/>
      <c r="D5" s="7"/>
      <c r="E5" s="7"/>
      <c r="F5" s="7"/>
      <c r="G5" s="7"/>
      <c r="H5" s="7"/>
      <c r="I5" s="7"/>
      <c r="J5" s="7"/>
      <c r="K5" s="7"/>
      <c r="L5" s="9" t="s">
        <v>137</v>
      </c>
      <c r="M5" s="33">
        <v>314</v>
      </c>
      <c r="N5" s="33">
        <v>376</v>
      </c>
      <c r="O5" s="33">
        <v>342</v>
      </c>
      <c r="P5" s="33">
        <v>361</v>
      </c>
      <c r="Q5" s="33">
        <v>289</v>
      </c>
      <c r="R5" s="33">
        <v>451</v>
      </c>
      <c r="S5" s="33">
        <v>388</v>
      </c>
      <c r="T5" s="33">
        <v>638</v>
      </c>
      <c r="U5" s="33">
        <v>346</v>
      </c>
    </row>
    <row r="6" spans="1:21" ht="16.5" customHeight="1" x14ac:dyDescent="0.2">
      <c r="A6" s="7" t="s">
        <v>62</v>
      </c>
      <c r="B6" s="7"/>
      <c r="C6" s="7"/>
      <c r="D6" s="7"/>
      <c r="E6" s="7"/>
      <c r="F6" s="7"/>
      <c r="G6" s="7"/>
      <c r="H6" s="7"/>
      <c r="I6" s="7"/>
      <c r="J6" s="7"/>
      <c r="K6" s="7"/>
      <c r="L6" s="9" t="s">
        <v>137</v>
      </c>
      <c r="M6" s="33">
        <v>314</v>
      </c>
      <c r="N6" s="33">
        <v>360</v>
      </c>
      <c r="O6" s="33">
        <v>328</v>
      </c>
      <c r="P6" s="33">
        <v>354</v>
      </c>
      <c r="Q6" s="33">
        <v>332</v>
      </c>
      <c r="R6" s="33">
        <v>417</v>
      </c>
      <c r="S6" s="33">
        <v>409</v>
      </c>
      <c r="T6" s="33">
        <v>654</v>
      </c>
      <c r="U6" s="33">
        <v>342</v>
      </c>
    </row>
    <row r="7" spans="1:21" ht="16.5" customHeight="1" x14ac:dyDescent="0.2">
      <c r="A7" s="7" t="s">
        <v>63</v>
      </c>
      <c r="B7" s="7"/>
      <c r="C7" s="7"/>
      <c r="D7" s="7"/>
      <c r="E7" s="7"/>
      <c r="F7" s="7"/>
      <c r="G7" s="7"/>
      <c r="H7" s="7"/>
      <c r="I7" s="7"/>
      <c r="J7" s="7"/>
      <c r="K7" s="7"/>
      <c r="L7" s="9" t="s">
        <v>137</v>
      </c>
      <c r="M7" s="33">
        <v>348</v>
      </c>
      <c r="N7" s="33">
        <v>395</v>
      </c>
      <c r="O7" s="33">
        <v>339</v>
      </c>
      <c r="P7" s="33">
        <v>409</v>
      </c>
      <c r="Q7" s="33">
        <v>346</v>
      </c>
      <c r="R7" s="33">
        <v>421</v>
      </c>
      <c r="S7" s="33">
        <v>382</v>
      </c>
      <c r="T7" s="33">
        <v>639</v>
      </c>
      <c r="U7" s="33">
        <v>370</v>
      </c>
    </row>
    <row r="8" spans="1:21" ht="16.5" customHeight="1" x14ac:dyDescent="0.2">
      <c r="A8" s="7" t="s">
        <v>64</v>
      </c>
      <c r="B8" s="7"/>
      <c r="C8" s="7"/>
      <c r="D8" s="7"/>
      <c r="E8" s="7"/>
      <c r="F8" s="7"/>
      <c r="G8" s="7"/>
      <c r="H8" s="7"/>
      <c r="I8" s="7"/>
      <c r="J8" s="7"/>
      <c r="K8" s="7"/>
      <c r="L8" s="9" t="s">
        <v>137</v>
      </c>
      <c r="M8" s="33">
        <v>347</v>
      </c>
      <c r="N8" s="33">
        <v>442</v>
      </c>
      <c r="O8" s="33">
        <v>331</v>
      </c>
      <c r="P8" s="33">
        <v>400</v>
      </c>
      <c r="Q8" s="33">
        <v>408</v>
      </c>
      <c r="R8" s="33">
        <v>466</v>
      </c>
      <c r="S8" s="33">
        <v>390</v>
      </c>
      <c r="T8" s="33">
        <v>677</v>
      </c>
      <c r="U8" s="33">
        <v>385</v>
      </c>
    </row>
    <row r="9" spans="1:21" ht="16.5" customHeight="1" x14ac:dyDescent="0.2">
      <c r="A9" s="7" t="s">
        <v>65</v>
      </c>
      <c r="B9" s="7"/>
      <c r="C9" s="7"/>
      <c r="D9" s="7"/>
      <c r="E9" s="7"/>
      <c r="F9" s="7"/>
      <c r="G9" s="7"/>
      <c r="H9" s="7"/>
      <c r="I9" s="7"/>
      <c r="J9" s="7"/>
      <c r="K9" s="7"/>
      <c r="L9" s="9" t="s">
        <v>137</v>
      </c>
      <c r="M9" s="33">
        <v>381</v>
      </c>
      <c r="N9" s="33">
        <v>544</v>
      </c>
      <c r="O9" s="33">
        <v>362</v>
      </c>
      <c r="P9" s="33">
        <v>446</v>
      </c>
      <c r="Q9" s="33">
        <v>472</v>
      </c>
      <c r="R9" s="33">
        <v>456</v>
      </c>
      <c r="S9" s="33">
        <v>418</v>
      </c>
      <c r="T9" s="33">
        <v>769</v>
      </c>
      <c r="U9" s="33">
        <v>438</v>
      </c>
    </row>
    <row r="10" spans="1:21" ht="16.5" customHeight="1" x14ac:dyDescent="0.2">
      <c r="A10" s="7" t="s">
        <v>66</v>
      </c>
      <c r="B10" s="7"/>
      <c r="C10" s="7"/>
      <c r="D10" s="7"/>
      <c r="E10" s="7"/>
      <c r="F10" s="7"/>
      <c r="G10" s="7"/>
      <c r="H10" s="7"/>
      <c r="I10" s="7"/>
      <c r="J10" s="7"/>
      <c r="K10" s="7"/>
      <c r="L10" s="9" t="s">
        <v>137</v>
      </c>
      <c r="M10" s="33">
        <v>381</v>
      </c>
      <c r="N10" s="33">
        <v>625</v>
      </c>
      <c r="O10" s="33">
        <v>368</v>
      </c>
      <c r="P10" s="33">
        <v>456</v>
      </c>
      <c r="Q10" s="33">
        <v>355</v>
      </c>
      <c r="R10" s="33">
        <v>427</v>
      </c>
      <c r="S10" s="33">
        <v>475</v>
      </c>
      <c r="T10" s="33">
        <v>727</v>
      </c>
      <c r="U10" s="33">
        <v>452</v>
      </c>
    </row>
    <row r="11" spans="1:21" ht="16.5" customHeight="1" x14ac:dyDescent="0.2">
      <c r="A11" s="7" t="s">
        <v>67</v>
      </c>
      <c r="B11" s="7"/>
      <c r="C11" s="7"/>
      <c r="D11" s="7"/>
      <c r="E11" s="7"/>
      <c r="F11" s="7"/>
      <c r="G11" s="7"/>
      <c r="H11" s="7"/>
      <c r="I11" s="7"/>
      <c r="J11" s="7"/>
      <c r="K11" s="7"/>
      <c r="L11" s="9" t="s">
        <v>137</v>
      </c>
      <c r="M11" s="33">
        <v>382</v>
      </c>
      <c r="N11" s="33">
        <v>504</v>
      </c>
      <c r="O11" s="33">
        <v>378</v>
      </c>
      <c r="P11" s="33">
        <v>513</v>
      </c>
      <c r="Q11" s="33">
        <v>386</v>
      </c>
      <c r="R11" s="33">
        <v>493</v>
      </c>
      <c r="S11" s="33">
        <v>463</v>
      </c>
      <c r="T11" s="33">
        <v>817</v>
      </c>
      <c r="U11" s="33">
        <v>435</v>
      </c>
    </row>
    <row r="12" spans="1:21" ht="16.5" customHeight="1" x14ac:dyDescent="0.2">
      <c r="A12" s="14" t="s">
        <v>68</v>
      </c>
      <c r="B12" s="14"/>
      <c r="C12" s="14"/>
      <c r="D12" s="14"/>
      <c r="E12" s="14"/>
      <c r="F12" s="14"/>
      <c r="G12" s="14"/>
      <c r="H12" s="14"/>
      <c r="I12" s="14"/>
      <c r="J12" s="14"/>
      <c r="K12" s="14"/>
      <c r="L12" s="15" t="s">
        <v>137</v>
      </c>
      <c r="M12" s="34">
        <v>375</v>
      </c>
      <c r="N12" s="34">
        <v>417</v>
      </c>
      <c r="O12" s="34">
        <v>363</v>
      </c>
      <c r="P12" s="34">
        <v>428</v>
      </c>
      <c r="Q12" s="34">
        <v>375</v>
      </c>
      <c r="R12" s="34">
        <v>475</v>
      </c>
      <c r="S12" s="34">
        <v>487</v>
      </c>
      <c r="T12" s="34">
        <v>761</v>
      </c>
      <c r="U12" s="34">
        <v>397</v>
      </c>
    </row>
    <row r="13" spans="1:21" ht="4.5" customHeight="1" x14ac:dyDescent="0.2">
      <c r="A13" s="23"/>
      <c r="B13" s="23"/>
      <c r="C13" s="2"/>
      <c r="D13" s="2"/>
      <c r="E13" s="2"/>
      <c r="F13" s="2"/>
      <c r="G13" s="2"/>
      <c r="H13" s="2"/>
      <c r="I13" s="2"/>
      <c r="J13" s="2"/>
      <c r="K13" s="2"/>
      <c r="L13" s="2"/>
      <c r="M13" s="2"/>
      <c r="N13" s="2"/>
      <c r="O13" s="2"/>
      <c r="P13" s="2"/>
      <c r="Q13" s="2"/>
      <c r="R13" s="2"/>
      <c r="S13" s="2"/>
      <c r="T13" s="2"/>
      <c r="U13" s="2"/>
    </row>
    <row r="14" spans="1:21" ht="29.45" customHeight="1" x14ac:dyDescent="0.2">
      <c r="A14" s="23" t="s">
        <v>76</v>
      </c>
      <c r="B14" s="23"/>
      <c r="C14" s="223" t="s">
        <v>88</v>
      </c>
      <c r="D14" s="223"/>
      <c r="E14" s="223"/>
      <c r="F14" s="223"/>
      <c r="G14" s="223"/>
      <c r="H14" s="223"/>
      <c r="I14" s="223"/>
      <c r="J14" s="223"/>
      <c r="K14" s="223"/>
      <c r="L14" s="223"/>
      <c r="M14" s="223"/>
      <c r="N14" s="223"/>
      <c r="O14" s="223"/>
      <c r="P14" s="223"/>
      <c r="Q14" s="223"/>
      <c r="R14" s="223"/>
      <c r="S14" s="223"/>
      <c r="T14" s="223"/>
      <c r="U14" s="223"/>
    </row>
    <row r="15" spans="1:21" ht="55.15" customHeight="1" x14ac:dyDescent="0.2">
      <c r="A15" s="23" t="s">
        <v>77</v>
      </c>
      <c r="B15" s="23"/>
      <c r="C15" s="223" t="s">
        <v>89</v>
      </c>
      <c r="D15" s="223"/>
      <c r="E15" s="223"/>
      <c r="F15" s="223"/>
      <c r="G15" s="223"/>
      <c r="H15" s="223"/>
      <c r="I15" s="223"/>
      <c r="J15" s="223"/>
      <c r="K15" s="223"/>
      <c r="L15" s="223"/>
      <c r="M15" s="223"/>
      <c r="N15" s="223"/>
      <c r="O15" s="223"/>
      <c r="P15" s="223"/>
      <c r="Q15" s="223"/>
      <c r="R15" s="223"/>
      <c r="S15" s="223"/>
      <c r="T15" s="223"/>
      <c r="U15" s="223"/>
    </row>
    <row r="16" spans="1:21" ht="42.4" customHeight="1" x14ac:dyDescent="0.2">
      <c r="A16" s="23" t="s">
        <v>78</v>
      </c>
      <c r="B16" s="23"/>
      <c r="C16" s="223" t="s">
        <v>119</v>
      </c>
      <c r="D16" s="223"/>
      <c r="E16" s="223"/>
      <c r="F16" s="223"/>
      <c r="G16" s="223"/>
      <c r="H16" s="223"/>
      <c r="I16" s="223"/>
      <c r="J16" s="223"/>
      <c r="K16" s="223"/>
      <c r="L16" s="223"/>
      <c r="M16" s="223"/>
      <c r="N16" s="223"/>
      <c r="O16" s="223"/>
      <c r="P16" s="223"/>
      <c r="Q16" s="223"/>
      <c r="R16" s="223"/>
      <c r="S16" s="223"/>
      <c r="T16" s="223"/>
      <c r="U16" s="223"/>
    </row>
    <row r="17" spans="1:21" ht="42.4" customHeight="1" x14ac:dyDescent="0.2">
      <c r="A17" s="23" t="s">
        <v>79</v>
      </c>
      <c r="B17" s="23"/>
      <c r="C17" s="223" t="s">
        <v>120</v>
      </c>
      <c r="D17" s="223"/>
      <c r="E17" s="223"/>
      <c r="F17" s="223"/>
      <c r="G17" s="223"/>
      <c r="H17" s="223"/>
      <c r="I17" s="223"/>
      <c r="J17" s="223"/>
      <c r="K17" s="223"/>
      <c r="L17" s="223"/>
      <c r="M17" s="223"/>
      <c r="N17" s="223"/>
      <c r="O17" s="223"/>
      <c r="P17" s="223"/>
      <c r="Q17" s="223"/>
      <c r="R17" s="223"/>
      <c r="S17" s="223"/>
      <c r="T17" s="223"/>
      <c r="U17" s="223"/>
    </row>
    <row r="18" spans="1:21" ht="184.15" customHeight="1" x14ac:dyDescent="0.2">
      <c r="A18" s="23" t="s">
        <v>80</v>
      </c>
      <c r="B18" s="23"/>
      <c r="C18" s="223" t="s">
        <v>138</v>
      </c>
      <c r="D18" s="223"/>
      <c r="E18" s="223"/>
      <c r="F18" s="223"/>
      <c r="G18" s="223"/>
      <c r="H18" s="223"/>
      <c r="I18" s="223"/>
      <c r="J18" s="223"/>
      <c r="K18" s="223"/>
      <c r="L18" s="223"/>
      <c r="M18" s="223"/>
      <c r="N18" s="223"/>
      <c r="O18" s="223"/>
      <c r="P18" s="223"/>
      <c r="Q18" s="223"/>
      <c r="R18" s="223"/>
      <c r="S18" s="223"/>
      <c r="T18" s="223"/>
      <c r="U18" s="223"/>
    </row>
    <row r="19" spans="1:21" ht="42.4" customHeight="1" x14ac:dyDescent="0.2">
      <c r="A19" s="23" t="s">
        <v>81</v>
      </c>
      <c r="B19" s="23"/>
      <c r="C19" s="223" t="s">
        <v>139</v>
      </c>
      <c r="D19" s="223"/>
      <c r="E19" s="223"/>
      <c r="F19" s="223"/>
      <c r="G19" s="223"/>
      <c r="H19" s="223"/>
      <c r="I19" s="223"/>
      <c r="J19" s="223"/>
      <c r="K19" s="223"/>
      <c r="L19" s="223"/>
      <c r="M19" s="223"/>
      <c r="N19" s="223"/>
      <c r="O19" s="223"/>
      <c r="P19" s="223"/>
      <c r="Q19" s="223"/>
      <c r="R19" s="223"/>
      <c r="S19" s="223"/>
      <c r="T19" s="223"/>
      <c r="U19" s="223"/>
    </row>
    <row r="20" spans="1:21" ht="29.45" customHeight="1" x14ac:dyDescent="0.2">
      <c r="A20" s="23" t="s">
        <v>82</v>
      </c>
      <c r="B20" s="23"/>
      <c r="C20" s="223" t="s">
        <v>140</v>
      </c>
      <c r="D20" s="223"/>
      <c r="E20" s="223"/>
      <c r="F20" s="223"/>
      <c r="G20" s="223"/>
      <c r="H20" s="223"/>
      <c r="I20" s="223"/>
      <c r="J20" s="223"/>
      <c r="K20" s="223"/>
      <c r="L20" s="223"/>
      <c r="M20" s="223"/>
      <c r="N20" s="223"/>
      <c r="O20" s="223"/>
      <c r="P20" s="223"/>
      <c r="Q20" s="223"/>
      <c r="R20" s="223"/>
      <c r="S20" s="223"/>
      <c r="T20" s="223"/>
      <c r="U20" s="223"/>
    </row>
    <row r="21" spans="1:21" ht="16.5" customHeight="1" x14ac:dyDescent="0.2">
      <c r="A21" s="23" t="s">
        <v>83</v>
      </c>
      <c r="B21" s="23"/>
      <c r="C21" s="223" t="s">
        <v>97</v>
      </c>
      <c r="D21" s="223"/>
      <c r="E21" s="223"/>
      <c r="F21" s="223"/>
      <c r="G21" s="223"/>
      <c r="H21" s="223"/>
      <c r="I21" s="223"/>
      <c r="J21" s="223"/>
      <c r="K21" s="223"/>
      <c r="L21" s="223"/>
      <c r="M21" s="223"/>
      <c r="N21" s="223"/>
      <c r="O21" s="223"/>
      <c r="P21" s="223"/>
      <c r="Q21" s="223"/>
      <c r="R21" s="223"/>
      <c r="S21" s="223"/>
      <c r="T21" s="223"/>
      <c r="U21" s="223"/>
    </row>
    <row r="22" spans="1:21" ht="4.5" customHeight="1" x14ac:dyDescent="0.2"/>
    <row r="23" spans="1:21" ht="42.4" customHeight="1" x14ac:dyDescent="0.2">
      <c r="A23" s="24" t="s">
        <v>99</v>
      </c>
      <c r="B23" s="23"/>
      <c r="C23" s="23"/>
      <c r="D23" s="23"/>
      <c r="E23" s="223" t="s">
        <v>141</v>
      </c>
      <c r="F23" s="223"/>
      <c r="G23" s="223"/>
      <c r="H23" s="223"/>
      <c r="I23" s="223"/>
      <c r="J23" s="223"/>
      <c r="K23" s="223"/>
      <c r="L23" s="223"/>
      <c r="M23" s="223"/>
      <c r="N23" s="223"/>
      <c r="O23" s="223"/>
      <c r="P23" s="223"/>
      <c r="Q23" s="223"/>
      <c r="R23" s="223"/>
      <c r="S23" s="223"/>
      <c r="T23" s="223"/>
      <c r="U23" s="223"/>
    </row>
  </sheetData>
  <mergeCells count="10">
    <mergeCell ref="K1:U1"/>
    <mergeCell ref="C14:U14"/>
    <mergeCell ref="C15:U15"/>
    <mergeCell ref="C16:U16"/>
    <mergeCell ref="C17:U17"/>
    <mergeCell ref="C18:U18"/>
    <mergeCell ref="C19:U19"/>
    <mergeCell ref="C20:U20"/>
    <mergeCell ref="C21:U21"/>
    <mergeCell ref="E23:U23"/>
  </mergeCells>
  <pageMargins left="0.7" right="0.7" top="0.75" bottom="0.75" header="0.3" footer="0.3"/>
  <pageSetup paperSize="9" fitToHeight="0" orientation="landscape" horizontalDpi="300" verticalDpi="300"/>
  <headerFooter scaleWithDoc="0" alignWithMargins="0">
    <oddHeader>&amp;C&amp;"Arial"&amp;8TABLE 5A.3</oddHeader>
    <oddFooter>&amp;L&amp;"Arial"&amp;8REPORT ON
GOVERNMENT
SERVICES 202106&amp;R&amp;"Arial"&amp;8VOCATIONAL EDUCATION
AND TRAINING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7"/>
  <sheetViews>
    <sheetView showGridLines="0" workbookViewId="0"/>
  </sheetViews>
  <sheetFormatPr defaultColWidth="11.42578125" defaultRowHeight="12.75" x14ac:dyDescent="0.2"/>
  <cols>
    <col min="1" max="11" width="1.85546875" customWidth="1"/>
    <col min="12" max="12" width="5.42578125" customWidth="1"/>
    <col min="13" max="20" width="6.85546875" customWidth="1"/>
    <col min="21" max="21" width="8.140625" customWidth="1"/>
  </cols>
  <sheetData>
    <row r="1" spans="1:21" ht="33.950000000000003" customHeight="1" x14ac:dyDescent="0.2">
      <c r="A1" s="8" t="s">
        <v>142</v>
      </c>
      <c r="B1" s="8"/>
      <c r="C1" s="8"/>
      <c r="D1" s="8"/>
      <c r="E1" s="8"/>
      <c r="F1" s="8"/>
      <c r="G1" s="8"/>
      <c r="H1" s="8"/>
      <c r="I1" s="8"/>
      <c r="J1" s="8"/>
      <c r="K1" s="229" t="s">
        <v>143</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144</v>
      </c>
      <c r="N2" s="13" t="s">
        <v>145</v>
      </c>
      <c r="O2" s="13" t="s">
        <v>146</v>
      </c>
      <c r="P2" s="13" t="s">
        <v>147</v>
      </c>
      <c r="Q2" s="13" t="s">
        <v>148</v>
      </c>
      <c r="R2" s="13" t="s">
        <v>149</v>
      </c>
      <c r="S2" s="13" t="s">
        <v>150</v>
      </c>
      <c r="T2" s="13" t="s">
        <v>151</v>
      </c>
      <c r="U2" s="13" t="s">
        <v>152</v>
      </c>
    </row>
    <row r="3" spans="1:21" ht="16.5" customHeight="1" x14ac:dyDescent="0.2">
      <c r="A3" s="7" t="s">
        <v>153</v>
      </c>
      <c r="B3" s="7"/>
      <c r="C3" s="7"/>
      <c r="D3" s="7"/>
      <c r="E3" s="7"/>
      <c r="F3" s="7"/>
      <c r="G3" s="7"/>
      <c r="H3" s="7"/>
      <c r="I3" s="7"/>
      <c r="J3" s="7"/>
      <c r="K3" s="7"/>
      <c r="L3" s="9"/>
      <c r="M3" s="10"/>
      <c r="N3" s="10"/>
      <c r="O3" s="10"/>
      <c r="P3" s="10"/>
      <c r="Q3" s="10"/>
      <c r="R3" s="10"/>
      <c r="S3" s="10"/>
      <c r="T3" s="10"/>
      <c r="U3" s="10"/>
    </row>
    <row r="4" spans="1:21" ht="16.5" customHeight="1" x14ac:dyDescent="0.2">
      <c r="A4" s="7"/>
      <c r="B4" s="7" t="s">
        <v>58</v>
      </c>
      <c r="C4" s="7"/>
      <c r="D4" s="7"/>
      <c r="E4" s="7"/>
      <c r="F4" s="7"/>
      <c r="G4" s="7"/>
      <c r="H4" s="7"/>
      <c r="I4" s="7"/>
      <c r="J4" s="7"/>
      <c r="K4" s="7"/>
      <c r="L4" s="9" t="s">
        <v>59</v>
      </c>
      <c r="M4" s="35">
        <v>291.10000000000002</v>
      </c>
      <c r="N4" s="35">
        <v>324.89999999999998</v>
      </c>
      <c r="O4" s="35">
        <v>331.5</v>
      </c>
      <c r="P4" s="37">
        <v>67.099999999999994</v>
      </c>
      <c r="Q4" s="37">
        <v>61.4</v>
      </c>
      <c r="R4" s="37">
        <v>14.9</v>
      </c>
      <c r="S4" s="37">
        <v>11.5</v>
      </c>
      <c r="T4" s="39">
        <v>8.6999999999999993</v>
      </c>
      <c r="U4" s="36">
        <v>1111.0999999999999</v>
      </c>
    </row>
    <row r="5" spans="1:21" ht="16.5" customHeight="1" x14ac:dyDescent="0.2">
      <c r="A5" s="7"/>
      <c r="B5" s="7" t="s">
        <v>60</v>
      </c>
      <c r="C5" s="7"/>
      <c r="D5" s="7"/>
      <c r="E5" s="7"/>
      <c r="F5" s="7"/>
      <c r="G5" s="7"/>
      <c r="H5" s="7"/>
      <c r="I5" s="7"/>
      <c r="J5" s="7"/>
      <c r="K5" s="7"/>
      <c r="L5" s="9" t="s">
        <v>59</v>
      </c>
      <c r="M5" s="35">
        <v>270.2</v>
      </c>
      <c r="N5" s="35">
        <v>368.9</v>
      </c>
      <c r="O5" s="35">
        <v>317.3</v>
      </c>
      <c r="P5" s="37">
        <v>69.099999999999994</v>
      </c>
      <c r="Q5" s="37">
        <v>51.7</v>
      </c>
      <c r="R5" s="37">
        <v>15.4</v>
      </c>
      <c r="S5" s="37">
        <v>12</v>
      </c>
      <c r="T5" s="39">
        <v>9.6999999999999993</v>
      </c>
      <c r="U5" s="36">
        <v>1114.2</v>
      </c>
    </row>
    <row r="6" spans="1:21" ht="16.5" customHeight="1" x14ac:dyDescent="0.2">
      <c r="A6" s="7"/>
      <c r="B6" s="7" t="s">
        <v>61</v>
      </c>
      <c r="C6" s="7"/>
      <c r="D6" s="7"/>
      <c r="E6" s="7"/>
      <c r="F6" s="7"/>
      <c r="G6" s="7"/>
      <c r="H6" s="7"/>
      <c r="I6" s="7"/>
      <c r="J6" s="7"/>
      <c r="K6" s="7"/>
      <c r="L6" s="9" t="s">
        <v>59</v>
      </c>
      <c r="M6" s="35">
        <v>280.39999999999998</v>
      </c>
      <c r="N6" s="35">
        <v>450.6</v>
      </c>
      <c r="O6" s="35">
        <v>282.60000000000002</v>
      </c>
      <c r="P6" s="37">
        <v>78.8</v>
      </c>
      <c r="Q6" s="37">
        <v>40.4</v>
      </c>
      <c r="R6" s="37">
        <v>14.4</v>
      </c>
      <c r="S6" s="37">
        <v>12.2</v>
      </c>
      <c r="T6" s="37">
        <v>14.3</v>
      </c>
      <c r="U6" s="36">
        <v>1173.5999999999999</v>
      </c>
    </row>
    <row r="7" spans="1:21" ht="16.5" customHeight="1" x14ac:dyDescent="0.2">
      <c r="A7" s="7" t="s">
        <v>154</v>
      </c>
      <c r="B7" s="7"/>
      <c r="C7" s="7"/>
      <c r="D7" s="7"/>
      <c r="E7" s="7"/>
      <c r="F7" s="7"/>
      <c r="G7" s="7"/>
      <c r="H7" s="7"/>
      <c r="I7" s="7"/>
      <c r="J7" s="7"/>
      <c r="K7" s="7"/>
      <c r="L7" s="9"/>
      <c r="M7" s="10"/>
      <c r="N7" s="10"/>
      <c r="O7" s="10"/>
      <c r="P7" s="10"/>
      <c r="Q7" s="10"/>
      <c r="R7" s="10"/>
      <c r="S7" s="10"/>
      <c r="T7" s="10"/>
      <c r="U7" s="10"/>
    </row>
    <row r="8" spans="1:21" ht="16.5" customHeight="1" x14ac:dyDescent="0.2">
      <c r="A8" s="7"/>
      <c r="B8" s="7" t="s">
        <v>58</v>
      </c>
      <c r="C8" s="7"/>
      <c r="D8" s="7"/>
      <c r="E8" s="7"/>
      <c r="F8" s="7"/>
      <c r="G8" s="7"/>
      <c r="H8" s="7"/>
      <c r="I8" s="7"/>
      <c r="J8" s="7"/>
      <c r="K8" s="7"/>
      <c r="L8" s="9" t="s">
        <v>155</v>
      </c>
      <c r="M8" s="37">
        <v>16.3</v>
      </c>
      <c r="N8" s="37">
        <v>24.7</v>
      </c>
      <c r="O8" s="37">
        <v>36.6</v>
      </c>
      <c r="P8" s="37">
        <v>12.6</v>
      </c>
      <c r="Q8" s="37">
        <v>16.8</v>
      </c>
      <c r="R8" s="39">
        <v>9.9</v>
      </c>
      <c r="S8" s="39">
        <v>9.6999999999999993</v>
      </c>
      <c r="T8" s="39">
        <v>8.4</v>
      </c>
      <c r="U8" s="37">
        <v>21.1</v>
      </c>
    </row>
    <row r="9" spans="1:21" ht="16.5" customHeight="1" x14ac:dyDescent="0.2">
      <c r="A9" s="7" t="s">
        <v>156</v>
      </c>
      <c r="B9" s="7"/>
      <c r="C9" s="7"/>
      <c r="D9" s="7"/>
      <c r="E9" s="7"/>
      <c r="F9" s="7"/>
      <c r="G9" s="7"/>
      <c r="H9" s="7"/>
      <c r="I9" s="7"/>
      <c r="J9" s="7"/>
      <c r="K9" s="7"/>
      <c r="L9" s="9"/>
      <c r="M9" s="10"/>
      <c r="N9" s="10"/>
      <c r="O9" s="10"/>
      <c r="P9" s="10"/>
      <c r="Q9" s="10"/>
      <c r="R9" s="10"/>
      <c r="S9" s="10"/>
      <c r="T9" s="10"/>
      <c r="U9" s="10"/>
    </row>
    <row r="10" spans="1:21" ht="16.5" customHeight="1" x14ac:dyDescent="0.2">
      <c r="A10" s="14"/>
      <c r="B10" s="14" t="s">
        <v>58</v>
      </c>
      <c r="C10" s="14"/>
      <c r="D10" s="14"/>
      <c r="E10" s="14"/>
      <c r="F10" s="14"/>
      <c r="G10" s="14"/>
      <c r="H10" s="14"/>
      <c r="I10" s="14"/>
      <c r="J10" s="14"/>
      <c r="K10" s="14"/>
      <c r="L10" s="15" t="s">
        <v>155</v>
      </c>
      <c r="M10" s="40">
        <v>7.8</v>
      </c>
      <c r="N10" s="38">
        <v>-11.9</v>
      </c>
      <c r="O10" s="40">
        <v>4.4000000000000004</v>
      </c>
      <c r="P10" s="40">
        <v>-2.8</v>
      </c>
      <c r="Q10" s="38">
        <v>18.7</v>
      </c>
      <c r="R10" s="40">
        <v>-2.7</v>
      </c>
      <c r="S10" s="40">
        <v>-4.2</v>
      </c>
      <c r="T10" s="38">
        <v>-10.5</v>
      </c>
      <c r="U10" s="40">
        <v>-0.3</v>
      </c>
    </row>
    <row r="11" spans="1:21" ht="4.5" customHeight="1" x14ac:dyDescent="0.2">
      <c r="A11" s="23"/>
      <c r="B11" s="23"/>
      <c r="C11" s="2"/>
      <c r="D11" s="2"/>
      <c r="E11" s="2"/>
      <c r="F11" s="2"/>
      <c r="G11" s="2"/>
      <c r="H11" s="2"/>
      <c r="I11" s="2"/>
      <c r="J11" s="2"/>
      <c r="K11" s="2"/>
      <c r="L11" s="2"/>
      <c r="M11" s="2"/>
      <c r="N11" s="2"/>
      <c r="O11" s="2"/>
      <c r="P11" s="2"/>
      <c r="Q11" s="2"/>
      <c r="R11" s="2"/>
      <c r="S11" s="2"/>
      <c r="T11" s="2"/>
      <c r="U11" s="2"/>
    </row>
    <row r="12" spans="1:21" ht="16.5" customHeight="1" x14ac:dyDescent="0.2">
      <c r="A12" s="23"/>
      <c r="B12" s="23"/>
      <c r="C12" s="223" t="s">
        <v>157</v>
      </c>
      <c r="D12" s="223"/>
      <c r="E12" s="223"/>
      <c r="F12" s="223"/>
      <c r="G12" s="223"/>
      <c r="H12" s="223"/>
      <c r="I12" s="223"/>
      <c r="J12" s="223"/>
      <c r="K12" s="223"/>
      <c r="L12" s="223"/>
      <c r="M12" s="223"/>
      <c r="N12" s="223"/>
      <c r="O12" s="223"/>
      <c r="P12" s="223"/>
      <c r="Q12" s="223"/>
      <c r="R12" s="223"/>
      <c r="S12" s="223"/>
      <c r="T12" s="223"/>
      <c r="U12" s="223"/>
    </row>
    <row r="13" spans="1:21" ht="4.5" customHeight="1" x14ac:dyDescent="0.2">
      <c r="A13" s="23"/>
      <c r="B13" s="23"/>
      <c r="C13" s="2"/>
      <c r="D13" s="2"/>
      <c r="E13" s="2"/>
      <c r="F13" s="2"/>
      <c r="G13" s="2"/>
      <c r="H13" s="2"/>
      <c r="I13" s="2"/>
      <c r="J13" s="2"/>
      <c r="K13" s="2"/>
      <c r="L13" s="2"/>
      <c r="M13" s="2"/>
      <c r="N13" s="2"/>
      <c r="O13" s="2"/>
      <c r="P13" s="2"/>
      <c r="Q13" s="2"/>
      <c r="R13" s="2"/>
      <c r="S13" s="2"/>
      <c r="T13" s="2"/>
      <c r="U13" s="2"/>
    </row>
    <row r="14" spans="1:21" ht="29.45" customHeight="1" x14ac:dyDescent="0.2">
      <c r="A14" s="23" t="s">
        <v>76</v>
      </c>
      <c r="B14" s="23"/>
      <c r="C14" s="223" t="s">
        <v>88</v>
      </c>
      <c r="D14" s="223"/>
      <c r="E14" s="223"/>
      <c r="F14" s="223"/>
      <c r="G14" s="223"/>
      <c r="H14" s="223"/>
      <c r="I14" s="223"/>
      <c r="J14" s="223"/>
      <c r="K14" s="223"/>
      <c r="L14" s="223"/>
      <c r="M14" s="223"/>
      <c r="N14" s="223"/>
      <c r="O14" s="223"/>
      <c r="P14" s="223"/>
      <c r="Q14" s="223"/>
      <c r="R14" s="223"/>
      <c r="S14" s="223"/>
      <c r="T14" s="223"/>
      <c r="U14" s="223"/>
    </row>
    <row r="15" spans="1:21" ht="42.4" customHeight="1" x14ac:dyDescent="0.2">
      <c r="A15" s="23" t="s">
        <v>77</v>
      </c>
      <c r="B15" s="23"/>
      <c r="C15" s="223" t="s">
        <v>158</v>
      </c>
      <c r="D15" s="223"/>
      <c r="E15" s="223"/>
      <c r="F15" s="223"/>
      <c r="G15" s="223"/>
      <c r="H15" s="223"/>
      <c r="I15" s="223"/>
      <c r="J15" s="223"/>
      <c r="K15" s="223"/>
      <c r="L15" s="223"/>
      <c r="M15" s="223"/>
      <c r="N15" s="223"/>
      <c r="O15" s="223"/>
      <c r="P15" s="223"/>
      <c r="Q15" s="223"/>
      <c r="R15" s="223"/>
      <c r="S15" s="223"/>
      <c r="T15" s="223"/>
      <c r="U15" s="223"/>
    </row>
    <row r="16" spans="1:21" ht="4.5" customHeight="1" x14ac:dyDescent="0.2"/>
    <row r="17" spans="1:21" ht="29.45" customHeight="1" x14ac:dyDescent="0.2">
      <c r="A17" s="24" t="s">
        <v>99</v>
      </c>
      <c r="B17" s="23"/>
      <c r="C17" s="23"/>
      <c r="D17" s="23"/>
      <c r="E17" s="223" t="s">
        <v>159</v>
      </c>
      <c r="F17" s="223"/>
      <c r="G17" s="223"/>
      <c r="H17" s="223"/>
      <c r="I17" s="223"/>
      <c r="J17" s="223"/>
      <c r="K17" s="223"/>
      <c r="L17" s="223"/>
      <c r="M17" s="223"/>
      <c r="N17" s="223"/>
      <c r="O17" s="223"/>
      <c r="P17" s="223"/>
      <c r="Q17" s="223"/>
      <c r="R17" s="223"/>
      <c r="S17" s="223"/>
      <c r="T17" s="223"/>
      <c r="U17" s="223"/>
    </row>
  </sheetData>
  <mergeCells count="5">
    <mergeCell ref="K1:U1"/>
    <mergeCell ref="C12:U12"/>
    <mergeCell ref="C14:U14"/>
    <mergeCell ref="C15:U15"/>
    <mergeCell ref="E17:U17"/>
  </mergeCells>
  <pageMargins left="0.7" right="0.7" top="0.75" bottom="0.75" header="0.3" footer="0.3"/>
  <pageSetup paperSize="9" fitToHeight="0" orientation="landscape" horizontalDpi="300" verticalDpi="300"/>
  <headerFooter scaleWithDoc="0" alignWithMargins="0">
    <oddHeader>&amp;C&amp;"Arial"&amp;8TABLE 5A.4</oddHeader>
    <oddFooter>&amp;L&amp;"Arial"&amp;8REPORT ON
GOVERNMENT
SERVICES 202106&amp;R&amp;"Arial"&amp;8VOCATIONAL EDUCATION
AND TRAINING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74"/>
  <sheetViews>
    <sheetView showGridLines="0" workbookViewId="0"/>
  </sheetViews>
  <sheetFormatPr defaultColWidth="11.42578125" defaultRowHeight="12.75" x14ac:dyDescent="0.2"/>
  <cols>
    <col min="1" max="10" width="1.85546875" customWidth="1"/>
    <col min="11" max="11" width="29.85546875" customWidth="1"/>
    <col min="12" max="12" width="5.42578125" customWidth="1"/>
    <col min="13" max="21" width="9.28515625" customWidth="1"/>
  </cols>
  <sheetData>
    <row r="1" spans="1:21" ht="17.45" customHeight="1" x14ac:dyDescent="0.2">
      <c r="A1" s="8" t="s">
        <v>160</v>
      </c>
      <c r="B1" s="8"/>
      <c r="C1" s="8"/>
      <c r="D1" s="8"/>
      <c r="E1" s="8"/>
      <c r="F1" s="8"/>
      <c r="G1" s="8"/>
      <c r="H1" s="8"/>
      <c r="I1" s="8"/>
      <c r="J1" s="8"/>
      <c r="K1" s="229" t="s">
        <v>161</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162</v>
      </c>
      <c r="N2" s="13" t="s">
        <v>163</v>
      </c>
      <c r="O2" s="13" t="s">
        <v>164</v>
      </c>
      <c r="P2" s="13" t="s">
        <v>165</v>
      </c>
      <c r="Q2" s="13" t="s">
        <v>166</v>
      </c>
      <c r="R2" s="13" t="s">
        <v>167</v>
      </c>
      <c r="S2" s="13" t="s">
        <v>168</v>
      </c>
      <c r="T2" s="13" t="s">
        <v>169</v>
      </c>
      <c r="U2" s="13" t="s">
        <v>170</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171</v>
      </c>
      <c r="C4" s="7"/>
      <c r="D4" s="7"/>
      <c r="E4" s="7"/>
      <c r="F4" s="7"/>
      <c r="G4" s="7"/>
      <c r="H4" s="7"/>
      <c r="I4" s="7"/>
      <c r="J4" s="7"/>
      <c r="K4" s="7"/>
      <c r="L4" s="9"/>
      <c r="M4" s="10"/>
      <c r="N4" s="10"/>
      <c r="O4" s="10"/>
      <c r="P4" s="10"/>
      <c r="Q4" s="10"/>
      <c r="R4" s="10"/>
      <c r="S4" s="10"/>
      <c r="T4" s="10"/>
      <c r="U4" s="10"/>
    </row>
    <row r="5" spans="1:21" ht="16.5" customHeight="1" x14ac:dyDescent="0.2">
      <c r="A5" s="7"/>
      <c r="B5" s="7"/>
      <c r="C5" s="7" t="s">
        <v>172</v>
      </c>
      <c r="D5" s="7"/>
      <c r="E5" s="7"/>
      <c r="F5" s="7"/>
      <c r="G5" s="7"/>
      <c r="H5" s="7"/>
      <c r="I5" s="7"/>
      <c r="J5" s="7"/>
      <c r="K5" s="7"/>
      <c r="L5" s="9" t="s">
        <v>59</v>
      </c>
      <c r="M5" s="42">
        <v>488.1</v>
      </c>
      <c r="N5" s="42">
        <v>397.3</v>
      </c>
      <c r="O5" s="42">
        <v>306.8</v>
      </c>
      <c r="P5" s="42">
        <v>157.19999999999999</v>
      </c>
      <c r="Q5" s="42">
        <v>105.3</v>
      </c>
      <c r="R5" s="45">
        <v>32.299999999999997</v>
      </c>
      <c r="S5" s="45">
        <v>25.9</v>
      </c>
      <c r="T5" s="45">
        <v>14.9</v>
      </c>
      <c r="U5" s="43">
        <v>1527.7</v>
      </c>
    </row>
    <row r="6" spans="1:21" ht="16.5" customHeight="1" x14ac:dyDescent="0.2">
      <c r="A6" s="7"/>
      <c r="B6" s="7"/>
      <c r="C6" s="7" t="s">
        <v>173</v>
      </c>
      <c r="D6" s="7"/>
      <c r="E6" s="7"/>
      <c r="F6" s="7"/>
      <c r="G6" s="7"/>
      <c r="H6" s="7"/>
      <c r="I6" s="7"/>
      <c r="J6" s="7"/>
      <c r="K6" s="7"/>
      <c r="L6" s="9" t="s">
        <v>59</v>
      </c>
      <c r="M6" s="43">
        <v>1205.7</v>
      </c>
      <c r="N6" s="42">
        <v>915.9</v>
      </c>
      <c r="O6" s="42">
        <v>599</v>
      </c>
      <c r="P6" s="42">
        <v>355.7</v>
      </c>
      <c r="Q6" s="42">
        <v>239.9</v>
      </c>
      <c r="R6" s="42">
        <v>113.1</v>
      </c>
      <c r="S6" s="45">
        <v>87.9</v>
      </c>
      <c r="T6" s="45">
        <v>86.2</v>
      </c>
      <c r="U6" s="43">
        <v>3603.4</v>
      </c>
    </row>
    <row r="7" spans="1:21" ht="16.5" customHeight="1" x14ac:dyDescent="0.2">
      <c r="A7" s="7"/>
      <c r="B7" s="7"/>
      <c r="C7" s="7" t="s">
        <v>174</v>
      </c>
      <c r="D7" s="7"/>
      <c r="E7" s="7"/>
      <c r="F7" s="7"/>
      <c r="G7" s="7"/>
      <c r="H7" s="7"/>
      <c r="I7" s="7"/>
      <c r="J7" s="7"/>
      <c r="K7" s="7"/>
      <c r="L7" s="9" t="s">
        <v>59</v>
      </c>
      <c r="M7" s="45">
        <v>93.8</v>
      </c>
      <c r="N7" s="44" t="s">
        <v>175</v>
      </c>
      <c r="O7" s="44" t="s">
        <v>175</v>
      </c>
      <c r="P7" s="45">
        <v>18.399999999999999</v>
      </c>
      <c r="Q7" s="45">
        <v>20.100000000000001</v>
      </c>
      <c r="R7" s="44">
        <v>5.5</v>
      </c>
      <c r="S7" s="44">
        <v>4.9000000000000004</v>
      </c>
      <c r="T7" s="44">
        <v>2.9</v>
      </c>
      <c r="U7" s="42">
        <v>145.6</v>
      </c>
    </row>
    <row r="8" spans="1:21" ht="16.5" customHeight="1" x14ac:dyDescent="0.2">
      <c r="A8" s="7"/>
      <c r="B8" s="7"/>
      <c r="C8" s="7" t="s">
        <v>176</v>
      </c>
      <c r="D8" s="7"/>
      <c r="E8" s="7"/>
      <c r="F8" s="7"/>
      <c r="G8" s="7"/>
      <c r="H8" s="7"/>
      <c r="I8" s="7"/>
      <c r="J8" s="7"/>
      <c r="K8" s="7"/>
      <c r="L8" s="9" t="s">
        <v>59</v>
      </c>
      <c r="M8" s="43">
        <v>1787.7</v>
      </c>
      <c r="N8" s="43">
        <v>1313.2</v>
      </c>
      <c r="O8" s="42">
        <v>905.8</v>
      </c>
      <c r="P8" s="42">
        <v>531.20000000000005</v>
      </c>
      <c r="Q8" s="42">
        <v>365.3</v>
      </c>
      <c r="R8" s="42">
        <v>150.9</v>
      </c>
      <c r="S8" s="42">
        <v>118.7</v>
      </c>
      <c r="T8" s="42">
        <v>104</v>
      </c>
      <c r="U8" s="43">
        <v>5276.7</v>
      </c>
    </row>
    <row r="9" spans="1:21" ht="16.5" customHeight="1" x14ac:dyDescent="0.2">
      <c r="A9" s="7"/>
      <c r="B9" s="7" t="s">
        <v>177</v>
      </c>
      <c r="C9" s="7"/>
      <c r="D9" s="7"/>
      <c r="E9" s="7"/>
      <c r="F9" s="7"/>
      <c r="G9" s="7"/>
      <c r="H9" s="7"/>
      <c r="I9" s="7"/>
      <c r="J9" s="7"/>
      <c r="K9" s="7"/>
      <c r="L9" s="9"/>
      <c r="M9" s="10"/>
      <c r="N9" s="10"/>
      <c r="O9" s="10"/>
      <c r="P9" s="10"/>
      <c r="Q9" s="10"/>
      <c r="R9" s="10"/>
      <c r="S9" s="10"/>
      <c r="T9" s="10"/>
      <c r="U9" s="10"/>
    </row>
    <row r="10" spans="1:21" ht="16.5" customHeight="1" x14ac:dyDescent="0.2">
      <c r="A10" s="7"/>
      <c r="B10" s="7"/>
      <c r="C10" s="7" t="s">
        <v>178</v>
      </c>
      <c r="D10" s="7"/>
      <c r="E10" s="7"/>
      <c r="F10" s="7"/>
      <c r="G10" s="7"/>
      <c r="H10" s="7"/>
      <c r="I10" s="7"/>
      <c r="J10" s="7"/>
      <c r="K10" s="7"/>
      <c r="L10" s="9" t="s">
        <v>59</v>
      </c>
      <c r="M10" s="45">
        <v>20.7</v>
      </c>
      <c r="N10" s="44" t="s">
        <v>175</v>
      </c>
      <c r="O10" s="44" t="s">
        <v>175</v>
      </c>
      <c r="P10" s="45">
        <v>21.1</v>
      </c>
      <c r="Q10" s="44">
        <v>2</v>
      </c>
      <c r="R10" s="44">
        <v>7.5</v>
      </c>
      <c r="S10" s="44">
        <v>2.5</v>
      </c>
      <c r="T10" s="41" t="s">
        <v>179</v>
      </c>
      <c r="U10" s="45">
        <v>53.8</v>
      </c>
    </row>
    <row r="11" spans="1:21" ht="16.5" customHeight="1" x14ac:dyDescent="0.2">
      <c r="A11" s="7"/>
      <c r="B11" s="7"/>
      <c r="C11" s="7" t="s">
        <v>180</v>
      </c>
      <c r="D11" s="7"/>
      <c r="E11" s="7"/>
      <c r="F11" s="7"/>
      <c r="G11" s="7"/>
      <c r="H11" s="7"/>
      <c r="I11" s="7"/>
      <c r="J11" s="7"/>
      <c r="K11" s="7"/>
      <c r="L11" s="9" t="s">
        <v>59</v>
      </c>
      <c r="M11" s="45">
        <v>62.3</v>
      </c>
      <c r="N11" s="45">
        <v>52.5</v>
      </c>
      <c r="O11" s="45">
        <v>91.2</v>
      </c>
      <c r="P11" s="41" t="s">
        <v>181</v>
      </c>
      <c r="Q11" s="45">
        <v>17.2</v>
      </c>
      <c r="R11" s="41" t="s">
        <v>179</v>
      </c>
      <c r="S11" s="44">
        <v>0.2</v>
      </c>
      <c r="T11" s="41" t="s">
        <v>179</v>
      </c>
      <c r="U11" s="42">
        <v>223.5</v>
      </c>
    </row>
    <row r="12" spans="1:21" ht="16.5" customHeight="1" x14ac:dyDescent="0.2">
      <c r="A12" s="7"/>
      <c r="B12" s="7"/>
      <c r="C12" s="7" t="s">
        <v>182</v>
      </c>
      <c r="D12" s="7"/>
      <c r="E12" s="7"/>
      <c r="F12" s="7"/>
      <c r="G12" s="7"/>
      <c r="H12" s="7"/>
      <c r="I12" s="7"/>
      <c r="J12" s="7"/>
      <c r="K12" s="7"/>
      <c r="L12" s="9" t="s">
        <v>59</v>
      </c>
      <c r="M12" s="42">
        <v>280.89999999999998</v>
      </c>
      <c r="N12" s="42">
        <v>245.6</v>
      </c>
      <c r="O12" s="42">
        <v>197.1</v>
      </c>
      <c r="P12" s="45">
        <v>86.2</v>
      </c>
      <c r="Q12" s="44" t="s">
        <v>175</v>
      </c>
      <c r="R12" s="45">
        <v>18.3</v>
      </c>
      <c r="S12" s="45">
        <v>14.1</v>
      </c>
      <c r="T12" s="45">
        <v>20.399999999999999</v>
      </c>
      <c r="U12" s="42">
        <v>862.6</v>
      </c>
    </row>
    <row r="13" spans="1:21" ht="16.5" customHeight="1" x14ac:dyDescent="0.2">
      <c r="A13" s="7"/>
      <c r="B13" s="7"/>
      <c r="C13" s="7" t="s">
        <v>183</v>
      </c>
      <c r="D13" s="7"/>
      <c r="E13" s="7"/>
      <c r="F13" s="7"/>
      <c r="G13" s="7"/>
      <c r="H13" s="7"/>
      <c r="I13" s="7"/>
      <c r="J13" s="7"/>
      <c r="K13" s="7"/>
      <c r="L13" s="9" t="s">
        <v>59</v>
      </c>
      <c r="M13" s="42">
        <v>425.8</v>
      </c>
      <c r="N13" s="42">
        <v>671.8</v>
      </c>
      <c r="O13" s="42">
        <v>279.3</v>
      </c>
      <c r="P13" s="42">
        <v>116.1</v>
      </c>
      <c r="Q13" s="42">
        <v>186.3</v>
      </c>
      <c r="R13" s="45">
        <v>15.2</v>
      </c>
      <c r="S13" s="44">
        <v>5.0999999999999996</v>
      </c>
      <c r="T13" s="41" t="s">
        <v>179</v>
      </c>
      <c r="U13" s="43">
        <v>1699.5</v>
      </c>
    </row>
    <row r="14" spans="1:21" ht="16.5" customHeight="1" x14ac:dyDescent="0.2">
      <c r="A14" s="7"/>
      <c r="B14" s="7"/>
      <c r="C14" s="7" t="s">
        <v>176</v>
      </c>
      <c r="D14" s="7"/>
      <c r="E14" s="7"/>
      <c r="F14" s="7"/>
      <c r="G14" s="7"/>
      <c r="H14" s="7"/>
      <c r="I14" s="7"/>
      <c r="J14" s="7"/>
      <c r="K14" s="7"/>
      <c r="L14" s="9" t="s">
        <v>59</v>
      </c>
      <c r="M14" s="42">
        <v>789.7</v>
      </c>
      <c r="N14" s="42">
        <v>969.9</v>
      </c>
      <c r="O14" s="42">
        <v>567.6</v>
      </c>
      <c r="P14" s="42">
        <v>223.4</v>
      </c>
      <c r="Q14" s="42">
        <v>205.5</v>
      </c>
      <c r="R14" s="45">
        <v>41</v>
      </c>
      <c r="S14" s="45">
        <v>21.9</v>
      </c>
      <c r="T14" s="45">
        <v>20.399999999999999</v>
      </c>
      <c r="U14" s="43">
        <v>2839.4</v>
      </c>
    </row>
    <row r="15" spans="1:21" ht="16.5" customHeight="1" x14ac:dyDescent="0.2">
      <c r="A15" s="7"/>
      <c r="B15" s="7" t="s">
        <v>184</v>
      </c>
      <c r="C15" s="7"/>
      <c r="D15" s="7"/>
      <c r="E15" s="7"/>
      <c r="F15" s="7"/>
      <c r="G15" s="7"/>
      <c r="H15" s="7"/>
      <c r="I15" s="7"/>
      <c r="J15" s="7"/>
      <c r="K15" s="7"/>
      <c r="L15" s="9"/>
      <c r="M15" s="10"/>
      <c r="N15" s="10"/>
      <c r="O15" s="10"/>
      <c r="P15" s="10"/>
      <c r="Q15" s="10"/>
      <c r="R15" s="10"/>
      <c r="S15" s="10"/>
      <c r="T15" s="10"/>
      <c r="U15" s="10"/>
    </row>
    <row r="16" spans="1:21" ht="16.5" customHeight="1" x14ac:dyDescent="0.2">
      <c r="A16" s="7"/>
      <c r="B16" s="7"/>
      <c r="C16" s="7" t="s">
        <v>178</v>
      </c>
      <c r="D16" s="7"/>
      <c r="E16" s="7"/>
      <c r="F16" s="7"/>
      <c r="G16" s="7"/>
      <c r="H16" s="7"/>
      <c r="I16" s="7"/>
      <c r="J16" s="7"/>
      <c r="K16" s="7"/>
      <c r="L16" s="9" t="s">
        <v>155</v>
      </c>
      <c r="M16" s="44">
        <v>1.2</v>
      </c>
      <c r="N16" s="44" t="s">
        <v>175</v>
      </c>
      <c r="O16" s="44" t="s">
        <v>175</v>
      </c>
      <c r="P16" s="44">
        <v>4</v>
      </c>
      <c r="Q16" s="44">
        <v>0.5</v>
      </c>
      <c r="R16" s="44">
        <v>5</v>
      </c>
      <c r="S16" s="44">
        <v>2.1</v>
      </c>
      <c r="T16" s="41" t="s">
        <v>179</v>
      </c>
      <c r="U16" s="44">
        <v>1</v>
      </c>
    </row>
    <row r="17" spans="1:21" ht="16.5" customHeight="1" x14ac:dyDescent="0.2">
      <c r="A17" s="7"/>
      <c r="B17" s="7"/>
      <c r="C17" s="7" t="s">
        <v>180</v>
      </c>
      <c r="D17" s="7"/>
      <c r="E17" s="7"/>
      <c r="F17" s="7"/>
      <c r="G17" s="7"/>
      <c r="H17" s="7"/>
      <c r="I17" s="7"/>
      <c r="J17" s="7"/>
      <c r="K17" s="7"/>
      <c r="L17" s="9" t="s">
        <v>155</v>
      </c>
      <c r="M17" s="44">
        <v>3.5</v>
      </c>
      <c r="N17" s="44">
        <v>4</v>
      </c>
      <c r="O17" s="45">
        <v>10.1</v>
      </c>
      <c r="P17" s="41" t="s">
        <v>181</v>
      </c>
      <c r="Q17" s="44">
        <v>4.7</v>
      </c>
      <c r="R17" s="41" t="s">
        <v>179</v>
      </c>
      <c r="S17" s="44">
        <v>0.2</v>
      </c>
      <c r="T17" s="41" t="s">
        <v>179</v>
      </c>
      <c r="U17" s="44">
        <v>4.2</v>
      </c>
    </row>
    <row r="18" spans="1:21" ht="16.5" customHeight="1" x14ac:dyDescent="0.2">
      <c r="A18" s="7"/>
      <c r="B18" s="7"/>
      <c r="C18" s="7" t="s">
        <v>182</v>
      </c>
      <c r="D18" s="7"/>
      <c r="E18" s="7"/>
      <c r="F18" s="7"/>
      <c r="G18" s="7"/>
      <c r="H18" s="7"/>
      <c r="I18" s="7"/>
      <c r="J18" s="7"/>
      <c r="K18" s="7"/>
      <c r="L18" s="9" t="s">
        <v>155</v>
      </c>
      <c r="M18" s="45">
        <v>15.7</v>
      </c>
      <c r="N18" s="45">
        <v>18.7</v>
      </c>
      <c r="O18" s="45">
        <v>21.8</v>
      </c>
      <c r="P18" s="45">
        <v>16.2</v>
      </c>
      <c r="Q18" s="44" t="s">
        <v>175</v>
      </c>
      <c r="R18" s="45">
        <v>12.1</v>
      </c>
      <c r="S18" s="45">
        <v>11.9</v>
      </c>
      <c r="T18" s="45">
        <v>19.600000000000001</v>
      </c>
      <c r="U18" s="45">
        <v>16.3</v>
      </c>
    </row>
    <row r="19" spans="1:21" ht="16.5" customHeight="1" x14ac:dyDescent="0.2">
      <c r="A19" s="7"/>
      <c r="B19" s="7"/>
      <c r="C19" s="7" t="s">
        <v>183</v>
      </c>
      <c r="D19" s="7"/>
      <c r="E19" s="7"/>
      <c r="F19" s="7"/>
      <c r="G19" s="7"/>
      <c r="H19" s="7"/>
      <c r="I19" s="7"/>
      <c r="J19" s="7"/>
      <c r="K19" s="7"/>
      <c r="L19" s="9" t="s">
        <v>155</v>
      </c>
      <c r="M19" s="45">
        <v>23.8</v>
      </c>
      <c r="N19" s="45">
        <v>51.2</v>
      </c>
      <c r="O19" s="45">
        <v>30.8</v>
      </c>
      <c r="P19" s="45">
        <v>21.9</v>
      </c>
      <c r="Q19" s="45">
        <v>51</v>
      </c>
      <c r="R19" s="45">
        <v>10.1</v>
      </c>
      <c r="S19" s="44">
        <v>4.3</v>
      </c>
      <c r="T19" s="41" t="s">
        <v>179</v>
      </c>
      <c r="U19" s="45">
        <v>32.200000000000003</v>
      </c>
    </row>
    <row r="20" spans="1:21" ht="16.5" customHeight="1" x14ac:dyDescent="0.2">
      <c r="A20" s="7"/>
      <c r="B20" s="7"/>
      <c r="C20" s="7" t="s">
        <v>176</v>
      </c>
      <c r="D20" s="7"/>
      <c r="E20" s="7"/>
      <c r="F20" s="7"/>
      <c r="G20" s="7"/>
      <c r="H20" s="7"/>
      <c r="I20" s="7"/>
      <c r="J20" s="7"/>
      <c r="K20" s="7"/>
      <c r="L20" s="9" t="s">
        <v>155</v>
      </c>
      <c r="M20" s="45">
        <v>44.2</v>
      </c>
      <c r="N20" s="45">
        <v>73.900000000000006</v>
      </c>
      <c r="O20" s="45">
        <v>62.7</v>
      </c>
      <c r="P20" s="45">
        <v>42.1</v>
      </c>
      <c r="Q20" s="45">
        <v>56.3</v>
      </c>
      <c r="R20" s="45">
        <v>27.2</v>
      </c>
      <c r="S20" s="45">
        <v>18.5</v>
      </c>
      <c r="T20" s="45">
        <v>19.600000000000001</v>
      </c>
      <c r="U20" s="45">
        <v>53.8</v>
      </c>
    </row>
    <row r="21" spans="1:21" ht="16.5" customHeight="1" x14ac:dyDescent="0.2">
      <c r="A21" s="7" t="s">
        <v>60</v>
      </c>
      <c r="B21" s="7"/>
      <c r="C21" s="7"/>
      <c r="D21" s="7"/>
      <c r="E21" s="7"/>
      <c r="F21" s="7"/>
      <c r="G21" s="7"/>
      <c r="H21" s="7"/>
      <c r="I21" s="7"/>
      <c r="J21" s="7"/>
      <c r="K21" s="7"/>
      <c r="L21" s="9"/>
      <c r="M21" s="10"/>
      <c r="N21" s="10"/>
      <c r="O21" s="10"/>
      <c r="P21" s="10"/>
      <c r="Q21" s="10"/>
      <c r="R21" s="10"/>
      <c r="S21" s="10"/>
      <c r="T21" s="10"/>
      <c r="U21" s="10"/>
    </row>
    <row r="22" spans="1:21" ht="16.5" customHeight="1" x14ac:dyDescent="0.2">
      <c r="A22" s="7"/>
      <c r="B22" s="7" t="s">
        <v>171</v>
      </c>
      <c r="C22" s="7"/>
      <c r="D22" s="7"/>
      <c r="E22" s="7"/>
      <c r="F22" s="7"/>
      <c r="G22" s="7"/>
      <c r="H22" s="7"/>
      <c r="I22" s="7"/>
      <c r="J22" s="7"/>
      <c r="K22" s="7"/>
      <c r="L22" s="9"/>
      <c r="M22" s="10"/>
      <c r="N22" s="10"/>
      <c r="O22" s="10"/>
      <c r="P22" s="10"/>
      <c r="Q22" s="10"/>
      <c r="R22" s="10"/>
      <c r="S22" s="10"/>
      <c r="T22" s="10"/>
      <c r="U22" s="10"/>
    </row>
    <row r="23" spans="1:21" ht="16.5" customHeight="1" x14ac:dyDescent="0.2">
      <c r="A23" s="7"/>
      <c r="B23" s="7"/>
      <c r="C23" s="7" t="s">
        <v>172</v>
      </c>
      <c r="D23" s="7"/>
      <c r="E23" s="7"/>
      <c r="F23" s="7"/>
      <c r="G23" s="7"/>
      <c r="H23" s="7"/>
      <c r="I23" s="7"/>
      <c r="J23" s="7"/>
      <c r="K23" s="7"/>
      <c r="L23" s="9" t="s">
        <v>59</v>
      </c>
      <c r="M23" s="42">
        <v>496.8</v>
      </c>
      <c r="N23" s="42">
        <v>405.9</v>
      </c>
      <c r="O23" s="42">
        <v>311.8</v>
      </c>
      <c r="P23" s="42">
        <v>159.1</v>
      </c>
      <c r="Q23" s="42">
        <v>107.9</v>
      </c>
      <c r="R23" s="45">
        <v>32.700000000000003</v>
      </c>
      <c r="S23" s="45">
        <v>26.3</v>
      </c>
      <c r="T23" s="45">
        <v>15.3</v>
      </c>
      <c r="U23" s="43">
        <v>1555.9</v>
      </c>
    </row>
    <row r="24" spans="1:21" ht="16.5" customHeight="1" x14ac:dyDescent="0.2">
      <c r="A24" s="7"/>
      <c r="B24" s="7"/>
      <c r="C24" s="7" t="s">
        <v>173</v>
      </c>
      <c r="D24" s="7"/>
      <c r="E24" s="7"/>
      <c r="F24" s="7"/>
      <c r="G24" s="7"/>
      <c r="H24" s="7"/>
      <c r="I24" s="7"/>
      <c r="J24" s="7"/>
      <c r="K24" s="7"/>
      <c r="L24" s="9" t="s">
        <v>59</v>
      </c>
      <c r="M24" s="43">
        <v>1040.2</v>
      </c>
      <c r="N24" s="42">
        <v>874.8</v>
      </c>
      <c r="O24" s="42">
        <v>658.1</v>
      </c>
      <c r="P24" s="42">
        <v>366.7</v>
      </c>
      <c r="Q24" s="42">
        <v>220.6</v>
      </c>
      <c r="R24" s="42">
        <v>105.2</v>
      </c>
      <c r="S24" s="45">
        <v>74.5</v>
      </c>
      <c r="T24" s="45">
        <v>88.8</v>
      </c>
      <c r="U24" s="43">
        <v>3428.9</v>
      </c>
    </row>
    <row r="25" spans="1:21" ht="16.5" customHeight="1" x14ac:dyDescent="0.2">
      <c r="A25" s="7"/>
      <c r="B25" s="7"/>
      <c r="C25" s="7" t="s">
        <v>174</v>
      </c>
      <c r="D25" s="7"/>
      <c r="E25" s="7"/>
      <c r="F25" s="7"/>
      <c r="G25" s="7"/>
      <c r="H25" s="7"/>
      <c r="I25" s="7"/>
      <c r="J25" s="7"/>
      <c r="K25" s="7"/>
      <c r="L25" s="9" t="s">
        <v>59</v>
      </c>
      <c r="M25" s="42">
        <v>103.2</v>
      </c>
      <c r="N25" s="45">
        <v>53.9</v>
      </c>
      <c r="O25" s="45">
        <v>40.700000000000003</v>
      </c>
      <c r="P25" s="45">
        <v>10.199999999999999</v>
      </c>
      <c r="Q25" s="45">
        <v>19.8</v>
      </c>
      <c r="R25" s="44">
        <v>7.9</v>
      </c>
      <c r="S25" s="44">
        <v>6.3</v>
      </c>
      <c r="T25" s="44">
        <v>3.2</v>
      </c>
      <c r="U25" s="42">
        <v>245.2</v>
      </c>
    </row>
    <row r="26" spans="1:21" ht="16.5" customHeight="1" x14ac:dyDescent="0.2">
      <c r="A26" s="7"/>
      <c r="B26" s="7"/>
      <c r="C26" s="7" t="s">
        <v>176</v>
      </c>
      <c r="D26" s="7"/>
      <c r="E26" s="7"/>
      <c r="F26" s="7"/>
      <c r="G26" s="7"/>
      <c r="H26" s="7"/>
      <c r="I26" s="7"/>
      <c r="J26" s="7"/>
      <c r="K26" s="7"/>
      <c r="L26" s="9" t="s">
        <v>59</v>
      </c>
      <c r="M26" s="43">
        <v>1640.2</v>
      </c>
      <c r="N26" s="43">
        <v>1334.6</v>
      </c>
      <c r="O26" s="43">
        <v>1010.6</v>
      </c>
      <c r="P26" s="42">
        <v>536</v>
      </c>
      <c r="Q26" s="42">
        <v>348.3</v>
      </c>
      <c r="R26" s="42">
        <v>145.80000000000001</v>
      </c>
      <c r="S26" s="42">
        <v>107.1</v>
      </c>
      <c r="T26" s="42">
        <v>107.3</v>
      </c>
      <c r="U26" s="43">
        <v>5229.8999999999996</v>
      </c>
    </row>
    <row r="27" spans="1:21" ht="16.5" customHeight="1" x14ac:dyDescent="0.2">
      <c r="A27" s="7"/>
      <c r="B27" s="7" t="s">
        <v>177</v>
      </c>
      <c r="C27" s="7"/>
      <c r="D27" s="7"/>
      <c r="E27" s="7"/>
      <c r="F27" s="7"/>
      <c r="G27" s="7"/>
      <c r="H27" s="7"/>
      <c r="I27" s="7"/>
      <c r="J27" s="7"/>
      <c r="K27" s="7"/>
      <c r="L27" s="9"/>
      <c r="M27" s="10"/>
      <c r="N27" s="10"/>
      <c r="O27" s="10"/>
      <c r="P27" s="10"/>
      <c r="Q27" s="10"/>
      <c r="R27" s="10"/>
      <c r="S27" s="10"/>
      <c r="T27" s="10"/>
      <c r="U27" s="10"/>
    </row>
    <row r="28" spans="1:21" ht="16.5" customHeight="1" x14ac:dyDescent="0.2">
      <c r="A28" s="7"/>
      <c r="B28" s="7"/>
      <c r="C28" s="7" t="s">
        <v>178</v>
      </c>
      <c r="D28" s="7"/>
      <c r="E28" s="7"/>
      <c r="F28" s="7"/>
      <c r="G28" s="7"/>
      <c r="H28" s="7"/>
      <c r="I28" s="7"/>
      <c r="J28" s="7"/>
      <c r="K28" s="7"/>
      <c r="L28" s="9" t="s">
        <v>59</v>
      </c>
      <c r="M28" s="45">
        <v>28.6</v>
      </c>
      <c r="N28" s="44" t="s">
        <v>175</v>
      </c>
      <c r="O28" s="44" t="s">
        <v>175</v>
      </c>
      <c r="P28" s="45">
        <v>21.1</v>
      </c>
      <c r="Q28" s="44">
        <v>3.3</v>
      </c>
      <c r="R28" s="44">
        <v>6.7</v>
      </c>
      <c r="S28" s="44">
        <v>2.6</v>
      </c>
      <c r="T28" s="41" t="s">
        <v>179</v>
      </c>
      <c r="U28" s="45">
        <v>62.3</v>
      </c>
    </row>
    <row r="29" spans="1:21" ht="16.5" customHeight="1" x14ac:dyDescent="0.2">
      <c r="A29" s="7"/>
      <c r="B29" s="7"/>
      <c r="C29" s="7" t="s">
        <v>180</v>
      </c>
      <c r="D29" s="7"/>
      <c r="E29" s="7"/>
      <c r="F29" s="7"/>
      <c r="G29" s="7"/>
      <c r="H29" s="7"/>
      <c r="I29" s="7"/>
      <c r="J29" s="7"/>
      <c r="K29" s="7"/>
      <c r="L29" s="9" t="s">
        <v>59</v>
      </c>
      <c r="M29" s="45">
        <v>65.5</v>
      </c>
      <c r="N29" s="42">
        <v>114.2</v>
      </c>
      <c r="O29" s="45">
        <v>99</v>
      </c>
      <c r="P29" s="41" t="s">
        <v>179</v>
      </c>
      <c r="Q29" s="44">
        <v>6.8</v>
      </c>
      <c r="R29" s="41" t="s">
        <v>179</v>
      </c>
      <c r="S29" s="44">
        <v>0.2</v>
      </c>
      <c r="T29" s="41" t="s">
        <v>179</v>
      </c>
      <c r="U29" s="42">
        <v>285.7</v>
      </c>
    </row>
    <row r="30" spans="1:21" ht="16.5" customHeight="1" x14ac:dyDescent="0.2">
      <c r="A30" s="7"/>
      <c r="B30" s="7"/>
      <c r="C30" s="7" t="s">
        <v>182</v>
      </c>
      <c r="D30" s="7"/>
      <c r="E30" s="7"/>
      <c r="F30" s="7"/>
      <c r="G30" s="7"/>
      <c r="H30" s="7"/>
      <c r="I30" s="7"/>
      <c r="J30" s="7"/>
      <c r="K30" s="7"/>
      <c r="L30" s="9" t="s">
        <v>59</v>
      </c>
      <c r="M30" s="42">
        <v>256.8</v>
      </c>
      <c r="N30" s="42">
        <v>124.8</v>
      </c>
      <c r="O30" s="42">
        <v>188.6</v>
      </c>
      <c r="P30" s="45">
        <v>88.9</v>
      </c>
      <c r="Q30" s="44" t="s">
        <v>175</v>
      </c>
      <c r="R30" s="45">
        <v>16.899999999999999</v>
      </c>
      <c r="S30" s="45">
        <v>14.3</v>
      </c>
      <c r="T30" s="45">
        <v>22</v>
      </c>
      <c r="U30" s="42">
        <v>712.3</v>
      </c>
    </row>
    <row r="31" spans="1:21" ht="16.5" customHeight="1" x14ac:dyDescent="0.2">
      <c r="A31" s="7"/>
      <c r="B31" s="7"/>
      <c r="C31" s="7" t="s">
        <v>183</v>
      </c>
      <c r="D31" s="7"/>
      <c r="E31" s="7"/>
      <c r="F31" s="7"/>
      <c r="G31" s="7"/>
      <c r="H31" s="7"/>
      <c r="I31" s="7"/>
      <c r="J31" s="7"/>
      <c r="K31" s="7"/>
      <c r="L31" s="9" t="s">
        <v>59</v>
      </c>
      <c r="M31" s="42">
        <v>401.7</v>
      </c>
      <c r="N31" s="42">
        <v>715.3</v>
      </c>
      <c r="O31" s="42">
        <v>274.39999999999998</v>
      </c>
      <c r="P31" s="42">
        <v>100.9</v>
      </c>
      <c r="Q31" s="42">
        <v>163.69999999999999</v>
      </c>
      <c r="R31" s="45">
        <v>16.899999999999999</v>
      </c>
      <c r="S31" s="44">
        <v>5.0999999999999996</v>
      </c>
      <c r="T31" s="44">
        <v>2.9</v>
      </c>
      <c r="U31" s="43">
        <v>1681</v>
      </c>
    </row>
    <row r="32" spans="1:21" ht="16.5" customHeight="1" x14ac:dyDescent="0.2">
      <c r="A32" s="7"/>
      <c r="B32" s="7"/>
      <c r="C32" s="7" t="s">
        <v>176</v>
      </c>
      <c r="D32" s="7"/>
      <c r="E32" s="7"/>
      <c r="F32" s="7"/>
      <c r="G32" s="7"/>
      <c r="H32" s="7"/>
      <c r="I32" s="7"/>
      <c r="J32" s="7"/>
      <c r="K32" s="7"/>
      <c r="L32" s="9" t="s">
        <v>59</v>
      </c>
      <c r="M32" s="42">
        <v>752.6</v>
      </c>
      <c r="N32" s="42">
        <v>954.3</v>
      </c>
      <c r="O32" s="42">
        <v>561.9</v>
      </c>
      <c r="P32" s="42">
        <v>210.9</v>
      </c>
      <c r="Q32" s="42">
        <v>173.9</v>
      </c>
      <c r="R32" s="45">
        <v>40.6</v>
      </c>
      <c r="S32" s="45">
        <v>22.1</v>
      </c>
      <c r="T32" s="45">
        <v>24.9</v>
      </c>
      <c r="U32" s="43">
        <v>2741.3</v>
      </c>
    </row>
    <row r="33" spans="1:21" ht="16.5" customHeight="1" x14ac:dyDescent="0.2">
      <c r="A33" s="7"/>
      <c r="B33" s="7" t="s">
        <v>184</v>
      </c>
      <c r="C33" s="7"/>
      <c r="D33" s="7"/>
      <c r="E33" s="7"/>
      <c r="F33" s="7"/>
      <c r="G33" s="7"/>
      <c r="H33" s="7"/>
      <c r="I33" s="7"/>
      <c r="J33" s="7"/>
      <c r="K33" s="7"/>
      <c r="L33" s="9"/>
      <c r="M33" s="10"/>
      <c r="N33" s="10"/>
      <c r="O33" s="10"/>
      <c r="P33" s="10"/>
      <c r="Q33" s="10"/>
      <c r="R33" s="10"/>
      <c r="S33" s="10"/>
      <c r="T33" s="10"/>
      <c r="U33" s="10"/>
    </row>
    <row r="34" spans="1:21" ht="16.5" customHeight="1" x14ac:dyDescent="0.2">
      <c r="A34" s="7"/>
      <c r="B34" s="7"/>
      <c r="C34" s="7" t="s">
        <v>178</v>
      </c>
      <c r="D34" s="7"/>
      <c r="E34" s="7"/>
      <c r="F34" s="7"/>
      <c r="G34" s="7"/>
      <c r="H34" s="7"/>
      <c r="I34" s="7"/>
      <c r="J34" s="7"/>
      <c r="K34" s="7"/>
      <c r="L34" s="9" t="s">
        <v>155</v>
      </c>
      <c r="M34" s="44">
        <v>1.7</v>
      </c>
      <c r="N34" s="44" t="s">
        <v>175</v>
      </c>
      <c r="O34" s="44" t="s">
        <v>175</v>
      </c>
      <c r="P34" s="44">
        <v>3.9</v>
      </c>
      <c r="Q34" s="44">
        <v>0.9</v>
      </c>
      <c r="R34" s="44">
        <v>4.5999999999999996</v>
      </c>
      <c r="S34" s="44">
        <v>2.4</v>
      </c>
      <c r="T34" s="41" t="s">
        <v>179</v>
      </c>
      <c r="U34" s="44">
        <v>1.2</v>
      </c>
    </row>
    <row r="35" spans="1:21" ht="16.5" customHeight="1" x14ac:dyDescent="0.2">
      <c r="A35" s="7"/>
      <c r="B35" s="7"/>
      <c r="C35" s="7" t="s">
        <v>180</v>
      </c>
      <c r="D35" s="7"/>
      <c r="E35" s="7"/>
      <c r="F35" s="7"/>
      <c r="G35" s="7"/>
      <c r="H35" s="7"/>
      <c r="I35" s="7"/>
      <c r="J35" s="7"/>
      <c r="K35" s="7"/>
      <c r="L35" s="9" t="s">
        <v>155</v>
      </c>
      <c r="M35" s="44">
        <v>4</v>
      </c>
      <c r="N35" s="44">
        <v>8.6</v>
      </c>
      <c r="O35" s="44">
        <v>9.8000000000000007</v>
      </c>
      <c r="P35" s="41" t="s">
        <v>179</v>
      </c>
      <c r="Q35" s="44">
        <v>2</v>
      </c>
      <c r="R35" s="41" t="s">
        <v>179</v>
      </c>
      <c r="S35" s="44">
        <v>0.2</v>
      </c>
      <c r="T35" s="41" t="s">
        <v>179</v>
      </c>
      <c r="U35" s="44">
        <v>5.5</v>
      </c>
    </row>
    <row r="36" spans="1:21" ht="16.5" customHeight="1" x14ac:dyDescent="0.2">
      <c r="A36" s="7"/>
      <c r="B36" s="7"/>
      <c r="C36" s="7" t="s">
        <v>182</v>
      </c>
      <c r="D36" s="7"/>
      <c r="E36" s="7"/>
      <c r="F36" s="7"/>
      <c r="G36" s="7"/>
      <c r="H36" s="7"/>
      <c r="I36" s="7"/>
      <c r="J36" s="7"/>
      <c r="K36" s="7"/>
      <c r="L36" s="9" t="s">
        <v>155</v>
      </c>
      <c r="M36" s="45">
        <v>15.7</v>
      </c>
      <c r="N36" s="44">
        <v>9.4</v>
      </c>
      <c r="O36" s="45">
        <v>18.7</v>
      </c>
      <c r="P36" s="45">
        <v>16.600000000000001</v>
      </c>
      <c r="Q36" s="44" t="s">
        <v>175</v>
      </c>
      <c r="R36" s="45">
        <v>11.6</v>
      </c>
      <c r="S36" s="45">
        <v>13.3</v>
      </c>
      <c r="T36" s="45">
        <v>20.5</v>
      </c>
      <c r="U36" s="45">
        <v>13.6</v>
      </c>
    </row>
    <row r="37" spans="1:21" ht="16.5" customHeight="1" x14ac:dyDescent="0.2">
      <c r="A37" s="7"/>
      <c r="B37" s="7"/>
      <c r="C37" s="7" t="s">
        <v>183</v>
      </c>
      <c r="D37" s="7"/>
      <c r="E37" s="7"/>
      <c r="F37" s="7"/>
      <c r="G37" s="7"/>
      <c r="H37" s="7"/>
      <c r="I37" s="7"/>
      <c r="J37" s="7"/>
      <c r="K37" s="7"/>
      <c r="L37" s="9" t="s">
        <v>155</v>
      </c>
      <c r="M37" s="45">
        <v>24.5</v>
      </c>
      <c r="N37" s="45">
        <v>53.6</v>
      </c>
      <c r="O37" s="45">
        <v>27.2</v>
      </c>
      <c r="P37" s="45">
        <v>18.8</v>
      </c>
      <c r="Q37" s="45">
        <v>47</v>
      </c>
      <c r="R37" s="45">
        <v>11.6</v>
      </c>
      <c r="S37" s="44">
        <v>4.7</v>
      </c>
      <c r="T37" s="44">
        <v>2.7</v>
      </c>
      <c r="U37" s="45">
        <v>32.1</v>
      </c>
    </row>
    <row r="38" spans="1:21" ht="16.5" customHeight="1" x14ac:dyDescent="0.2">
      <c r="A38" s="7"/>
      <c r="B38" s="7"/>
      <c r="C38" s="7" t="s">
        <v>176</v>
      </c>
      <c r="D38" s="7"/>
      <c r="E38" s="7"/>
      <c r="F38" s="7"/>
      <c r="G38" s="7"/>
      <c r="H38" s="7"/>
      <c r="I38" s="7"/>
      <c r="J38" s="7"/>
      <c r="K38" s="7"/>
      <c r="L38" s="9" t="s">
        <v>155</v>
      </c>
      <c r="M38" s="45">
        <v>45.9</v>
      </c>
      <c r="N38" s="45">
        <v>71.5</v>
      </c>
      <c r="O38" s="45">
        <v>55.6</v>
      </c>
      <c r="P38" s="45">
        <v>39.4</v>
      </c>
      <c r="Q38" s="45">
        <v>49.9</v>
      </c>
      <c r="R38" s="45">
        <v>27.8</v>
      </c>
      <c r="S38" s="45">
        <v>20.6</v>
      </c>
      <c r="T38" s="45">
        <v>23.2</v>
      </c>
      <c r="U38" s="45">
        <v>52.4</v>
      </c>
    </row>
    <row r="39" spans="1:21" ht="16.5" customHeight="1" x14ac:dyDescent="0.2">
      <c r="A39" s="7" t="s">
        <v>61</v>
      </c>
      <c r="B39" s="7"/>
      <c r="C39" s="7"/>
      <c r="D39" s="7"/>
      <c r="E39" s="7"/>
      <c r="F39" s="7"/>
      <c r="G39" s="7"/>
      <c r="H39" s="7"/>
      <c r="I39" s="7"/>
      <c r="J39" s="7"/>
      <c r="K39" s="7"/>
      <c r="L39" s="9"/>
      <c r="M39" s="10"/>
      <c r="N39" s="10"/>
      <c r="O39" s="10"/>
      <c r="P39" s="10"/>
      <c r="Q39" s="10"/>
      <c r="R39" s="10"/>
      <c r="S39" s="10"/>
      <c r="T39" s="10"/>
      <c r="U39" s="10"/>
    </row>
    <row r="40" spans="1:21" ht="16.5" customHeight="1" x14ac:dyDescent="0.2">
      <c r="A40" s="7"/>
      <c r="B40" s="7" t="s">
        <v>171</v>
      </c>
      <c r="C40" s="7"/>
      <c r="D40" s="7"/>
      <c r="E40" s="7"/>
      <c r="F40" s="7"/>
      <c r="G40" s="7"/>
      <c r="H40" s="7"/>
      <c r="I40" s="7"/>
      <c r="J40" s="7"/>
      <c r="K40" s="7"/>
      <c r="L40" s="9"/>
      <c r="M40" s="10"/>
      <c r="N40" s="10"/>
      <c r="O40" s="10"/>
      <c r="P40" s="10"/>
      <c r="Q40" s="10"/>
      <c r="R40" s="10"/>
      <c r="S40" s="10"/>
      <c r="T40" s="10"/>
      <c r="U40" s="10"/>
    </row>
    <row r="41" spans="1:21" ht="16.5" customHeight="1" x14ac:dyDescent="0.2">
      <c r="A41" s="7"/>
      <c r="B41" s="7"/>
      <c r="C41" s="7" t="s">
        <v>172</v>
      </c>
      <c r="D41" s="7"/>
      <c r="E41" s="7"/>
      <c r="F41" s="7"/>
      <c r="G41" s="7"/>
      <c r="H41" s="7"/>
      <c r="I41" s="7"/>
      <c r="J41" s="7"/>
      <c r="K41" s="7"/>
      <c r="L41" s="9" t="s">
        <v>59</v>
      </c>
      <c r="M41" s="42">
        <v>499.9</v>
      </c>
      <c r="N41" s="42">
        <v>402.2</v>
      </c>
      <c r="O41" s="42">
        <v>312.89999999999998</v>
      </c>
      <c r="P41" s="42">
        <v>163.69999999999999</v>
      </c>
      <c r="Q41" s="42">
        <v>109.5</v>
      </c>
      <c r="R41" s="45">
        <v>33.1</v>
      </c>
      <c r="S41" s="45">
        <v>26</v>
      </c>
      <c r="T41" s="45">
        <v>15.6</v>
      </c>
      <c r="U41" s="43">
        <v>1562.9</v>
      </c>
    </row>
    <row r="42" spans="1:21" ht="16.5" customHeight="1" x14ac:dyDescent="0.2">
      <c r="A42" s="7"/>
      <c r="B42" s="7"/>
      <c r="C42" s="7" t="s">
        <v>173</v>
      </c>
      <c r="D42" s="7"/>
      <c r="E42" s="7"/>
      <c r="F42" s="7"/>
      <c r="G42" s="7"/>
      <c r="H42" s="7"/>
      <c r="I42" s="7"/>
      <c r="J42" s="7"/>
      <c r="K42" s="7"/>
      <c r="L42" s="9" t="s">
        <v>59</v>
      </c>
      <c r="M42" s="42">
        <v>877.7</v>
      </c>
      <c r="N42" s="42">
        <v>958.2</v>
      </c>
      <c r="O42" s="42">
        <v>608.29999999999995</v>
      </c>
      <c r="P42" s="42">
        <v>379</v>
      </c>
      <c r="Q42" s="42">
        <v>147.1</v>
      </c>
      <c r="R42" s="45">
        <v>93.1</v>
      </c>
      <c r="S42" s="45">
        <v>73.7</v>
      </c>
      <c r="T42" s="45">
        <v>87.7</v>
      </c>
      <c r="U42" s="43">
        <v>3224.8</v>
      </c>
    </row>
    <row r="43" spans="1:21" ht="16.5" customHeight="1" x14ac:dyDescent="0.2">
      <c r="A43" s="7"/>
      <c r="B43" s="7"/>
      <c r="C43" s="7" t="s">
        <v>174</v>
      </c>
      <c r="D43" s="7"/>
      <c r="E43" s="7"/>
      <c r="F43" s="7"/>
      <c r="G43" s="7"/>
      <c r="H43" s="7"/>
      <c r="I43" s="7"/>
      <c r="J43" s="7"/>
      <c r="K43" s="7"/>
      <c r="L43" s="9" t="s">
        <v>59</v>
      </c>
      <c r="M43" s="42">
        <v>174.5</v>
      </c>
      <c r="N43" s="42">
        <v>135.1</v>
      </c>
      <c r="O43" s="42">
        <v>118.3</v>
      </c>
      <c r="P43" s="45">
        <v>56.6</v>
      </c>
      <c r="Q43" s="45">
        <v>39.5</v>
      </c>
      <c r="R43" s="45">
        <v>14.5</v>
      </c>
      <c r="S43" s="44">
        <v>8.6999999999999993</v>
      </c>
      <c r="T43" s="44">
        <v>6.2</v>
      </c>
      <c r="U43" s="42">
        <v>553.4</v>
      </c>
    </row>
    <row r="44" spans="1:21" ht="16.5" customHeight="1" x14ac:dyDescent="0.2">
      <c r="A44" s="7"/>
      <c r="B44" s="7"/>
      <c r="C44" s="7" t="s">
        <v>176</v>
      </c>
      <c r="D44" s="7"/>
      <c r="E44" s="7"/>
      <c r="F44" s="7"/>
      <c r="G44" s="7"/>
      <c r="H44" s="7"/>
      <c r="I44" s="7"/>
      <c r="J44" s="7"/>
      <c r="K44" s="7"/>
      <c r="L44" s="9" t="s">
        <v>59</v>
      </c>
      <c r="M44" s="43">
        <v>1552.1</v>
      </c>
      <c r="N44" s="43">
        <v>1495.6</v>
      </c>
      <c r="O44" s="43">
        <v>1039.4000000000001</v>
      </c>
      <c r="P44" s="42">
        <v>599.29999999999995</v>
      </c>
      <c r="Q44" s="42">
        <v>296.10000000000002</v>
      </c>
      <c r="R44" s="42">
        <v>140.80000000000001</v>
      </c>
      <c r="S44" s="42">
        <v>108.4</v>
      </c>
      <c r="T44" s="42">
        <v>109.5</v>
      </c>
      <c r="U44" s="43">
        <v>5341.2</v>
      </c>
    </row>
    <row r="45" spans="1:21" ht="16.5" customHeight="1" x14ac:dyDescent="0.2">
      <c r="A45" s="7"/>
      <c r="B45" s="7" t="s">
        <v>177</v>
      </c>
      <c r="C45" s="7"/>
      <c r="D45" s="7"/>
      <c r="E45" s="7"/>
      <c r="F45" s="7"/>
      <c r="G45" s="7"/>
      <c r="H45" s="7"/>
      <c r="I45" s="7"/>
      <c r="J45" s="7"/>
      <c r="K45" s="7"/>
      <c r="L45" s="9"/>
      <c r="M45" s="10"/>
      <c r="N45" s="10"/>
      <c r="O45" s="10"/>
      <c r="P45" s="10"/>
      <c r="Q45" s="10"/>
      <c r="R45" s="10"/>
      <c r="S45" s="10"/>
      <c r="T45" s="10"/>
      <c r="U45" s="10"/>
    </row>
    <row r="46" spans="1:21" ht="16.5" customHeight="1" x14ac:dyDescent="0.2">
      <c r="A46" s="7"/>
      <c r="B46" s="7"/>
      <c r="C46" s="7" t="s">
        <v>178</v>
      </c>
      <c r="D46" s="7"/>
      <c r="E46" s="7"/>
      <c r="F46" s="7"/>
      <c r="G46" s="7"/>
      <c r="H46" s="7"/>
      <c r="I46" s="7"/>
      <c r="J46" s="7"/>
      <c r="K46" s="7"/>
      <c r="L46" s="9" t="s">
        <v>59</v>
      </c>
      <c r="M46" s="45">
        <v>18.100000000000001</v>
      </c>
      <c r="N46" s="44" t="s">
        <v>175</v>
      </c>
      <c r="O46" s="44">
        <v>3.9</v>
      </c>
      <c r="P46" s="45">
        <v>22.9</v>
      </c>
      <c r="Q46" s="44">
        <v>3.4</v>
      </c>
      <c r="R46" s="44">
        <v>7.7</v>
      </c>
      <c r="S46" s="44">
        <v>2.5</v>
      </c>
      <c r="T46" s="41" t="s">
        <v>179</v>
      </c>
      <c r="U46" s="45">
        <v>58.5</v>
      </c>
    </row>
    <row r="47" spans="1:21" ht="16.5" customHeight="1" x14ac:dyDescent="0.2">
      <c r="A47" s="7"/>
      <c r="B47" s="7"/>
      <c r="C47" s="7" t="s">
        <v>180</v>
      </c>
      <c r="D47" s="7"/>
      <c r="E47" s="7"/>
      <c r="F47" s="7"/>
      <c r="G47" s="7"/>
      <c r="H47" s="7"/>
      <c r="I47" s="7"/>
      <c r="J47" s="7"/>
      <c r="K47" s="7"/>
      <c r="L47" s="9" t="s">
        <v>59</v>
      </c>
      <c r="M47" s="45">
        <v>83.6</v>
      </c>
      <c r="N47" s="45">
        <v>36.799999999999997</v>
      </c>
      <c r="O47" s="45">
        <v>58</v>
      </c>
      <c r="P47" s="41" t="s">
        <v>179</v>
      </c>
      <c r="Q47" s="44">
        <v>7.3</v>
      </c>
      <c r="R47" s="44" t="s">
        <v>175</v>
      </c>
      <c r="S47" s="44">
        <v>0.2</v>
      </c>
      <c r="T47" s="41" t="s">
        <v>179</v>
      </c>
      <c r="U47" s="42">
        <v>185.9</v>
      </c>
    </row>
    <row r="48" spans="1:21" ht="16.5" customHeight="1" x14ac:dyDescent="0.2">
      <c r="A48" s="7"/>
      <c r="B48" s="7"/>
      <c r="C48" s="7" t="s">
        <v>182</v>
      </c>
      <c r="D48" s="7"/>
      <c r="E48" s="7"/>
      <c r="F48" s="7"/>
      <c r="G48" s="7"/>
      <c r="H48" s="7"/>
      <c r="I48" s="7"/>
      <c r="J48" s="7"/>
      <c r="K48" s="7"/>
      <c r="L48" s="9" t="s">
        <v>59</v>
      </c>
      <c r="M48" s="42">
        <v>248.5</v>
      </c>
      <c r="N48" s="42">
        <v>118.1</v>
      </c>
      <c r="O48" s="42">
        <v>196.7</v>
      </c>
      <c r="P48" s="45">
        <v>90.6</v>
      </c>
      <c r="Q48" s="44" t="s">
        <v>175</v>
      </c>
      <c r="R48" s="45">
        <v>15.1</v>
      </c>
      <c r="S48" s="45">
        <v>14.1</v>
      </c>
      <c r="T48" s="45">
        <v>23.1</v>
      </c>
      <c r="U48" s="42">
        <v>706.2</v>
      </c>
    </row>
    <row r="49" spans="1:21" ht="16.5" customHeight="1" x14ac:dyDescent="0.2">
      <c r="A49" s="7"/>
      <c r="B49" s="7"/>
      <c r="C49" s="7" t="s">
        <v>183</v>
      </c>
      <c r="D49" s="7"/>
      <c r="E49" s="7"/>
      <c r="F49" s="7"/>
      <c r="G49" s="7"/>
      <c r="H49" s="7"/>
      <c r="I49" s="7"/>
      <c r="J49" s="7"/>
      <c r="K49" s="7"/>
      <c r="L49" s="9" t="s">
        <v>59</v>
      </c>
      <c r="M49" s="42">
        <v>411.2</v>
      </c>
      <c r="N49" s="42">
        <v>853.6</v>
      </c>
      <c r="O49" s="42">
        <v>273.8</v>
      </c>
      <c r="P49" s="42">
        <v>115.3</v>
      </c>
      <c r="Q49" s="42">
        <v>188.8</v>
      </c>
      <c r="R49" s="45">
        <v>18.600000000000001</v>
      </c>
      <c r="S49" s="44">
        <v>6.1</v>
      </c>
      <c r="T49" s="45">
        <v>15.6</v>
      </c>
      <c r="U49" s="43">
        <v>1883</v>
      </c>
    </row>
    <row r="50" spans="1:21" ht="16.5" customHeight="1" x14ac:dyDescent="0.2">
      <c r="A50" s="7"/>
      <c r="B50" s="7"/>
      <c r="C50" s="7" t="s">
        <v>176</v>
      </c>
      <c r="D50" s="7"/>
      <c r="E50" s="7"/>
      <c r="F50" s="7"/>
      <c r="G50" s="7"/>
      <c r="H50" s="7"/>
      <c r="I50" s="7"/>
      <c r="J50" s="7"/>
      <c r="K50" s="7"/>
      <c r="L50" s="9" t="s">
        <v>59</v>
      </c>
      <c r="M50" s="42">
        <v>761.4</v>
      </c>
      <c r="N50" s="43">
        <v>1008.5</v>
      </c>
      <c r="O50" s="42">
        <v>532.4</v>
      </c>
      <c r="P50" s="42">
        <v>228.8</v>
      </c>
      <c r="Q50" s="42">
        <v>199.4</v>
      </c>
      <c r="R50" s="45">
        <v>41.4</v>
      </c>
      <c r="S50" s="45">
        <v>22.9</v>
      </c>
      <c r="T50" s="45">
        <v>38.700000000000003</v>
      </c>
      <c r="U50" s="43">
        <v>2833.6</v>
      </c>
    </row>
    <row r="51" spans="1:21" ht="16.5" customHeight="1" x14ac:dyDescent="0.2">
      <c r="A51" s="7"/>
      <c r="B51" s="7" t="s">
        <v>184</v>
      </c>
      <c r="C51" s="7"/>
      <c r="D51" s="7"/>
      <c r="E51" s="7"/>
      <c r="F51" s="7"/>
      <c r="G51" s="7"/>
      <c r="H51" s="7"/>
      <c r="I51" s="7"/>
      <c r="J51" s="7"/>
      <c r="K51" s="7"/>
      <c r="L51" s="9"/>
      <c r="M51" s="10"/>
      <c r="N51" s="10"/>
      <c r="O51" s="10"/>
      <c r="P51" s="10"/>
      <c r="Q51" s="10"/>
      <c r="R51" s="10"/>
      <c r="S51" s="10"/>
      <c r="T51" s="10"/>
      <c r="U51" s="10"/>
    </row>
    <row r="52" spans="1:21" ht="16.5" customHeight="1" x14ac:dyDescent="0.2">
      <c r="A52" s="7"/>
      <c r="B52" s="7"/>
      <c r="C52" s="7" t="s">
        <v>178</v>
      </c>
      <c r="D52" s="7"/>
      <c r="E52" s="7"/>
      <c r="F52" s="7"/>
      <c r="G52" s="7"/>
      <c r="H52" s="7"/>
      <c r="I52" s="7"/>
      <c r="J52" s="7"/>
      <c r="K52" s="7"/>
      <c r="L52" s="9" t="s">
        <v>155</v>
      </c>
      <c r="M52" s="44">
        <v>1.2</v>
      </c>
      <c r="N52" s="44" t="s">
        <v>175</v>
      </c>
      <c r="O52" s="44">
        <v>0.4</v>
      </c>
      <c r="P52" s="44">
        <v>3.8</v>
      </c>
      <c r="Q52" s="44">
        <v>1.1000000000000001</v>
      </c>
      <c r="R52" s="44">
        <v>5.5</v>
      </c>
      <c r="S52" s="44">
        <v>2.2999999999999998</v>
      </c>
      <c r="T52" s="41" t="s">
        <v>179</v>
      </c>
      <c r="U52" s="44">
        <v>1.1000000000000001</v>
      </c>
    </row>
    <row r="53" spans="1:21" ht="16.5" customHeight="1" x14ac:dyDescent="0.2">
      <c r="A53" s="7"/>
      <c r="B53" s="7"/>
      <c r="C53" s="7" t="s">
        <v>180</v>
      </c>
      <c r="D53" s="7"/>
      <c r="E53" s="7"/>
      <c r="F53" s="7"/>
      <c r="G53" s="7"/>
      <c r="H53" s="7"/>
      <c r="I53" s="7"/>
      <c r="J53" s="7"/>
      <c r="K53" s="7"/>
      <c r="L53" s="9" t="s">
        <v>155</v>
      </c>
      <c r="M53" s="44">
        <v>5.4</v>
      </c>
      <c r="N53" s="44">
        <v>2.5</v>
      </c>
      <c r="O53" s="44">
        <v>5.6</v>
      </c>
      <c r="P53" s="41" t="s">
        <v>179</v>
      </c>
      <c r="Q53" s="44">
        <v>2.5</v>
      </c>
      <c r="R53" s="44" t="s">
        <v>175</v>
      </c>
      <c r="S53" s="44">
        <v>0.2</v>
      </c>
      <c r="T53" s="41" t="s">
        <v>179</v>
      </c>
      <c r="U53" s="44">
        <v>3.5</v>
      </c>
    </row>
    <row r="54" spans="1:21" ht="16.5" customHeight="1" x14ac:dyDescent="0.2">
      <c r="A54" s="7"/>
      <c r="B54" s="7"/>
      <c r="C54" s="7" t="s">
        <v>182</v>
      </c>
      <c r="D54" s="7"/>
      <c r="E54" s="7"/>
      <c r="F54" s="7"/>
      <c r="G54" s="7"/>
      <c r="H54" s="7"/>
      <c r="I54" s="7"/>
      <c r="J54" s="7"/>
      <c r="K54" s="7"/>
      <c r="L54" s="9" t="s">
        <v>155</v>
      </c>
      <c r="M54" s="45">
        <v>16</v>
      </c>
      <c r="N54" s="44">
        <v>7.9</v>
      </c>
      <c r="O54" s="45">
        <v>18.899999999999999</v>
      </c>
      <c r="P54" s="45">
        <v>15.1</v>
      </c>
      <c r="Q54" s="44" t="s">
        <v>175</v>
      </c>
      <c r="R54" s="45">
        <v>10.8</v>
      </c>
      <c r="S54" s="45">
        <v>13</v>
      </c>
      <c r="T54" s="45">
        <v>21.1</v>
      </c>
      <c r="U54" s="45">
        <v>13.2</v>
      </c>
    </row>
    <row r="55" spans="1:21" ht="16.5" customHeight="1" x14ac:dyDescent="0.2">
      <c r="A55" s="7"/>
      <c r="B55" s="7"/>
      <c r="C55" s="7" t="s">
        <v>183</v>
      </c>
      <c r="D55" s="7"/>
      <c r="E55" s="7"/>
      <c r="F55" s="7"/>
      <c r="G55" s="7"/>
      <c r="H55" s="7"/>
      <c r="I55" s="7"/>
      <c r="J55" s="7"/>
      <c r="K55" s="7"/>
      <c r="L55" s="9" t="s">
        <v>155</v>
      </c>
      <c r="M55" s="45">
        <v>26.5</v>
      </c>
      <c r="N55" s="45">
        <v>57.1</v>
      </c>
      <c r="O55" s="45">
        <v>26.3</v>
      </c>
      <c r="P55" s="45">
        <v>19.2</v>
      </c>
      <c r="Q55" s="45">
        <v>63.8</v>
      </c>
      <c r="R55" s="45">
        <v>13.2</v>
      </c>
      <c r="S55" s="44">
        <v>5.6</v>
      </c>
      <c r="T55" s="45">
        <v>14.2</v>
      </c>
      <c r="U55" s="45">
        <v>35.299999999999997</v>
      </c>
    </row>
    <row r="56" spans="1:21" ht="16.5" customHeight="1" x14ac:dyDescent="0.2">
      <c r="A56" s="14"/>
      <c r="B56" s="14"/>
      <c r="C56" s="14" t="s">
        <v>176</v>
      </c>
      <c r="D56" s="14"/>
      <c r="E56" s="14"/>
      <c r="F56" s="14"/>
      <c r="G56" s="14"/>
      <c r="H56" s="14"/>
      <c r="I56" s="14"/>
      <c r="J56" s="14"/>
      <c r="K56" s="14"/>
      <c r="L56" s="15" t="s">
        <v>155</v>
      </c>
      <c r="M56" s="46">
        <v>49.1</v>
      </c>
      <c r="N56" s="46">
        <v>67.400000000000006</v>
      </c>
      <c r="O56" s="46">
        <v>51.2</v>
      </c>
      <c r="P56" s="46">
        <v>38.200000000000003</v>
      </c>
      <c r="Q56" s="46">
        <v>67.400000000000006</v>
      </c>
      <c r="R56" s="46">
        <v>29.4</v>
      </c>
      <c r="S56" s="46">
        <v>21.2</v>
      </c>
      <c r="T56" s="46">
        <v>35.4</v>
      </c>
      <c r="U56" s="46">
        <v>53.1</v>
      </c>
    </row>
    <row r="57" spans="1:21" ht="4.5" customHeight="1" x14ac:dyDescent="0.2">
      <c r="A57" s="23"/>
      <c r="B57" s="23"/>
      <c r="C57" s="2"/>
      <c r="D57" s="2"/>
      <c r="E57" s="2"/>
      <c r="F57" s="2"/>
      <c r="G57" s="2"/>
      <c r="H57" s="2"/>
      <c r="I57" s="2"/>
      <c r="J57" s="2"/>
      <c r="K57" s="2"/>
      <c r="L57" s="2"/>
      <c r="M57" s="2"/>
      <c r="N57" s="2"/>
      <c r="O57" s="2"/>
      <c r="P57" s="2"/>
      <c r="Q57" s="2"/>
      <c r="R57" s="2"/>
      <c r="S57" s="2"/>
      <c r="T57" s="2"/>
      <c r="U57" s="2"/>
    </row>
    <row r="58" spans="1:21" ht="16.5" customHeight="1" x14ac:dyDescent="0.2">
      <c r="A58" s="23"/>
      <c r="B58" s="23"/>
      <c r="C58" s="223" t="s">
        <v>186</v>
      </c>
      <c r="D58" s="223"/>
      <c r="E58" s="223"/>
      <c r="F58" s="223"/>
      <c r="G58" s="223"/>
      <c r="H58" s="223"/>
      <c r="I58" s="223"/>
      <c r="J58" s="223"/>
      <c r="K58" s="223"/>
      <c r="L58" s="223"/>
      <c r="M58" s="223"/>
      <c r="N58" s="223"/>
      <c r="O58" s="223"/>
      <c r="P58" s="223"/>
      <c r="Q58" s="223"/>
      <c r="R58" s="223"/>
      <c r="S58" s="223"/>
      <c r="T58" s="223"/>
      <c r="U58" s="223"/>
    </row>
    <row r="59" spans="1:21" ht="4.5" customHeight="1" x14ac:dyDescent="0.2">
      <c r="A59" s="23"/>
      <c r="B59" s="23"/>
      <c r="C59" s="2"/>
      <c r="D59" s="2"/>
      <c r="E59" s="2"/>
      <c r="F59" s="2"/>
      <c r="G59" s="2"/>
      <c r="H59" s="2"/>
      <c r="I59" s="2"/>
      <c r="J59" s="2"/>
      <c r="K59" s="2"/>
      <c r="L59" s="2"/>
      <c r="M59" s="2"/>
      <c r="N59" s="2"/>
      <c r="O59" s="2"/>
      <c r="P59" s="2"/>
      <c r="Q59" s="2"/>
      <c r="R59" s="2"/>
      <c r="S59" s="2"/>
      <c r="T59" s="2"/>
      <c r="U59" s="2"/>
    </row>
    <row r="60" spans="1:21" ht="16.5" customHeight="1" x14ac:dyDescent="0.2">
      <c r="A60" s="23" t="s">
        <v>76</v>
      </c>
      <c r="B60" s="23"/>
      <c r="C60" s="223" t="s">
        <v>88</v>
      </c>
      <c r="D60" s="223"/>
      <c r="E60" s="223"/>
      <c r="F60" s="223"/>
      <c r="G60" s="223"/>
      <c r="H60" s="223"/>
      <c r="I60" s="223"/>
      <c r="J60" s="223"/>
      <c r="K60" s="223"/>
      <c r="L60" s="223"/>
      <c r="M60" s="223"/>
      <c r="N60" s="223"/>
      <c r="O60" s="223"/>
      <c r="P60" s="223"/>
      <c r="Q60" s="223"/>
      <c r="R60" s="223"/>
      <c r="S60" s="223"/>
      <c r="T60" s="223"/>
      <c r="U60" s="223"/>
    </row>
    <row r="61" spans="1:21" ht="16.5" customHeight="1" x14ac:dyDescent="0.2">
      <c r="A61" s="23" t="s">
        <v>77</v>
      </c>
      <c r="B61" s="23"/>
      <c r="C61" s="223" t="s">
        <v>187</v>
      </c>
      <c r="D61" s="223"/>
      <c r="E61" s="223"/>
      <c r="F61" s="223"/>
      <c r="G61" s="223"/>
      <c r="H61" s="223"/>
      <c r="I61" s="223"/>
      <c r="J61" s="223"/>
      <c r="K61" s="223"/>
      <c r="L61" s="223"/>
      <c r="M61" s="223"/>
      <c r="N61" s="223"/>
      <c r="O61" s="223"/>
      <c r="P61" s="223"/>
      <c r="Q61" s="223"/>
      <c r="R61" s="223"/>
      <c r="S61" s="223"/>
      <c r="T61" s="223"/>
      <c r="U61" s="223"/>
    </row>
    <row r="62" spans="1:21" ht="81" customHeight="1" x14ac:dyDescent="0.2">
      <c r="A62" s="23" t="s">
        <v>78</v>
      </c>
      <c r="B62" s="23"/>
      <c r="C62" s="223" t="s">
        <v>188</v>
      </c>
      <c r="D62" s="223"/>
      <c r="E62" s="223"/>
      <c r="F62" s="223"/>
      <c r="G62" s="223"/>
      <c r="H62" s="223"/>
      <c r="I62" s="223"/>
      <c r="J62" s="223"/>
      <c r="K62" s="223"/>
      <c r="L62" s="223"/>
      <c r="M62" s="223"/>
      <c r="N62" s="223"/>
      <c r="O62" s="223"/>
      <c r="P62" s="223"/>
      <c r="Q62" s="223"/>
      <c r="R62" s="223"/>
      <c r="S62" s="223"/>
      <c r="T62" s="223"/>
      <c r="U62" s="223"/>
    </row>
    <row r="63" spans="1:21" ht="42.4" customHeight="1" x14ac:dyDescent="0.2">
      <c r="A63" s="23" t="s">
        <v>79</v>
      </c>
      <c r="B63" s="23"/>
      <c r="C63" s="223" t="s">
        <v>189</v>
      </c>
      <c r="D63" s="223"/>
      <c r="E63" s="223"/>
      <c r="F63" s="223"/>
      <c r="G63" s="223"/>
      <c r="H63" s="223"/>
      <c r="I63" s="223"/>
      <c r="J63" s="223"/>
      <c r="K63" s="223"/>
      <c r="L63" s="223"/>
      <c r="M63" s="223"/>
      <c r="N63" s="223"/>
      <c r="O63" s="223"/>
      <c r="P63" s="223"/>
      <c r="Q63" s="223"/>
      <c r="R63" s="223"/>
      <c r="S63" s="223"/>
      <c r="T63" s="223"/>
      <c r="U63" s="223"/>
    </row>
    <row r="64" spans="1:21" ht="29.45" customHeight="1" x14ac:dyDescent="0.2">
      <c r="A64" s="23" t="s">
        <v>80</v>
      </c>
      <c r="B64" s="23"/>
      <c r="C64" s="223" t="s">
        <v>190</v>
      </c>
      <c r="D64" s="223"/>
      <c r="E64" s="223"/>
      <c r="F64" s="223"/>
      <c r="G64" s="223"/>
      <c r="H64" s="223"/>
      <c r="I64" s="223"/>
      <c r="J64" s="223"/>
      <c r="K64" s="223"/>
      <c r="L64" s="223"/>
      <c r="M64" s="223"/>
      <c r="N64" s="223"/>
      <c r="O64" s="223"/>
      <c r="P64" s="223"/>
      <c r="Q64" s="223"/>
      <c r="R64" s="223"/>
      <c r="S64" s="223"/>
      <c r="T64" s="223"/>
      <c r="U64" s="223"/>
    </row>
    <row r="65" spans="1:21" ht="29.45" customHeight="1" x14ac:dyDescent="0.2">
      <c r="A65" s="23" t="s">
        <v>81</v>
      </c>
      <c r="B65" s="23"/>
      <c r="C65" s="223" t="s">
        <v>191</v>
      </c>
      <c r="D65" s="223"/>
      <c r="E65" s="223"/>
      <c r="F65" s="223"/>
      <c r="G65" s="223"/>
      <c r="H65" s="223"/>
      <c r="I65" s="223"/>
      <c r="J65" s="223"/>
      <c r="K65" s="223"/>
      <c r="L65" s="223"/>
      <c r="M65" s="223"/>
      <c r="N65" s="223"/>
      <c r="O65" s="223"/>
      <c r="P65" s="223"/>
      <c r="Q65" s="223"/>
      <c r="R65" s="223"/>
      <c r="S65" s="223"/>
      <c r="T65" s="223"/>
      <c r="U65" s="223"/>
    </row>
    <row r="66" spans="1:21" ht="29.45" customHeight="1" x14ac:dyDescent="0.2">
      <c r="A66" s="23" t="s">
        <v>82</v>
      </c>
      <c r="B66" s="23"/>
      <c r="C66" s="223" t="s">
        <v>192</v>
      </c>
      <c r="D66" s="223"/>
      <c r="E66" s="223"/>
      <c r="F66" s="223"/>
      <c r="G66" s="223"/>
      <c r="H66" s="223"/>
      <c r="I66" s="223"/>
      <c r="J66" s="223"/>
      <c r="K66" s="223"/>
      <c r="L66" s="223"/>
      <c r="M66" s="223"/>
      <c r="N66" s="223"/>
      <c r="O66" s="223"/>
      <c r="P66" s="223"/>
      <c r="Q66" s="223"/>
      <c r="R66" s="223"/>
      <c r="S66" s="223"/>
      <c r="T66" s="223"/>
      <c r="U66" s="223"/>
    </row>
    <row r="67" spans="1:21" ht="42.4" customHeight="1" x14ac:dyDescent="0.2">
      <c r="A67" s="23" t="s">
        <v>83</v>
      </c>
      <c r="B67" s="23"/>
      <c r="C67" s="223" t="s">
        <v>193</v>
      </c>
      <c r="D67" s="223"/>
      <c r="E67" s="223"/>
      <c r="F67" s="223"/>
      <c r="G67" s="223"/>
      <c r="H67" s="223"/>
      <c r="I67" s="223"/>
      <c r="J67" s="223"/>
      <c r="K67" s="223"/>
      <c r="L67" s="223"/>
      <c r="M67" s="223"/>
      <c r="N67" s="223"/>
      <c r="O67" s="223"/>
      <c r="P67" s="223"/>
      <c r="Q67" s="223"/>
      <c r="R67" s="223"/>
      <c r="S67" s="223"/>
      <c r="T67" s="223"/>
      <c r="U67" s="223"/>
    </row>
    <row r="68" spans="1:21" ht="42.4" customHeight="1" x14ac:dyDescent="0.2">
      <c r="A68" s="23" t="s">
        <v>84</v>
      </c>
      <c r="B68" s="23"/>
      <c r="C68" s="223" t="s">
        <v>194</v>
      </c>
      <c r="D68" s="223"/>
      <c r="E68" s="223"/>
      <c r="F68" s="223"/>
      <c r="G68" s="223"/>
      <c r="H68" s="223"/>
      <c r="I68" s="223"/>
      <c r="J68" s="223"/>
      <c r="K68" s="223"/>
      <c r="L68" s="223"/>
      <c r="M68" s="223"/>
      <c r="N68" s="223"/>
      <c r="O68" s="223"/>
      <c r="P68" s="223"/>
      <c r="Q68" s="223"/>
      <c r="R68" s="223"/>
      <c r="S68" s="223"/>
      <c r="T68" s="223"/>
      <c r="U68" s="223"/>
    </row>
    <row r="69" spans="1:21" ht="29.45" customHeight="1" x14ac:dyDescent="0.2">
      <c r="A69" s="23" t="s">
        <v>85</v>
      </c>
      <c r="B69" s="23"/>
      <c r="C69" s="223" t="s">
        <v>195</v>
      </c>
      <c r="D69" s="223"/>
      <c r="E69" s="223"/>
      <c r="F69" s="223"/>
      <c r="G69" s="223"/>
      <c r="H69" s="223"/>
      <c r="I69" s="223"/>
      <c r="J69" s="223"/>
      <c r="K69" s="223"/>
      <c r="L69" s="223"/>
      <c r="M69" s="223"/>
      <c r="N69" s="223"/>
      <c r="O69" s="223"/>
      <c r="P69" s="223"/>
      <c r="Q69" s="223"/>
      <c r="R69" s="223"/>
      <c r="S69" s="223"/>
      <c r="T69" s="223"/>
      <c r="U69" s="223"/>
    </row>
    <row r="70" spans="1:21" ht="29.45" customHeight="1" x14ac:dyDescent="0.2">
      <c r="A70" s="23" t="s">
        <v>86</v>
      </c>
      <c r="B70" s="23"/>
      <c r="C70" s="223" t="s">
        <v>196</v>
      </c>
      <c r="D70" s="223"/>
      <c r="E70" s="223"/>
      <c r="F70" s="223"/>
      <c r="G70" s="223"/>
      <c r="H70" s="223"/>
      <c r="I70" s="223"/>
      <c r="J70" s="223"/>
      <c r="K70" s="223"/>
      <c r="L70" s="223"/>
      <c r="M70" s="223"/>
      <c r="N70" s="223"/>
      <c r="O70" s="223"/>
      <c r="P70" s="223"/>
      <c r="Q70" s="223"/>
      <c r="R70" s="223"/>
      <c r="S70" s="223"/>
      <c r="T70" s="223"/>
      <c r="U70" s="223"/>
    </row>
    <row r="71" spans="1:21" ht="16.5" customHeight="1" x14ac:dyDescent="0.2">
      <c r="A71" s="23" t="s">
        <v>116</v>
      </c>
      <c r="B71" s="23"/>
      <c r="C71" s="223" t="s">
        <v>197</v>
      </c>
      <c r="D71" s="223"/>
      <c r="E71" s="223"/>
      <c r="F71" s="223"/>
      <c r="G71" s="223"/>
      <c r="H71" s="223"/>
      <c r="I71" s="223"/>
      <c r="J71" s="223"/>
      <c r="K71" s="223"/>
      <c r="L71" s="223"/>
      <c r="M71" s="223"/>
      <c r="N71" s="223"/>
      <c r="O71" s="223"/>
      <c r="P71" s="223"/>
      <c r="Q71" s="223"/>
      <c r="R71" s="223"/>
      <c r="S71" s="223"/>
      <c r="T71" s="223"/>
      <c r="U71" s="223"/>
    </row>
    <row r="72" spans="1:21" ht="42.4" customHeight="1" x14ac:dyDescent="0.2">
      <c r="A72" s="23" t="s">
        <v>185</v>
      </c>
      <c r="B72" s="23"/>
      <c r="C72" s="223" t="s">
        <v>198</v>
      </c>
      <c r="D72" s="223"/>
      <c r="E72" s="223"/>
      <c r="F72" s="223"/>
      <c r="G72" s="223"/>
      <c r="H72" s="223"/>
      <c r="I72" s="223"/>
      <c r="J72" s="223"/>
      <c r="K72" s="223"/>
      <c r="L72" s="223"/>
      <c r="M72" s="223"/>
      <c r="N72" s="223"/>
      <c r="O72" s="223"/>
      <c r="P72" s="223"/>
      <c r="Q72" s="223"/>
      <c r="R72" s="223"/>
      <c r="S72" s="223"/>
      <c r="T72" s="223"/>
      <c r="U72" s="223"/>
    </row>
    <row r="73" spans="1:21" ht="4.5" customHeight="1" x14ac:dyDescent="0.2"/>
    <row r="74" spans="1:21" ht="29.45" customHeight="1" x14ac:dyDescent="0.2">
      <c r="A74" s="24" t="s">
        <v>99</v>
      </c>
      <c r="B74" s="23"/>
      <c r="C74" s="23"/>
      <c r="D74" s="23"/>
      <c r="E74" s="223" t="s">
        <v>199</v>
      </c>
      <c r="F74" s="223"/>
      <c r="G74" s="223"/>
      <c r="H74" s="223"/>
      <c r="I74" s="223"/>
      <c r="J74" s="223"/>
      <c r="K74" s="223"/>
      <c r="L74" s="223"/>
      <c r="M74" s="223"/>
      <c r="N74" s="223"/>
      <c r="O74" s="223"/>
      <c r="P74" s="223"/>
      <c r="Q74" s="223"/>
      <c r="R74" s="223"/>
      <c r="S74" s="223"/>
      <c r="T74" s="223"/>
      <c r="U74" s="223"/>
    </row>
  </sheetData>
  <mergeCells count="16">
    <mergeCell ref="K1:U1"/>
    <mergeCell ref="C58:U58"/>
    <mergeCell ref="C60:U60"/>
    <mergeCell ref="C61:U61"/>
    <mergeCell ref="C62:U62"/>
    <mergeCell ref="C63:U63"/>
    <mergeCell ref="C64:U64"/>
    <mergeCell ref="C65:U65"/>
    <mergeCell ref="C66:U66"/>
    <mergeCell ref="C67:U67"/>
    <mergeCell ref="E74:U74"/>
    <mergeCell ref="C68:U68"/>
    <mergeCell ref="C69:U69"/>
    <mergeCell ref="C70:U70"/>
    <mergeCell ref="C71:U71"/>
    <mergeCell ref="C72:U72"/>
  </mergeCells>
  <pageMargins left="0.7" right="0.7" top="0.75" bottom="0.75" header="0.3" footer="0.3"/>
  <pageSetup paperSize="9" fitToHeight="0" orientation="landscape" horizontalDpi="300" verticalDpi="300"/>
  <headerFooter scaleWithDoc="0" alignWithMargins="0">
    <oddHeader>&amp;C&amp;"Arial"&amp;8TABLE 5A.5</oddHeader>
    <oddFooter>&amp;L&amp;"Arial"&amp;8REPORT ON
GOVERNMENT
SERVICES 202106&amp;R&amp;"Arial"&amp;8VOCATIONAL EDUCATION
AND TRAINING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13"/>
  <sheetViews>
    <sheetView showGridLines="0" workbookViewId="0"/>
  </sheetViews>
  <sheetFormatPr defaultColWidth="11.42578125" defaultRowHeight="12.75" x14ac:dyDescent="0.2"/>
  <cols>
    <col min="1" max="11" width="1.85546875" customWidth="1"/>
    <col min="12" max="12" width="5.42578125" customWidth="1"/>
    <col min="13" max="21" width="6.85546875" customWidth="1"/>
  </cols>
  <sheetData>
    <row r="1" spans="1:21" ht="17.45" customHeight="1" x14ac:dyDescent="0.2">
      <c r="A1" s="8" t="s">
        <v>200</v>
      </c>
      <c r="B1" s="8"/>
      <c r="C1" s="8"/>
      <c r="D1" s="8"/>
      <c r="E1" s="8"/>
      <c r="F1" s="8"/>
      <c r="G1" s="8"/>
      <c r="H1" s="8"/>
      <c r="I1" s="8"/>
      <c r="J1" s="8"/>
      <c r="K1" s="229" t="s">
        <v>201</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202</v>
      </c>
      <c r="N2" s="13" t="s">
        <v>203</v>
      </c>
      <c r="O2" s="13" t="s">
        <v>204</v>
      </c>
      <c r="P2" s="13" t="s">
        <v>205</v>
      </c>
      <c r="Q2" s="13" t="s">
        <v>206</v>
      </c>
      <c r="R2" s="13" t="s">
        <v>207</v>
      </c>
      <c r="S2" s="13" t="s">
        <v>208</v>
      </c>
      <c r="T2" s="13" t="s">
        <v>209</v>
      </c>
      <c r="U2" s="13" t="s">
        <v>210</v>
      </c>
    </row>
    <row r="3" spans="1:21" ht="16.5" customHeight="1" x14ac:dyDescent="0.2">
      <c r="A3" s="7" t="s">
        <v>211</v>
      </c>
      <c r="B3" s="7"/>
      <c r="C3" s="7"/>
      <c r="D3" s="7"/>
      <c r="E3" s="7"/>
      <c r="F3" s="7"/>
      <c r="G3" s="7"/>
      <c r="H3" s="7"/>
      <c r="I3" s="7"/>
      <c r="J3" s="7"/>
      <c r="K3" s="7"/>
      <c r="L3" s="9"/>
      <c r="M3" s="10"/>
      <c r="N3" s="10"/>
      <c r="O3" s="10"/>
      <c r="P3" s="10"/>
      <c r="Q3" s="10"/>
      <c r="R3" s="10"/>
      <c r="S3" s="10"/>
      <c r="T3" s="10"/>
      <c r="U3" s="10"/>
    </row>
    <row r="4" spans="1:21" ht="16.5" customHeight="1" x14ac:dyDescent="0.2">
      <c r="A4" s="7"/>
      <c r="B4" s="7" t="s">
        <v>58</v>
      </c>
      <c r="C4" s="7"/>
      <c r="D4" s="7"/>
      <c r="E4" s="7"/>
      <c r="F4" s="7"/>
      <c r="G4" s="7"/>
      <c r="H4" s="7"/>
      <c r="I4" s="7"/>
      <c r="J4" s="7"/>
      <c r="K4" s="7"/>
      <c r="L4" s="9" t="s">
        <v>212</v>
      </c>
      <c r="M4" s="47">
        <v>964</v>
      </c>
      <c r="N4" s="47">
        <v>829</v>
      </c>
      <c r="O4" s="51">
        <v>1152</v>
      </c>
      <c r="P4" s="47">
        <v>362</v>
      </c>
      <c r="Q4" s="47">
        <v>181</v>
      </c>
      <c r="R4" s="49">
        <v>57</v>
      </c>
      <c r="S4" s="49">
        <v>82</v>
      </c>
      <c r="T4" s="49">
        <v>44</v>
      </c>
      <c r="U4" s="51">
        <v>3671</v>
      </c>
    </row>
    <row r="5" spans="1:21" ht="16.5" customHeight="1" x14ac:dyDescent="0.2">
      <c r="A5" s="7"/>
      <c r="B5" s="7" t="s">
        <v>60</v>
      </c>
      <c r="C5" s="7"/>
      <c r="D5" s="7"/>
      <c r="E5" s="7"/>
      <c r="F5" s="7"/>
      <c r="G5" s="7"/>
      <c r="H5" s="7"/>
      <c r="I5" s="7"/>
      <c r="J5" s="7"/>
      <c r="K5" s="7"/>
      <c r="L5" s="9" t="s">
        <v>212</v>
      </c>
      <c r="M5" s="51">
        <v>1005</v>
      </c>
      <c r="N5" s="47">
        <v>885</v>
      </c>
      <c r="O5" s="51">
        <v>1184</v>
      </c>
      <c r="P5" s="47">
        <v>386</v>
      </c>
      <c r="Q5" s="47">
        <v>191</v>
      </c>
      <c r="R5" s="49">
        <v>63</v>
      </c>
      <c r="S5" s="49">
        <v>86</v>
      </c>
      <c r="T5" s="49">
        <v>45</v>
      </c>
      <c r="U5" s="51">
        <v>3838</v>
      </c>
    </row>
    <row r="6" spans="1:21" ht="16.5" customHeight="1" x14ac:dyDescent="0.2">
      <c r="A6" s="7"/>
      <c r="B6" s="7" t="s">
        <v>61</v>
      </c>
      <c r="C6" s="7"/>
      <c r="D6" s="7"/>
      <c r="E6" s="7"/>
      <c r="F6" s="7"/>
      <c r="G6" s="7"/>
      <c r="H6" s="7"/>
      <c r="I6" s="7"/>
      <c r="J6" s="7"/>
      <c r="K6" s="7"/>
      <c r="L6" s="9" t="s">
        <v>212</v>
      </c>
      <c r="M6" s="51">
        <v>1032</v>
      </c>
      <c r="N6" s="47">
        <v>926</v>
      </c>
      <c r="O6" s="51">
        <v>1206</v>
      </c>
      <c r="P6" s="47">
        <v>415</v>
      </c>
      <c r="Q6" s="47">
        <v>198</v>
      </c>
      <c r="R6" s="49">
        <v>58</v>
      </c>
      <c r="S6" s="49">
        <v>87</v>
      </c>
      <c r="T6" s="49">
        <v>47</v>
      </c>
      <c r="U6" s="51">
        <v>3943</v>
      </c>
    </row>
    <row r="7" spans="1:21" ht="16.5" customHeight="1" x14ac:dyDescent="0.2">
      <c r="A7" s="7"/>
      <c r="B7" s="7" t="s">
        <v>62</v>
      </c>
      <c r="C7" s="7"/>
      <c r="D7" s="7"/>
      <c r="E7" s="7"/>
      <c r="F7" s="7"/>
      <c r="G7" s="7"/>
      <c r="H7" s="7"/>
      <c r="I7" s="7"/>
      <c r="J7" s="7"/>
      <c r="K7" s="7"/>
      <c r="L7" s="9" t="s">
        <v>212</v>
      </c>
      <c r="M7" s="51">
        <v>1030</v>
      </c>
      <c r="N7" s="47">
        <v>935</v>
      </c>
      <c r="O7" s="51">
        <v>1263</v>
      </c>
      <c r="P7" s="47">
        <v>440</v>
      </c>
      <c r="Q7" s="47">
        <v>209</v>
      </c>
      <c r="R7" s="49">
        <v>64</v>
      </c>
      <c r="S7" s="49">
        <v>97</v>
      </c>
      <c r="T7" s="49">
        <v>49</v>
      </c>
      <c r="U7" s="51">
        <v>4051</v>
      </c>
    </row>
    <row r="8" spans="1:21" ht="16.5" customHeight="1" x14ac:dyDescent="0.2">
      <c r="A8" s="14"/>
      <c r="B8" s="14" t="s">
        <v>63</v>
      </c>
      <c r="C8" s="14"/>
      <c r="D8" s="14"/>
      <c r="E8" s="14"/>
      <c r="F8" s="14"/>
      <c r="G8" s="14"/>
      <c r="H8" s="14"/>
      <c r="I8" s="14"/>
      <c r="J8" s="14"/>
      <c r="K8" s="14"/>
      <c r="L8" s="15" t="s">
        <v>212</v>
      </c>
      <c r="M8" s="52">
        <v>1000</v>
      </c>
      <c r="N8" s="48">
        <v>932</v>
      </c>
      <c r="O8" s="52">
        <v>1268</v>
      </c>
      <c r="P8" s="48">
        <v>456</v>
      </c>
      <c r="Q8" s="48">
        <v>220</v>
      </c>
      <c r="R8" s="50">
        <v>69</v>
      </c>
      <c r="S8" s="48">
        <v>102</v>
      </c>
      <c r="T8" s="50">
        <v>50</v>
      </c>
      <c r="U8" s="52">
        <v>4057</v>
      </c>
    </row>
    <row r="9" spans="1:21" ht="4.5" customHeight="1" x14ac:dyDescent="0.2">
      <c r="A9" s="23"/>
      <c r="B9" s="23"/>
      <c r="C9" s="2"/>
      <c r="D9" s="2"/>
      <c r="E9" s="2"/>
      <c r="F9" s="2"/>
      <c r="G9" s="2"/>
      <c r="H9" s="2"/>
      <c r="I9" s="2"/>
      <c r="J9" s="2"/>
      <c r="K9" s="2"/>
      <c r="L9" s="2"/>
      <c r="M9" s="2"/>
      <c r="N9" s="2"/>
      <c r="O9" s="2"/>
      <c r="P9" s="2"/>
      <c r="Q9" s="2"/>
      <c r="R9" s="2"/>
      <c r="S9" s="2"/>
      <c r="T9" s="2"/>
      <c r="U9" s="2"/>
    </row>
    <row r="10" spans="1:21" ht="55.15" customHeight="1" x14ac:dyDescent="0.2">
      <c r="A10" s="23" t="s">
        <v>76</v>
      </c>
      <c r="B10" s="23"/>
      <c r="C10" s="223" t="s">
        <v>213</v>
      </c>
      <c r="D10" s="223"/>
      <c r="E10" s="223"/>
      <c r="F10" s="223"/>
      <c r="G10" s="223"/>
      <c r="H10" s="223"/>
      <c r="I10" s="223"/>
      <c r="J10" s="223"/>
      <c r="K10" s="223"/>
      <c r="L10" s="223"/>
      <c r="M10" s="223"/>
      <c r="N10" s="223"/>
      <c r="O10" s="223"/>
      <c r="P10" s="223"/>
      <c r="Q10" s="223"/>
      <c r="R10" s="223"/>
      <c r="S10" s="223"/>
      <c r="T10" s="223"/>
      <c r="U10" s="223"/>
    </row>
    <row r="11" spans="1:21" ht="68.099999999999994" customHeight="1" x14ac:dyDescent="0.2">
      <c r="A11" s="23" t="s">
        <v>77</v>
      </c>
      <c r="B11" s="23"/>
      <c r="C11" s="223" t="s">
        <v>214</v>
      </c>
      <c r="D11" s="223"/>
      <c r="E11" s="223"/>
      <c r="F11" s="223"/>
      <c r="G11" s="223"/>
      <c r="H11" s="223"/>
      <c r="I11" s="223"/>
      <c r="J11" s="223"/>
      <c r="K11" s="223"/>
      <c r="L11" s="223"/>
      <c r="M11" s="223"/>
      <c r="N11" s="223"/>
      <c r="O11" s="223"/>
      <c r="P11" s="223"/>
      <c r="Q11" s="223"/>
      <c r="R11" s="223"/>
      <c r="S11" s="223"/>
      <c r="T11" s="223"/>
      <c r="U11" s="223"/>
    </row>
    <row r="12" spans="1:21" ht="4.5" customHeight="1" x14ac:dyDescent="0.2"/>
    <row r="13" spans="1:21" ht="16.5" customHeight="1" x14ac:dyDescent="0.2">
      <c r="A13" s="24" t="s">
        <v>99</v>
      </c>
      <c r="B13" s="23"/>
      <c r="C13" s="23"/>
      <c r="D13" s="23"/>
      <c r="E13" s="223" t="s">
        <v>215</v>
      </c>
      <c r="F13" s="223"/>
      <c r="G13" s="223"/>
      <c r="H13" s="223"/>
      <c r="I13" s="223"/>
      <c r="J13" s="223"/>
      <c r="K13" s="223"/>
      <c r="L13" s="223"/>
      <c r="M13" s="223"/>
      <c r="N13" s="223"/>
      <c r="O13" s="223"/>
      <c r="P13" s="223"/>
      <c r="Q13" s="223"/>
      <c r="R13" s="223"/>
      <c r="S13" s="223"/>
      <c r="T13" s="223"/>
      <c r="U13" s="223"/>
    </row>
  </sheetData>
  <mergeCells count="4">
    <mergeCell ref="K1:U1"/>
    <mergeCell ref="C10:U10"/>
    <mergeCell ref="C11:U11"/>
    <mergeCell ref="E13:U13"/>
  </mergeCells>
  <pageMargins left="0.7" right="0.7" top="0.75" bottom="0.75" header="0.3" footer="0.3"/>
  <pageSetup paperSize="9" fitToHeight="0" orientation="landscape" horizontalDpi="300" verticalDpi="300"/>
  <headerFooter scaleWithDoc="0" alignWithMargins="0">
    <oddHeader>&amp;C&amp;"Arial"&amp;8TABLE 5A.6</oddHeader>
    <oddFooter>&amp;L&amp;"Arial"&amp;8REPORT ON
GOVERNMENT
SERVICES 202106&amp;R&amp;"Arial"&amp;8VOCATIONAL EDUCATION
AND TRAINING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34"/>
  <sheetViews>
    <sheetView showGridLines="0" workbookViewId="0"/>
  </sheetViews>
  <sheetFormatPr defaultColWidth="11.42578125" defaultRowHeight="12.75" x14ac:dyDescent="0.2"/>
  <cols>
    <col min="1" max="10" width="1.85546875" customWidth="1"/>
    <col min="11" max="11" width="17.140625" customWidth="1"/>
    <col min="12" max="12" width="5.42578125" customWidth="1"/>
    <col min="13" max="21" width="9.28515625" customWidth="1"/>
  </cols>
  <sheetData>
    <row r="1" spans="1:21" ht="17.45" customHeight="1" x14ac:dyDescent="0.2">
      <c r="A1" s="8" t="s">
        <v>216</v>
      </c>
      <c r="B1" s="8"/>
      <c r="C1" s="8"/>
      <c r="D1" s="8"/>
      <c r="E1" s="8"/>
      <c r="F1" s="8"/>
      <c r="G1" s="8"/>
      <c r="H1" s="8"/>
      <c r="I1" s="8"/>
      <c r="J1" s="8"/>
      <c r="K1" s="229" t="s">
        <v>217</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218</v>
      </c>
      <c r="N2" s="13" t="s">
        <v>219</v>
      </c>
      <c r="O2" s="13" t="s">
        <v>220</v>
      </c>
      <c r="P2" s="13" t="s">
        <v>221</v>
      </c>
      <c r="Q2" s="13" t="s">
        <v>222</v>
      </c>
      <c r="R2" s="13" t="s">
        <v>223</v>
      </c>
      <c r="S2" s="13" t="s">
        <v>224</v>
      </c>
      <c r="T2" s="13" t="s">
        <v>225</v>
      </c>
      <c r="U2" s="13" t="s">
        <v>226</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16.5" customHeight="1" x14ac:dyDescent="0.2">
      <c r="A4" s="7"/>
      <c r="B4" s="7" t="s">
        <v>17</v>
      </c>
      <c r="C4" s="7"/>
      <c r="D4" s="7"/>
      <c r="E4" s="7"/>
      <c r="F4" s="7"/>
      <c r="G4" s="7"/>
      <c r="H4" s="7"/>
      <c r="I4" s="7"/>
      <c r="J4" s="7"/>
      <c r="K4" s="7"/>
      <c r="L4" s="9" t="s">
        <v>212</v>
      </c>
      <c r="M4" s="55">
        <v>409</v>
      </c>
      <c r="N4" s="55">
        <v>494</v>
      </c>
      <c r="O4" s="55">
        <v>521</v>
      </c>
      <c r="P4" s="55">
        <v>176</v>
      </c>
      <c r="Q4" s="55">
        <v>171</v>
      </c>
      <c r="R4" s="55">
        <v>100</v>
      </c>
      <c r="S4" s="57">
        <v>88</v>
      </c>
      <c r="T4" s="57">
        <v>94</v>
      </c>
      <c r="U4" s="60">
        <v>1620</v>
      </c>
    </row>
    <row r="5" spans="1:21" ht="16.5" customHeight="1" x14ac:dyDescent="0.2">
      <c r="A5" s="7"/>
      <c r="B5" s="7"/>
      <c r="C5" s="7" t="s">
        <v>227</v>
      </c>
      <c r="D5" s="7"/>
      <c r="E5" s="7"/>
      <c r="F5" s="7"/>
      <c r="G5" s="7"/>
      <c r="H5" s="7"/>
      <c r="I5" s="7"/>
      <c r="J5" s="7"/>
      <c r="K5" s="7"/>
      <c r="L5" s="9" t="s">
        <v>212</v>
      </c>
      <c r="M5" s="53">
        <v>1</v>
      </c>
      <c r="N5" s="57">
        <v>12</v>
      </c>
      <c r="O5" s="53">
        <v>2</v>
      </c>
      <c r="P5" s="53">
        <v>5</v>
      </c>
      <c r="Q5" s="53">
        <v>1</v>
      </c>
      <c r="R5" s="53">
        <v>1</v>
      </c>
      <c r="S5" s="53">
        <v>1</v>
      </c>
      <c r="T5" s="53">
        <v>2</v>
      </c>
      <c r="U5" s="57">
        <v>25</v>
      </c>
    </row>
    <row r="6" spans="1:21" ht="29.45" customHeight="1" x14ac:dyDescent="0.2">
      <c r="A6" s="7"/>
      <c r="B6" s="228" t="s">
        <v>228</v>
      </c>
      <c r="C6" s="228"/>
      <c r="D6" s="228"/>
      <c r="E6" s="228"/>
      <c r="F6" s="228"/>
      <c r="G6" s="228"/>
      <c r="H6" s="228"/>
      <c r="I6" s="228"/>
      <c r="J6" s="228"/>
      <c r="K6" s="228"/>
      <c r="L6" s="9" t="s">
        <v>212</v>
      </c>
      <c r="M6" s="60">
        <v>8391</v>
      </c>
      <c r="N6" s="59">
        <v>10400</v>
      </c>
      <c r="O6" s="59">
        <v>10132</v>
      </c>
      <c r="P6" s="60">
        <v>2004</v>
      </c>
      <c r="Q6" s="60">
        <v>1502</v>
      </c>
      <c r="R6" s="55">
        <v>714</v>
      </c>
      <c r="S6" s="55">
        <v>291</v>
      </c>
      <c r="T6" s="55">
        <v>556</v>
      </c>
      <c r="U6" s="59">
        <v>32568</v>
      </c>
    </row>
    <row r="7" spans="1:21" ht="16.5" customHeight="1" x14ac:dyDescent="0.2">
      <c r="A7" s="7"/>
      <c r="B7" s="7"/>
      <c r="C7" s="7" t="s">
        <v>229</v>
      </c>
      <c r="D7" s="7"/>
      <c r="E7" s="7"/>
      <c r="F7" s="7"/>
      <c r="G7" s="7"/>
      <c r="H7" s="7"/>
      <c r="I7" s="7"/>
      <c r="J7" s="7"/>
      <c r="K7" s="7"/>
      <c r="L7" s="9" t="s">
        <v>212</v>
      </c>
      <c r="M7" s="55">
        <v>139</v>
      </c>
      <c r="N7" s="60">
        <v>1121</v>
      </c>
      <c r="O7" s="55">
        <v>482</v>
      </c>
      <c r="P7" s="57">
        <v>95</v>
      </c>
      <c r="Q7" s="55">
        <v>326</v>
      </c>
      <c r="R7" s="57">
        <v>23</v>
      </c>
      <c r="S7" s="53">
        <v>7</v>
      </c>
      <c r="T7" s="55">
        <v>173</v>
      </c>
      <c r="U7" s="60">
        <v>2366</v>
      </c>
    </row>
    <row r="8" spans="1:21" ht="16.5" customHeight="1" x14ac:dyDescent="0.2">
      <c r="A8" s="7" t="s">
        <v>60</v>
      </c>
      <c r="B8" s="7"/>
      <c r="C8" s="7"/>
      <c r="D8" s="7"/>
      <c r="E8" s="7"/>
      <c r="F8" s="7"/>
      <c r="G8" s="7"/>
      <c r="H8" s="7"/>
      <c r="I8" s="7"/>
      <c r="J8" s="7"/>
      <c r="K8" s="7"/>
      <c r="L8" s="9"/>
      <c r="M8" s="10"/>
      <c r="N8" s="10"/>
      <c r="O8" s="10"/>
      <c r="P8" s="10"/>
      <c r="Q8" s="10"/>
      <c r="R8" s="10"/>
      <c r="S8" s="10"/>
      <c r="T8" s="10"/>
      <c r="U8" s="10"/>
    </row>
    <row r="9" spans="1:21" ht="16.5" customHeight="1" x14ac:dyDescent="0.2">
      <c r="A9" s="7"/>
      <c r="B9" s="7" t="s">
        <v>17</v>
      </c>
      <c r="C9" s="7"/>
      <c r="D9" s="7"/>
      <c r="E9" s="7"/>
      <c r="F9" s="7"/>
      <c r="G9" s="7"/>
      <c r="H9" s="7"/>
      <c r="I9" s="7"/>
      <c r="J9" s="7"/>
      <c r="K9" s="7"/>
      <c r="L9" s="9" t="s">
        <v>212</v>
      </c>
      <c r="M9" s="55">
        <v>439</v>
      </c>
      <c r="N9" s="55">
        <v>540</v>
      </c>
      <c r="O9" s="55">
        <v>554</v>
      </c>
      <c r="P9" s="55">
        <v>202</v>
      </c>
      <c r="Q9" s="55">
        <v>183</v>
      </c>
      <c r="R9" s="55">
        <v>107</v>
      </c>
      <c r="S9" s="57">
        <v>83</v>
      </c>
      <c r="T9" s="57">
        <v>95</v>
      </c>
      <c r="U9" s="60">
        <v>1747</v>
      </c>
    </row>
    <row r="10" spans="1:21" ht="16.5" customHeight="1" x14ac:dyDescent="0.2">
      <c r="A10" s="7"/>
      <c r="B10" s="7"/>
      <c r="C10" s="7" t="s">
        <v>227</v>
      </c>
      <c r="D10" s="7"/>
      <c r="E10" s="7"/>
      <c r="F10" s="7"/>
      <c r="G10" s="7"/>
      <c r="H10" s="7"/>
      <c r="I10" s="7"/>
      <c r="J10" s="7"/>
      <c r="K10" s="7"/>
      <c r="L10" s="9" t="s">
        <v>212</v>
      </c>
      <c r="M10" s="57">
        <v>11</v>
      </c>
      <c r="N10" s="57">
        <v>12</v>
      </c>
      <c r="O10" s="53">
        <v>2</v>
      </c>
      <c r="P10" s="53">
        <v>5</v>
      </c>
      <c r="Q10" s="53">
        <v>1</v>
      </c>
      <c r="R10" s="53">
        <v>1</v>
      </c>
      <c r="S10" s="53">
        <v>1</v>
      </c>
      <c r="T10" s="53">
        <v>2</v>
      </c>
      <c r="U10" s="57">
        <v>35</v>
      </c>
    </row>
    <row r="11" spans="1:21" ht="29.45" customHeight="1" x14ac:dyDescent="0.2">
      <c r="A11" s="7"/>
      <c r="B11" s="228" t="s">
        <v>228</v>
      </c>
      <c r="C11" s="228"/>
      <c r="D11" s="228"/>
      <c r="E11" s="228"/>
      <c r="F11" s="228"/>
      <c r="G11" s="228"/>
      <c r="H11" s="228"/>
      <c r="I11" s="228"/>
      <c r="J11" s="228"/>
      <c r="K11" s="228"/>
      <c r="L11" s="9" t="s">
        <v>212</v>
      </c>
      <c r="M11" s="60">
        <v>8100</v>
      </c>
      <c r="N11" s="60">
        <v>9088</v>
      </c>
      <c r="O11" s="60">
        <v>9552</v>
      </c>
      <c r="P11" s="60">
        <v>2095</v>
      </c>
      <c r="Q11" s="60">
        <v>1406</v>
      </c>
      <c r="R11" s="55">
        <v>734</v>
      </c>
      <c r="S11" s="55">
        <v>262</v>
      </c>
      <c r="T11" s="55">
        <v>575</v>
      </c>
      <c r="U11" s="59">
        <v>30547</v>
      </c>
    </row>
    <row r="12" spans="1:21" ht="16.5" customHeight="1" x14ac:dyDescent="0.2">
      <c r="A12" s="7"/>
      <c r="B12" s="7"/>
      <c r="C12" s="7" t="s">
        <v>229</v>
      </c>
      <c r="D12" s="7"/>
      <c r="E12" s="7"/>
      <c r="F12" s="7"/>
      <c r="G12" s="7"/>
      <c r="H12" s="7"/>
      <c r="I12" s="7"/>
      <c r="J12" s="7"/>
      <c r="K12" s="7"/>
      <c r="L12" s="9" t="s">
        <v>212</v>
      </c>
      <c r="M12" s="55">
        <v>136</v>
      </c>
      <c r="N12" s="60">
        <v>1205</v>
      </c>
      <c r="O12" s="55">
        <v>329</v>
      </c>
      <c r="P12" s="57">
        <v>90</v>
      </c>
      <c r="Q12" s="55">
        <v>321</v>
      </c>
      <c r="R12" s="57">
        <v>25</v>
      </c>
      <c r="S12" s="53">
        <v>7</v>
      </c>
      <c r="T12" s="55">
        <v>166</v>
      </c>
      <c r="U12" s="60">
        <v>2278</v>
      </c>
    </row>
    <row r="13" spans="1:21" ht="16.5" customHeight="1" x14ac:dyDescent="0.2">
      <c r="A13" s="7" t="s">
        <v>61</v>
      </c>
      <c r="B13" s="7"/>
      <c r="C13" s="7"/>
      <c r="D13" s="7"/>
      <c r="E13" s="7"/>
      <c r="F13" s="7"/>
      <c r="G13" s="7"/>
      <c r="H13" s="7"/>
      <c r="I13" s="7"/>
      <c r="J13" s="7"/>
      <c r="K13" s="7"/>
      <c r="L13" s="9"/>
      <c r="M13" s="10"/>
      <c r="N13" s="10"/>
      <c r="O13" s="10"/>
      <c r="P13" s="10"/>
      <c r="Q13" s="10"/>
      <c r="R13" s="10"/>
      <c r="S13" s="10"/>
      <c r="T13" s="10"/>
      <c r="U13" s="10"/>
    </row>
    <row r="14" spans="1:21" ht="16.5" customHeight="1" x14ac:dyDescent="0.2">
      <c r="A14" s="7"/>
      <c r="B14" s="7" t="s">
        <v>17</v>
      </c>
      <c r="C14" s="7"/>
      <c r="D14" s="7"/>
      <c r="E14" s="7"/>
      <c r="F14" s="7"/>
      <c r="G14" s="7"/>
      <c r="H14" s="7"/>
      <c r="I14" s="7"/>
      <c r="J14" s="7"/>
      <c r="K14" s="7"/>
      <c r="L14" s="9" t="s">
        <v>212</v>
      </c>
      <c r="M14" s="55">
        <v>485</v>
      </c>
      <c r="N14" s="55">
        <v>593</v>
      </c>
      <c r="O14" s="55">
        <v>605</v>
      </c>
      <c r="P14" s="55">
        <v>224</v>
      </c>
      <c r="Q14" s="55">
        <v>197</v>
      </c>
      <c r="R14" s="55">
        <v>110</v>
      </c>
      <c r="S14" s="57">
        <v>81</v>
      </c>
      <c r="T14" s="55">
        <v>101</v>
      </c>
      <c r="U14" s="60">
        <v>1874</v>
      </c>
    </row>
    <row r="15" spans="1:21" ht="16.5" customHeight="1" x14ac:dyDescent="0.2">
      <c r="A15" s="7"/>
      <c r="B15" s="7"/>
      <c r="C15" s="7" t="s">
        <v>227</v>
      </c>
      <c r="D15" s="7"/>
      <c r="E15" s="7"/>
      <c r="F15" s="7"/>
      <c r="G15" s="7"/>
      <c r="H15" s="7"/>
      <c r="I15" s="7"/>
      <c r="J15" s="7"/>
      <c r="K15" s="7"/>
      <c r="L15" s="9" t="s">
        <v>212</v>
      </c>
      <c r="M15" s="57">
        <v>11</v>
      </c>
      <c r="N15" s="57">
        <v>12</v>
      </c>
      <c r="O15" s="53">
        <v>7</v>
      </c>
      <c r="P15" s="53">
        <v>5</v>
      </c>
      <c r="Q15" s="53">
        <v>1</v>
      </c>
      <c r="R15" s="53">
        <v>1</v>
      </c>
      <c r="S15" s="53">
        <v>1</v>
      </c>
      <c r="T15" s="53">
        <v>2</v>
      </c>
      <c r="U15" s="57">
        <v>40</v>
      </c>
    </row>
    <row r="16" spans="1:21" ht="29.45" customHeight="1" x14ac:dyDescent="0.2">
      <c r="A16" s="7"/>
      <c r="B16" s="228" t="s">
        <v>228</v>
      </c>
      <c r="C16" s="228"/>
      <c r="D16" s="228"/>
      <c r="E16" s="228"/>
      <c r="F16" s="228"/>
      <c r="G16" s="228"/>
      <c r="H16" s="228"/>
      <c r="I16" s="228"/>
      <c r="J16" s="228"/>
      <c r="K16" s="228"/>
      <c r="L16" s="9" t="s">
        <v>212</v>
      </c>
      <c r="M16" s="60">
        <v>7664</v>
      </c>
      <c r="N16" s="60">
        <v>9733</v>
      </c>
      <c r="O16" s="59">
        <v>15654</v>
      </c>
      <c r="P16" s="60">
        <v>2265</v>
      </c>
      <c r="Q16" s="60">
        <v>1846</v>
      </c>
      <c r="R16" s="55">
        <v>608</v>
      </c>
      <c r="S16" s="55">
        <v>226</v>
      </c>
      <c r="T16" s="55">
        <v>650</v>
      </c>
      <c r="U16" s="59">
        <v>38352</v>
      </c>
    </row>
    <row r="17" spans="1:21" ht="16.5" customHeight="1" x14ac:dyDescent="0.2">
      <c r="A17" s="7"/>
      <c r="B17" s="7"/>
      <c r="C17" s="7" t="s">
        <v>229</v>
      </c>
      <c r="D17" s="7"/>
      <c r="E17" s="7"/>
      <c r="F17" s="7"/>
      <c r="G17" s="7"/>
      <c r="H17" s="7"/>
      <c r="I17" s="7"/>
      <c r="J17" s="7"/>
      <c r="K17" s="7"/>
      <c r="L17" s="9" t="s">
        <v>212</v>
      </c>
      <c r="M17" s="55">
        <v>139</v>
      </c>
      <c r="N17" s="60">
        <v>1176</v>
      </c>
      <c r="O17" s="55">
        <v>454</v>
      </c>
      <c r="P17" s="55">
        <v>101</v>
      </c>
      <c r="Q17" s="55">
        <v>440</v>
      </c>
      <c r="R17" s="57">
        <v>25</v>
      </c>
      <c r="S17" s="53">
        <v>8</v>
      </c>
      <c r="T17" s="55">
        <v>219</v>
      </c>
      <c r="U17" s="60">
        <v>2562</v>
      </c>
    </row>
    <row r="18" spans="1:21" ht="16.5" customHeight="1" x14ac:dyDescent="0.2">
      <c r="A18" s="7" t="s">
        <v>62</v>
      </c>
      <c r="B18" s="7"/>
      <c r="C18" s="7"/>
      <c r="D18" s="7"/>
      <c r="E18" s="7"/>
      <c r="F18" s="7"/>
      <c r="G18" s="7"/>
      <c r="H18" s="7"/>
      <c r="I18" s="7"/>
      <c r="J18" s="7"/>
      <c r="K18" s="7"/>
      <c r="L18" s="9"/>
      <c r="M18" s="10"/>
      <c r="N18" s="10"/>
      <c r="O18" s="10"/>
      <c r="P18" s="10"/>
      <c r="Q18" s="10"/>
      <c r="R18" s="10"/>
      <c r="S18" s="10"/>
      <c r="T18" s="10"/>
      <c r="U18" s="10"/>
    </row>
    <row r="19" spans="1:21" ht="16.5" customHeight="1" x14ac:dyDescent="0.2">
      <c r="A19" s="7"/>
      <c r="B19" s="7" t="s">
        <v>17</v>
      </c>
      <c r="C19" s="7"/>
      <c r="D19" s="7"/>
      <c r="E19" s="7"/>
      <c r="F19" s="7"/>
      <c r="G19" s="7"/>
      <c r="H19" s="7"/>
      <c r="I19" s="7"/>
      <c r="J19" s="7"/>
      <c r="K19" s="7"/>
      <c r="L19" s="9" t="s">
        <v>212</v>
      </c>
      <c r="M19" s="55">
        <v>462</v>
      </c>
      <c r="N19" s="55">
        <v>630</v>
      </c>
      <c r="O19" s="55">
        <v>645</v>
      </c>
      <c r="P19" s="55">
        <v>245</v>
      </c>
      <c r="Q19" s="55">
        <v>214</v>
      </c>
      <c r="R19" s="55">
        <v>123</v>
      </c>
      <c r="S19" s="57">
        <v>87</v>
      </c>
      <c r="T19" s="55">
        <v>103</v>
      </c>
      <c r="U19" s="60">
        <v>1931</v>
      </c>
    </row>
    <row r="20" spans="1:21" ht="16.5" customHeight="1" x14ac:dyDescent="0.2">
      <c r="A20" s="7"/>
      <c r="B20" s="7"/>
      <c r="C20" s="7" t="s">
        <v>227</v>
      </c>
      <c r="D20" s="7"/>
      <c r="E20" s="7"/>
      <c r="F20" s="7"/>
      <c r="G20" s="7"/>
      <c r="H20" s="7"/>
      <c r="I20" s="7"/>
      <c r="J20" s="7"/>
      <c r="K20" s="7"/>
      <c r="L20" s="9" t="s">
        <v>212</v>
      </c>
      <c r="M20" s="57">
        <v>11</v>
      </c>
      <c r="N20" s="57">
        <v>12</v>
      </c>
      <c r="O20" s="53">
        <v>7</v>
      </c>
      <c r="P20" s="53">
        <v>5</v>
      </c>
      <c r="Q20" s="53">
        <v>1</v>
      </c>
      <c r="R20" s="53">
        <v>1</v>
      </c>
      <c r="S20" s="53">
        <v>1</v>
      </c>
      <c r="T20" s="53">
        <v>2</v>
      </c>
      <c r="U20" s="57">
        <v>40</v>
      </c>
    </row>
    <row r="21" spans="1:21" ht="29.45" customHeight="1" x14ac:dyDescent="0.2">
      <c r="A21" s="7"/>
      <c r="B21" s="228" t="s">
        <v>228</v>
      </c>
      <c r="C21" s="228"/>
      <c r="D21" s="228"/>
      <c r="E21" s="228"/>
      <c r="F21" s="228"/>
      <c r="G21" s="228"/>
      <c r="H21" s="228"/>
      <c r="I21" s="228"/>
      <c r="J21" s="228"/>
      <c r="K21" s="228"/>
      <c r="L21" s="9" t="s">
        <v>212</v>
      </c>
      <c r="M21" s="60">
        <v>6834</v>
      </c>
      <c r="N21" s="60">
        <v>9845</v>
      </c>
      <c r="O21" s="59">
        <v>14800</v>
      </c>
      <c r="P21" s="60">
        <v>2427</v>
      </c>
      <c r="Q21" s="60">
        <v>1158</v>
      </c>
      <c r="R21" s="55">
        <v>568</v>
      </c>
      <c r="S21" s="55">
        <v>202</v>
      </c>
      <c r="T21" s="55">
        <v>639</v>
      </c>
      <c r="U21" s="59">
        <v>36146</v>
      </c>
    </row>
    <row r="22" spans="1:21" ht="16.5" customHeight="1" x14ac:dyDescent="0.2">
      <c r="A22" s="7"/>
      <c r="B22" s="7"/>
      <c r="C22" s="7" t="s">
        <v>229</v>
      </c>
      <c r="D22" s="7"/>
      <c r="E22" s="7"/>
      <c r="F22" s="7"/>
      <c r="G22" s="7"/>
      <c r="H22" s="7"/>
      <c r="I22" s="7"/>
      <c r="J22" s="7"/>
      <c r="K22" s="7"/>
      <c r="L22" s="9" t="s">
        <v>212</v>
      </c>
      <c r="M22" s="55">
        <v>136</v>
      </c>
      <c r="N22" s="55">
        <v>780</v>
      </c>
      <c r="O22" s="55">
        <v>310</v>
      </c>
      <c r="P22" s="55">
        <v>113</v>
      </c>
      <c r="Q22" s="57">
        <v>38</v>
      </c>
      <c r="R22" s="57">
        <v>26</v>
      </c>
      <c r="S22" s="53">
        <v>7</v>
      </c>
      <c r="T22" s="55">
        <v>234</v>
      </c>
      <c r="U22" s="60">
        <v>1644</v>
      </c>
    </row>
    <row r="23" spans="1:21" ht="16.5" customHeight="1" x14ac:dyDescent="0.2">
      <c r="A23" s="7" t="s">
        <v>63</v>
      </c>
      <c r="B23" s="7"/>
      <c r="C23" s="7"/>
      <c r="D23" s="7"/>
      <c r="E23" s="7"/>
      <c r="F23" s="7"/>
      <c r="G23" s="7"/>
      <c r="H23" s="7"/>
      <c r="I23" s="7"/>
      <c r="J23" s="7"/>
      <c r="K23" s="7"/>
      <c r="L23" s="9"/>
      <c r="M23" s="10"/>
      <c r="N23" s="10"/>
      <c r="O23" s="10"/>
      <c r="P23" s="10"/>
      <c r="Q23" s="10"/>
      <c r="R23" s="10"/>
      <c r="S23" s="10"/>
      <c r="T23" s="10"/>
      <c r="U23" s="10"/>
    </row>
    <row r="24" spans="1:21" ht="16.5" customHeight="1" x14ac:dyDescent="0.2">
      <c r="A24" s="7"/>
      <c r="B24" s="7" t="s">
        <v>17</v>
      </c>
      <c r="C24" s="7"/>
      <c r="D24" s="7"/>
      <c r="E24" s="7"/>
      <c r="F24" s="7"/>
      <c r="G24" s="7"/>
      <c r="H24" s="7"/>
      <c r="I24" s="7"/>
      <c r="J24" s="7"/>
      <c r="K24" s="7"/>
      <c r="L24" s="9" t="s">
        <v>212</v>
      </c>
      <c r="M24" s="55">
        <v>443</v>
      </c>
      <c r="N24" s="55">
        <v>661</v>
      </c>
      <c r="O24" s="55">
        <v>612</v>
      </c>
      <c r="P24" s="55">
        <v>285</v>
      </c>
      <c r="Q24" s="55">
        <v>256</v>
      </c>
      <c r="R24" s="55">
        <v>136</v>
      </c>
      <c r="S24" s="57">
        <v>94</v>
      </c>
      <c r="T24" s="55">
        <v>101</v>
      </c>
      <c r="U24" s="60">
        <v>1977</v>
      </c>
    </row>
    <row r="25" spans="1:21" ht="16.5" customHeight="1" x14ac:dyDescent="0.2">
      <c r="A25" s="7"/>
      <c r="B25" s="7"/>
      <c r="C25" s="7" t="s">
        <v>227</v>
      </c>
      <c r="D25" s="7"/>
      <c r="E25" s="7"/>
      <c r="F25" s="7"/>
      <c r="G25" s="7"/>
      <c r="H25" s="7"/>
      <c r="I25" s="7"/>
      <c r="J25" s="7"/>
      <c r="K25" s="7"/>
      <c r="L25" s="9" t="s">
        <v>212</v>
      </c>
      <c r="M25" s="57">
        <v>11</v>
      </c>
      <c r="N25" s="57">
        <v>13</v>
      </c>
      <c r="O25" s="57">
        <v>13</v>
      </c>
      <c r="P25" s="57">
        <v>11</v>
      </c>
      <c r="Q25" s="53">
        <v>1</v>
      </c>
      <c r="R25" s="53">
        <v>1</v>
      </c>
      <c r="S25" s="53">
        <v>1</v>
      </c>
      <c r="T25" s="53">
        <v>2</v>
      </c>
      <c r="U25" s="57">
        <v>53</v>
      </c>
    </row>
    <row r="26" spans="1:21" ht="29.45" customHeight="1" x14ac:dyDescent="0.2">
      <c r="A26" s="7"/>
      <c r="B26" s="228" t="s">
        <v>228</v>
      </c>
      <c r="C26" s="228"/>
      <c r="D26" s="228"/>
      <c r="E26" s="228"/>
      <c r="F26" s="228"/>
      <c r="G26" s="228"/>
      <c r="H26" s="228"/>
      <c r="I26" s="228"/>
      <c r="J26" s="228"/>
      <c r="K26" s="228"/>
      <c r="L26" s="9" t="s">
        <v>212</v>
      </c>
      <c r="M26" s="60">
        <v>4716</v>
      </c>
      <c r="N26" s="59">
        <v>10148</v>
      </c>
      <c r="O26" s="59">
        <v>14592</v>
      </c>
      <c r="P26" s="60">
        <v>2298</v>
      </c>
      <c r="Q26" s="60">
        <v>1609</v>
      </c>
      <c r="R26" s="55">
        <v>587</v>
      </c>
      <c r="S26" s="55">
        <v>216</v>
      </c>
      <c r="T26" s="55">
        <v>629</v>
      </c>
      <c r="U26" s="59">
        <v>34545</v>
      </c>
    </row>
    <row r="27" spans="1:21" ht="16.5" customHeight="1" x14ac:dyDescent="0.2">
      <c r="A27" s="14"/>
      <c r="B27" s="14"/>
      <c r="C27" s="14" t="s">
        <v>229</v>
      </c>
      <c r="D27" s="14"/>
      <c r="E27" s="14"/>
      <c r="F27" s="14"/>
      <c r="G27" s="14"/>
      <c r="H27" s="14"/>
      <c r="I27" s="14"/>
      <c r="J27" s="14"/>
      <c r="K27" s="14"/>
      <c r="L27" s="15" t="s">
        <v>212</v>
      </c>
      <c r="M27" s="56">
        <v>135</v>
      </c>
      <c r="N27" s="61">
        <v>1056</v>
      </c>
      <c r="O27" s="56">
        <v>374</v>
      </c>
      <c r="P27" s="56">
        <v>122</v>
      </c>
      <c r="Q27" s="58">
        <v>41</v>
      </c>
      <c r="R27" s="58">
        <v>24</v>
      </c>
      <c r="S27" s="54">
        <v>7</v>
      </c>
      <c r="T27" s="56">
        <v>245</v>
      </c>
      <c r="U27" s="61">
        <v>2004</v>
      </c>
    </row>
    <row r="28" spans="1:21" ht="4.5" customHeight="1" x14ac:dyDescent="0.2">
      <c r="A28" s="23"/>
      <c r="B28" s="23"/>
      <c r="C28" s="2"/>
      <c r="D28" s="2"/>
      <c r="E28" s="2"/>
      <c r="F28" s="2"/>
      <c r="G28" s="2"/>
      <c r="H28" s="2"/>
      <c r="I28" s="2"/>
      <c r="J28" s="2"/>
      <c r="K28" s="2"/>
      <c r="L28" s="2"/>
      <c r="M28" s="2"/>
      <c r="N28" s="2"/>
      <c r="O28" s="2"/>
      <c r="P28" s="2"/>
      <c r="Q28" s="2"/>
      <c r="R28" s="2"/>
      <c r="S28" s="2"/>
      <c r="T28" s="2"/>
      <c r="U28" s="2"/>
    </row>
    <row r="29" spans="1:21" ht="55.15" customHeight="1" x14ac:dyDescent="0.2">
      <c r="A29" s="23" t="s">
        <v>76</v>
      </c>
      <c r="B29" s="23"/>
      <c r="C29" s="223" t="s">
        <v>230</v>
      </c>
      <c r="D29" s="223"/>
      <c r="E29" s="223"/>
      <c r="F29" s="223"/>
      <c r="G29" s="223"/>
      <c r="H29" s="223"/>
      <c r="I29" s="223"/>
      <c r="J29" s="223"/>
      <c r="K29" s="223"/>
      <c r="L29" s="223"/>
      <c r="M29" s="223"/>
      <c r="N29" s="223"/>
      <c r="O29" s="223"/>
      <c r="P29" s="223"/>
      <c r="Q29" s="223"/>
      <c r="R29" s="223"/>
      <c r="S29" s="223"/>
      <c r="T29" s="223"/>
      <c r="U29" s="223"/>
    </row>
    <row r="30" spans="1:21" ht="29.45" customHeight="1" x14ac:dyDescent="0.2">
      <c r="A30" s="23" t="s">
        <v>77</v>
      </c>
      <c r="B30" s="23"/>
      <c r="C30" s="223" t="s">
        <v>231</v>
      </c>
      <c r="D30" s="223"/>
      <c r="E30" s="223"/>
      <c r="F30" s="223"/>
      <c r="G30" s="223"/>
      <c r="H30" s="223"/>
      <c r="I30" s="223"/>
      <c r="J30" s="223"/>
      <c r="K30" s="223"/>
      <c r="L30" s="223"/>
      <c r="M30" s="223"/>
      <c r="N30" s="223"/>
      <c r="O30" s="223"/>
      <c r="P30" s="223"/>
      <c r="Q30" s="223"/>
      <c r="R30" s="223"/>
      <c r="S30" s="223"/>
      <c r="T30" s="223"/>
      <c r="U30" s="223"/>
    </row>
    <row r="31" spans="1:21" ht="29.45" customHeight="1" x14ac:dyDescent="0.2">
      <c r="A31" s="23" t="s">
        <v>78</v>
      </c>
      <c r="B31" s="23"/>
      <c r="C31" s="223" t="s">
        <v>232</v>
      </c>
      <c r="D31" s="223"/>
      <c r="E31" s="223"/>
      <c r="F31" s="223"/>
      <c r="G31" s="223"/>
      <c r="H31" s="223"/>
      <c r="I31" s="223"/>
      <c r="J31" s="223"/>
      <c r="K31" s="223"/>
      <c r="L31" s="223"/>
      <c r="M31" s="223"/>
      <c r="N31" s="223"/>
      <c r="O31" s="223"/>
      <c r="P31" s="223"/>
      <c r="Q31" s="223"/>
      <c r="R31" s="223"/>
      <c r="S31" s="223"/>
      <c r="T31" s="223"/>
      <c r="U31" s="223"/>
    </row>
    <row r="32" spans="1:21" ht="29.45" customHeight="1" x14ac:dyDescent="0.2">
      <c r="A32" s="23" t="s">
        <v>79</v>
      </c>
      <c r="B32" s="23"/>
      <c r="C32" s="223" t="s">
        <v>233</v>
      </c>
      <c r="D32" s="223"/>
      <c r="E32" s="223"/>
      <c r="F32" s="223"/>
      <c r="G32" s="223"/>
      <c r="H32" s="223"/>
      <c r="I32" s="223"/>
      <c r="J32" s="223"/>
      <c r="K32" s="223"/>
      <c r="L32" s="223"/>
      <c r="M32" s="223"/>
      <c r="N32" s="223"/>
      <c r="O32" s="223"/>
      <c r="P32" s="223"/>
      <c r="Q32" s="223"/>
      <c r="R32" s="223"/>
      <c r="S32" s="223"/>
      <c r="T32" s="223"/>
      <c r="U32" s="223"/>
    </row>
    <row r="33" spans="1:21" ht="4.5" customHeight="1" x14ac:dyDescent="0.2"/>
    <row r="34" spans="1:21" ht="16.5" customHeight="1" x14ac:dyDescent="0.2">
      <c r="A34" s="24" t="s">
        <v>99</v>
      </c>
      <c r="B34" s="23"/>
      <c r="C34" s="23"/>
      <c r="D34" s="23"/>
      <c r="E34" s="223" t="s">
        <v>234</v>
      </c>
      <c r="F34" s="223"/>
      <c r="G34" s="223"/>
      <c r="H34" s="223"/>
      <c r="I34" s="223"/>
      <c r="J34" s="223"/>
      <c r="K34" s="223"/>
      <c r="L34" s="223"/>
      <c r="M34" s="223"/>
      <c r="N34" s="223"/>
      <c r="O34" s="223"/>
      <c r="P34" s="223"/>
      <c r="Q34" s="223"/>
      <c r="R34" s="223"/>
      <c r="S34" s="223"/>
      <c r="T34" s="223"/>
      <c r="U34" s="223"/>
    </row>
  </sheetData>
  <mergeCells count="11">
    <mergeCell ref="E34:U34"/>
    <mergeCell ref="K1:U1"/>
    <mergeCell ref="C29:U29"/>
    <mergeCell ref="C30:U30"/>
    <mergeCell ref="C31:U31"/>
    <mergeCell ref="C32:U32"/>
    <mergeCell ref="B6:K6"/>
    <mergeCell ref="B11:K11"/>
    <mergeCell ref="B16:K16"/>
    <mergeCell ref="B21:K21"/>
    <mergeCell ref="B26:K26"/>
  </mergeCells>
  <pageMargins left="0.7" right="0.7" top="0.75" bottom="0.75" header="0.3" footer="0.3"/>
  <pageSetup paperSize="9" fitToHeight="0" orientation="landscape" horizontalDpi="300" verticalDpi="300"/>
  <headerFooter scaleWithDoc="0" alignWithMargins="0">
    <oddHeader>&amp;C&amp;"Arial"&amp;8TABLE 5A.7</oddHeader>
    <oddFooter>&amp;L&amp;"Arial"&amp;8REPORT ON
GOVERNMENT
SERVICES 202106&amp;R&amp;"Arial"&amp;8VOCATIONAL EDUCATION
AND TRAINING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55"/>
  <sheetViews>
    <sheetView showGridLines="0" workbookViewId="0"/>
  </sheetViews>
  <sheetFormatPr defaultColWidth="11.42578125" defaultRowHeight="12.75" x14ac:dyDescent="0.2"/>
  <cols>
    <col min="1" max="10" width="1.85546875" customWidth="1"/>
    <col min="11" max="11" width="13.140625" customWidth="1"/>
    <col min="12" max="12" width="5.42578125" customWidth="1"/>
    <col min="13" max="21" width="8.140625" customWidth="1"/>
  </cols>
  <sheetData>
    <row r="1" spans="1:21" ht="17.45" customHeight="1" x14ac:dyDescent="0.2">
      <c r="A1" s="8" t="s">
        <v>235</v>
      </c>
      <c r="B1" s="8"/>
      <c r="C1" s="8"/>
      <c r="D1" s="8"/>
      <c r="E1" s="8"/>
      <c r="F1" s="8"/>
      <c r="G1" s="8"/>
      <c r="H1" s="8"/>
      <c r="I1" s="8"/>
      <c r="J1" s="8"/>
      <c r="K1" s="229" t="s">
        <v>236</v>
      </c>
      <c r="L1" s="230"/>
      <c r="M1" s="230"/>
      <c r="N1" s="230"/>
      <c r="O1" s="230"/>
      <c r="P1" s="230"/>
      <c r="Q1" s="230"/>
      <c r="R1" s="230"/>
      <c r="S1" s="230"/>
      <c r="T1" s="230"/>
      <c r="U1" s="230"/>
    </row>
    <row r="2" spans="1:21" ht="16.5" customHeight="1" x14ac:dyDescent="0.2">
      <c r="A2" s="11"/>
      <c r="B2" s="11"/>
      <c r="C2" s="11"/>
      <c r="D2" s="11"/>
      <c r="E2" s="11"/>
      <c r="F2" s="11"/>
      <c r="G2" s="11"/>
      <c r="H2" s="11"/>
      <c r="I2" s="11"/>
      <c r="J2" s="11"/>
      <c r="K2" s="11"/>
      <c r="L2" s="12" t="s">
        <v>47</v>
      </c>
      <c r="M2" s="13" t="s">
        <v>237</v>
      </c>
      <c r="N2" s="13" t="s">
        <v>238</v>
      </c>
      <c r="O2" s="13" t="s">
        <v>239</v>
      </c>
      <c r="P2" s="13" t="s">
        <v>240</v>
      </c>
      <c r="Q2" s="13" t="s">
        <v>241</v>
      </c>
      <c r="R2" s="13" t="s">
        <v>242</v>
      </c>
      <c r="S2" s="13" t="s">
        <v>243</v>
      </c>
      <c r="T2" s="13" t="s">
        <v>244</v>
      </c>
      <c r="U2" s="13" t="s">
        <v>245</v>
      </c>
    </row>
    <row r="3" spans="1:21" ht="16.5" customHeight="1" x14ac:dyDescent="0.2">
      <c r="A3" s="7" t="s">
        <v>58</v>
      </c>
      <c r="B3" s="7"/>
      <c r="C3" s="7"/>
      <c r="D3" s="7"/>
      <c r="E3" s="7"/>
      <c r="F3" s="7"/>
      <c r="G3" s="7"/>
      <c r="H3" s="7"/>
      <c r="I3" s="7"/>
      <c r="J3" s="7"/>
      <c r="K3" s="7"/>
      <c r="L3" s="9"/>
      <c r="M3" s="10"/>
      <c r="N3" s="10"/>
      <c r="O3" s="10"/>
      <c r="P3" s="10"/>
      <c r="Q3" s="10"/>
      <c r="R3" s="10"/>
      <c r="S3" s="10"/>
      <c r="T3" s="10"/>
      <c r="U3" s="10"/>
    </row>
    <row r="4" spans="1:21" ht="29.45" customHeight="1" x14ac:dyDescent="0.2">
      <c r="A4" s="7"/>
      <c r="B4" s="228" t="s">
        <v>246</v>
      </c>
      <c r="C4" s="228"/>
      <c r="D4" s="228"/>
      <c r="E4" s="228"/>
      <c r="F4" s="228"/>
      <c r="G4" s="228"/>
      <c r="H4" s="228"/>
      <c r="I4" s="228"/>
      <c r="J4" s="228"/>
      <c r="K4" s="228"/>
      <c r="L4" s="9" t="s">
        <v>247</v>
      </c>
      <c r="M4" s="65">
        <v>638.6</v>
      </c>
      <c r="N4" s="65">
        <v>595.70000000000005</v>
      </c>
      <c r="O4" s="65">
        <v>499.7</v>
      </c>
      <c r="P4" s="65">
        <v>182.8</v>
      </c>
      <c r="Q4" s="65">
        <v>101.8</v>
      </c>
      <c r="R4" s="63">
        <v>34.700000000000003</v>
      </c>
      <c r="S4" s="63">
        <v>40.9</v>
      </c>
      <c r="T4" s="63">
        <v>19.399999999999999</v>
      </c>
      <c r="U4" s="67">
        <v>2102.8000000000002</v>
      </c>
    </row>
    <row r="5" spans="1:21" ht="29.45" customHeight="1" x14ac:dyDescent="0.2">
      <c r="A5" s="7"/>
      <c r="B5" s="7"/>
      <c r="C5" s="228" t="s">
        <v>248</v>
      </c>
      <c r="D5" s="228"/>
      <c r="E5" s="228"/>
      <c r="F5" s="228"/>
      <c r="G5" s="228"/>
      <c r="H5" s="228"/>
      <c r="I5" s="228"/>
      <c r="J5" s="228"/>
      <c r="K5" s="228"/>
      <c r="L5" s="9" t="s">
        <v>247</v>
      </c>
      <c r="M5" s="65">
        <v>598.6</v>
      </c>
      <c r="N5" s="65">
        <v>563.6</v>
      </c>
      <c r="O5" s="65">
        <v>468.4</v>
      </c>
      <c r="P5" s="65">
        <v>173.2</v>
      </c>
      <c r="Q5" s="63">
        <v>98.6</v>
      </c>
      <c r="R5" s="63">
        <v>32.5</v>
      </c>
      <c r="S5" s="63">
        <v>31.2</v>
      </c>
      <c r="T5" s="63">
        <v>18.3</v>
      </c>
      <c r="U5" s="67">
        <v>1977</v>
      </c>
    </row>
    <row r="6" spans="1:21" ht="16.5" customHeight="1" x14ac:dyDescent="0.2">
      <c r="A6" s="7"/>
      <c r="B6" s="7"/>
      <c r="C6" s="7"/>
      <c r="D6" s="7" t="s">
        <v>249</v>
      </c>
      <c r="E6" s="7"/>
      <c r="F6" s="7"/>
      <c r="G6" s="7"/>
      <c r="H6" s="7"/>
      <c r="I6" s="7"/>
      <c r="J6" s="7"/>
      <c r="K6" s="7"/>
      <c r="L6" s="9" t="s">
        <v>247</v>
      </c>
      <c r="M6" s="65">
        <v>131.4</v>
      </c>
      <c r="N6" s="65">
        <v>110.1</v>
      </c>
      <c r="O6" s="63">
        <v>69.7</v>
      </c>
      <c r="P6" s="63">
        <v>23.4</v>
      </c>
      <c r="Q6" s="63">
        <v>16.8</v>
      </c>
      <c r="R6" s="62">
        <v>6.9</v>
      </c>
      <c r="S6" s="62">
        <v>8.1</v>
      </c>
      <c r="T6" s="62">
        <v>2</v>
      </c>
      <c r="U6" s="65">
        <v>378.9</v>
      </c>
    </row>
    <row r="7" spans="1:21" ht="16.5" customHeight="1" x14ac:dyDescent="0.2">
      <c r="A7" s="7"/>
      <c r="B7" s="7"/>
      <c r="C7" s="7"/>
      <c r="D7" s="7" t="s">
        <v>250</v>
      </c>
      <c r="E7" s="7"/>
      <c r="F7" s="7"/>
      <c r="G7" s="7"/>
      <c r="H7" s="7"/>
      <c r="I7" s="7"/>
      <c r="J7" s="7"/>
      <c r="K7" s="7"/>
      <c r="L7" s="9" t="s">
        <v>247</v>
      </c>
      <c r="M7" s="65">
        <v>386.1</v>
      </c>
      <c r="N7" s="65">
        <v>365.4</v>
      </c>
      <c r="O7" s="65">
        <v>317.8</v>
      </c>
      <c r="P7" s="65">
        <v>100.1</v>
      </c>
      <c r="Q7" s="63">
        <v>64.400000000000006</v>
      </c>
      <c r="R7" s="63">
        <v>19.3</v>
      </c>
      <c r="S7" s="63">
        <v>19.3</v>
      </c>
      <c r="T7" s="63">
        <v>11.2</v>
      </c>
      <c r="U7" s="67">
        <v>1278</v>
      </c>
    </row>
    <row r="8" spans="1:21" ht="16.5" customHeight="1" x14ac:dyDescent="0.2">
      <c r="A8" s="7"/>
      <c r="B8" s="7"/>
      <c r="C8" s="7"/>
      <c r="D8" s="7" t="s">
        <v>251</v>
      </c>
      <c r="E8" s="7"/>
      <c r="F8" s="7"/>
      <c r="G8" s="7"/>
      <c r="H8" s="7"/>
      <c r="I8" s="7"/>
      <c r="J8" s="7"/>
      <c r="K8" s="7"/>
      <c r="L8" s="9" t="s">
        <v>247</v>
      </c>
      <c r="M8" s="65">
        <v>120.6</v>
      </c>
      <c r="N8" s="65">
        <v>125.4</v>
      </c>
      <c r="O8" s="65">
        <v>127.3</v>
      </c>
      <c r="P8" s="63">
        <v>61.8</v>
      </c>
      <c r="Q8" s="63">
        <v>22.8</v>
      </c>
      <c r="R8" s="62">
        <v>7.8</v>
      </c>
      <c r="S8" s="62">
        <v>6.5</v>
      </c>
      <c r="T8" s="62">
        <v>5.8</v>
      </c>
      <c r="U8" s="65">
        <v>477.5</v>
      </c>
    </row>
    <row r="9" spans="1:21" ht="29.45" customHeight="1" x14ac:dyDescent="0.2">
      <c r="A9" s="7"/>
      <c r="B9" s="7"/>
      <c r="C9" s="228" t="s">
        <v>252</v>
      </c>
      <c r="D9" s="228"/>
      <c r="E9" s="228"/>
      <c r="F9" s="228"/>
      <c r="G9" s="228"/>
      <c r="H9" s="228"/>
      <c r="I9" s="228"/>
      <c r="J9" s="228"/>
      <c r="K9" s="228"/>
      <c r="L9" s="9" t="s">
        <v>247</v>
      </c>
      <c r="M9" s="63">
        <v>49.5</v>
      </c>
      <c r="N9" s="63">
        <v>38</v>
      </c>
      <c r="O9" s="63">
        <v>40.4</v>
      </c>
      <c r="P9" s="63">
        <v>21.2</v>
      </c>
      <c r="Q9" s="62">
        <v>4.2</v>
      </c>
      <c r="R9" s="62">
        <v>2.8</v>
      </c>
      <c r="S9" s="63">
        <v>11.6</v>
      </c>
      <c r="T9" s="62">
        <v>1.4</v>
      </c>
      <c r="U9" s="65">
        <v>169.4</v>
      </c>
    </row>
    <row r="10" spans="1:21" ht="42.4" customHeight="1" x14ac:dyDescent="0.2">
      <c r="A10" s="7"/>
      <c r="B10" s="228" t="s">
        <v>253</v>
      </c>
      <c r="C10" s="228"/>
      <c r="D10" s="228"/>
      <c r="E10" s="228"/>
      <c r="F10" s="228"/>
      <c r="G10" s="228"/>
      <c r="H10" s="228"/>
      <c r="I10" s="228"/>
      <c r="J10" s="228"/>
      <c r="K10" s="228"/>
      <c r="L10" s="9" t="s">
        <v>247</v>
      </c>
      <c r="M10" s="65">
        <v>873.1</v>
      </c>
      <c r="N10" s="65">
        <v>573.5</v>
      </c>
      <c r="O10" s="65">
        <v>697</v>
      </c>
      <c r="P10" s="65">
        <v>267.60000000000002</v>
      </c>
      <c r="Q10" s="65">
        <v>176.3</v>
      </c>
      <c r="R10" s="63">
        <v>35</v>
      </c>
      <c r="S10" s="63">
        <v>48.8</v>
      </c>
      <c r="T10" s="63">
        <v>30.9</v>
      </c>
      <c r="U10" s="67">
        <v>2633.1</v>
      </c>
    </row>
    <row r="11" spans="1:21" ht="16.5" customHeight="1" x14ac:dyDescent="0.2">
      <c r="A11" s="7"/>
      <c r="B11" s="7" t="s">
        <v>254</v>
      </c>
      <c r="C11" s="7"/>
      <c r="D11" s="7"/>
      <c r="E11" s="7"/>
      <c r="F11" s="7"/>
      <c r="G11" s="7"/>
      <c r="H11" s="7"/>
      <c r="I11" s="7"/>
      <c r="J11" s="7"/>
      <c r="K11" s="7"/>
      <c r="L11" s="9" t="s">
        <v>247</v>
      </c>
      <c r="M11" s="67">
        <v>1366.7</v>
      </c>
      <c r="N11" s="67">
        <v>1066.8</v>
      </c>
      <c r="O11" s="67">
        <v>1063.5999999999999</v>
      </c>
      <c r="P11" s="65">
        <v>407.1</v>
      </c>
      <c r="Q11" s="65">
        <v>251.5</v>
      </c>
      <c r="R11" s="63">
        <v>63.4</v>
      </c>
      <c r="S11" s="63">
        <v>79.900000000000006</v>
      </c>
      <c r="T11" s="63">
        <v>44.4</v>
      </c>
      <c r="U11" s="67">
        <v>4200.2</v>
      </c>
    </row>
    <row r="12" spans="1:21" ht="16.5" customHeight="1" x14ac:dyDescent="0.2">
      <c r="A12" s="7" t="s">
        <v>60</v>
      </c>
      <c r="B12" s="7"/>
      <c r="C12" s="7"/>
      <c r="D12" s="7"/>
      <c r="E12" s="7"/>
      <c r="F12" s="7"/>
      <c r="G12" s="7"/>
      <c r="H12" s="7"/>
      <c r="I12" s="7"/>
      <c r="J12" s="7"/>
      <c r="K12" s="7"/>
      <c r="L12" s="9"/>
      <c r="M12" s="10"/>
      <c r="N12" s="10"/>
      <c r="O12" s="10"/>
      <c r="P12" s="10"/>
      <c r="Q12" s="10"/>
      <c r="R12" s="10"/>
      <c r="S12" s="10"/>
      <c r="T12" s="10"/>
      <c r="U12" s="10"/>
    </row>
    <row r="13" spans="1:21" ht="29.45" customHeight="1" x14ac:dyDescent="0.2">
      <c r="A13" s="7"/>
      <c r="B13" s="228" t="s">
        <v>246</v>
      </c>
      <c r="C13" s="228"/>
      <c r="D13" s="228"/>
      <c r="E13" s="228"/>
      <c r="F13" s="228"/>
      <c r="G13" s="228"/>
      <c r="H13" s="228"/>
      <c r="I13" s="228"/>
      <c r="J13" s="228"/>
      <c r="K13" s="228"/>
      <c r="L13" s="9" t="s">
        <v>247</v>
      </c>
      <c r="M13" s="65">
        <v>644.29999999999995</v>
      </c>
      <c r="N13" s="65">
        <v>558.79999999999995</v>
      </c>
      <c r="O13" s="65">
        <v>474.9</v>
      </c>
      <c r="P13" s="65">
        <v>183.9</v>
      </c>
      <c r="Q13" s="63">
        <v>98.3</v>
      </c>
      <c r="R13" s="63">
        <v>34.799999999999997</v>
      </c>
      <c r="S13" s="63">
        <v>38.9</v>
      </c>
      <c r="T13" s="63">
        <v>20.399999999999999</v>
      </c>
      <c r="U13" s="67">
        <v>2040.8</v>
      </c>
    </row>
    <row r="14" spans="1:21" ht="29.45" customHeight="1" x14ac:dyDescent="0.2">
      <c r="A14" s="7"/>
      <c r="B14" s="7"/>
      <c r="C14" s="228" t="s">
        <v>248</v>
      </c>
      <c r="D14" s="228"/>
      <c r="E14" s="228"/>
      <c r="F14" s="228"/>
      <c r="G14" s="228"/>
      <c r="H14" s="228"/>
      <c r="I14" s="228"/>
      <c r="J14" s="228"/>
      <c r="K14" s="228"/>
      <c r="L14" s="9" t="s">
        <v>247</v>
      </c>
      <c r="M14" s="65">
        <v>600.20000000000005</v>
      </c>
      <c r="N14" s="65">
        <v>526.20000000000005</v>
      </c>
      <c r="O14" s="65">
        <v>446.8</v>
      </c>
      <c r="P14" s="65">
        <v>174.6</v>
      </c>
      <c r="Q14" s="63">
        <v>94.8</v>
      </c>
      <c r="R14" s="63">
        <v>32</v>
      </c>
      <c r="S14" s="63">
        <v>31.1</v>
      </c>
      <c r="T14" s="63">
        <v>19.399999999999999</v>
      </c>
      <c r="U14" s="67">
        <v>1916.5</v>
      </c>
    </row>
    <row r="15" spans="1:21" ht="16.5" customHeight="1" x14ac:dyDescent="0.2">
      <c r="A15" s="7"/>
      <c r="B15" s="7"/>
      <c r="C15" s="7"/>
      <c r="D15" s="7" t="s">
        <v>249</v>
      </c>
      <c r="E15" s="7"/>
      <c r="F15" s="7"/>
      <c r="G15" s="7"/>
      <c r="H15" s="7"/>
      <c r="I15" s="7"/>
      <c r="J15" s="7"/>
      <c r="K15" s="7"/>
      <c r="L15" s="9" t="s">
        <v>247</v>
      </c>
      <c r="M15" s="65">
        <v>142.6</v>
      </c>
      <c r="N15" s="65">
        <v>104.9</v>
      </c>
      <c r="O15" s="63">
        <v>71.8</v>
      </c>
      <c r="P15" s="63">
        <v>25.2</v>
      </c>
      <c r="Q15" s="63">
        <v>16.600000000000001</v>
      </c>
      <c r="R15" s="62">
        <v>5.7</v>
      </c>
      <c r="S15" s="62">
        <v>8.3000000000000007</v>
      </c>
      <c r="T15" s="62">
        <v>2.2000000000000002</v>
      </c>
      <c r="U15" s="65">
        <v>385.5</v>
      </c>
    </row>
    <row r="16" spans="1:21" ht="16.5" customHeight="1" x14ac:dyDescent="0.2">
      <c r="A16" s="7"/>
      <c r="B16" s="7"/>
      <c r="C16" s="7"/>
      <c r="D16" s="7" t="s">
        <v>250</v>
      </c>
      <c r="E16" s="7"/>
      <c r="F16" s="7"/>
      <c r="G16" s="7"/>
      <c r="H16" s="7"/>
      <c r="I16" s="7"/>
      <c r="J16" s="7"/>
      <c r="K16" s="7"/>
      <c r="L16" s="9" t="s">
        <v>247</v>
      </c>
      <c r="M16" s="65">
        <v>379.5</v>
      </c>
      <c r="N16" s="65">
        <v>338.2</v>
      </c>
      <c r="O16" s="65">
        <v>296</v>
      </c>
      <c r="P16" s="63">
        <v>99.3</v>
      </c>
      <c r="Q16" s="63">
        <v>58.7</v>
      </c>
      <c r="R16" s="63">
        <v>19.3</v>
      </c>
      <c r="S16" s="63">
        <v>18.899999999999999</v>
      </c>
      <c r="T16" s="63">
        <v>12</v>
      </c>
      <c r="U16" s="67">
        <v>1217</v>
      </c>
    </row>
    <row r="17" spans="1:21" ht="16.5" customHeight="1" x14ac:dyDescent="0.2">
      <c r="A17" s="7"/>
      <c r="B17" s="7"/>
      <c r="C17" s="7"/>
      <c r="D17" s="7" t="s">
        <v>251</v>
      </c>
      <c r="E17" s="7"/>
      <c r="F17" s="7"/>
      <c r="G17" s="7"/>
      <c r="H17" s="7"/>
      <c r="I17" s="7"/>
      <c r="J17" s="7"/>
      <c r="K17" s="7"/>
      <c r="L17" s="9" t="s">
        <v>247</v>
      </c>
      <c r="M17" s="65">
        <v>117.1</v>
      </c>
      <c r="N17" s="65">
        <v>118.7</v>
      </c>
      <c r="O17" s="65">
        <v>123.8</v>
      </c>
      <c r="P17" s="63">
        <v>63.1</v>
      </c>
      <c r="Q17" s="63">
        <v>25</v>
      </c>
      <c r="R17" s="62">
        <v>8.6999999999999993</v>
      </c>
      <c r="S17" s="62">
        <v>6.9</v>
      </c>
      <c r="T17" s="62">
        <v>6</v>
      </c>
      <c r="U17" s="65">
        <v>468.8</v>
      </c>
    </row>
    <row r="18" spans="1:21" ht="29.45" customHeight="1" x14ac:dyDescent="0.2">
      <c r="A18" s="7"/>
      <c r="B18" s="7"/>
      <c r="C18" s="228" t="s">
        <v>252</v>
      </c>
      <c r="D18" s="228"/>
      <c r="E18" s="228"/>
      <c r="F18" s="228"/>
      <c r="G18" s="228"/>
      <c r="H18" s="228"/>
      <c r="I18" s="228"/>
      <c r="J18" s="228"/>
      <c r="K18" s="228"/>
      <c r="L18" s="9" t="s">
        <v>247</v>
      </c>
      <c r="M18" s="63">
        <v>52.8</v>
      </c>
      <c r="N18" s="63">
        <v>38.6</v>
      </c>
      <c r="O18" s="63">
        <v>37.799999999999997</v>
      </c>
      <c r="P18" s="63">
        <v>20.100000000000001</v>
      </c>
      <c r="Q18" s="62">
        <v>4.7</v>
      </c>
      <c r="R18" s="62">
        <v>4.7</v>
      </c>
      <c r="S18" s="62">
        <v>9.5</v>
      </c>
      <c r="T18" s="62">
        <v>1.2</v>
      </c>
      <c r="U18" s="65">
        <v>168.8</v>
      </c>
    </row>
    <row r="19" spans="1:21" ht="42.4" customHeight="1" x14ac:dyDescent="0.2">
      <c r="A19" s="7"/>
      <c r="B19" s="228" t="s">
        <v>253</v>
      </c>
      <c r="C19" s="228"/>
      <c r="D19" s="228"/>
      <c r="E19" s="228"/>
      <c r="F19" s="228"/>
      <c r="G19" s="228"/>
      <c r="H19" s="228"/>
      <c r="I19" s="228"/>
      <c r="J19" s="228"/>
      <c r="K19" s="228"/>
      <c r="L19" s="9" t="s">
        <v>247</v>
      </c>
      <c r="M19" s="65">
        <v>836.6</v>
      </c>
      <c r="N19" s="65">
        <v>555</v>
      </c>
      <c r="O19" s="65">
        <v>644.70000000000005</v>
      </c>
      <c r="P19" s="65">
        <v>267.39999999999998</v>
      </c>
      <c r="Q19" s="65">
        <v>165.7</v>
      </c>
      <c r="R19" s="63">
        <v>33.4</v>
      </c>
      <c r="S19" s="63">
        <v>56.5</v>
      </c>
      <c r="T19" s="63">
        <v>36.299999999999997</v>
      </c>
      <c r="U19" s="67">
        <v>2531.3000000000002</v>
      </c>
    </row>
    <row r="20" spans="1:21" ht="16.5" customHeight="1" x14ac:dyDescent="0.2">
      <c r="A20" s="7"/>
      <c r="B20" s="7" t="s">
        <v>254</v>
      </c>
      <c r="C20" s="7"/>
      <c r="D20" s="7"/>
      <c r="E20" s="7"/>
      <c r="F20" s="7"/>
      <c r="G20" s="7"/>
      <c r="H20" s="7"/>
      <c r="I20" s="7"/>
      <c r="J20" s="7"/>
      <c r="K20" s="7"/>
      <c r="L20" s="9" t="s">
        <v>247</v>
      </c>
      <c r="M20" s="67">
        <v>1345.8</v>
      </c>
      <c r="N20" s="67">
        <v>1020.9</v>
      </c>
      <c r="O20" s="65">
        <v>999</v>
      </c>
      <c r="P20" s="65">
        <v>408.8</v>
      </c>
      <c r="Q20" s="65">
        <v>239.3</v>
      </c>
      <c r="R20" s="63">
        <v>61.9</v>
      </c>
      <c r="S20" s="63">
        <v>87.2</v>
      </c>
      <c r="T20" s="63">
        <v>50</v>
      </c>
      <c r="U20" s="67">
        <v>4068.7</v>
      </c>
    </row>
    <row r="21" spans="1:21" ht="16.5" customHeight="1" x14ac:dyDescent="0.2">
      <c r="A21" s="7" t="s">
        <v>61</v>
      </c>
      <c r="B21" s="7"/>
      <c r="C21" s="7"/>
      <c r="D21" s="7"/>
      <c r="E21" s="7"/>
      <c r="F21" s="7"/>
      <c r="G21" s="7"/>
      <c r="H21" s="7"/>
      <c r="I21" s="7"/>
      <c r="J21" s="7"/>
      <c r="K21" s="7"/>
      <c r="L21" s="9"/>
      <c r="M21" s="10"/>
      <c r="N21" s="10"/>
      <c r="O21" s="10"/>
      <c r="P21" s="10"/>
      <c r="Q21" s="10"/>
      <c r="R21" s="10"/>
      <c r="S21" s="10"/>
      <c r="T21" s="10"/>
      <c r="U21" s="10"/>
    </row>
    <row r="22" spans="1:21" ht="29.45" customHeight="1" x14ac:dyDescent="0.2">
      <c r="A22" s="7"/>
      <c r="B22" s="228" t="s">
        <v>246</v>
      </c>
      <c r="C22" s="228"/>
      <c r="D22" s="228"/>
      <c r="E22" s="228"/>
      <c r="F22" s="228"/>
      <c r="G22" s="228"/>
      <c r="H22" s="228"/>
      <c r="I22" s="228"/>
      <c r="J22" s="228"/>
      <c r="K22" s="228"/>
      <c r="L22" s="9" t="s">
        <v>247</v>
      </c>
      <c r="M22" s="65">
        <v>663.8</v>
      </c>
      <c r="N22" s="65">
        <v>579.20000000000005</v>
      </c>
      <c r="O22" s="65">
        <v>537.1</v>
      </c>
      <c r="P22" s="65">
        <v>196.8</v>
      </c>
      <c r="Q22" s="65">
        <v>105.4</v>
      </c>
      <c r="R22" s="63">
        <v>35</v>
      </c>
      <c r="S22" s="63">
        <v>35.799999999999997</v>
      </c>
      <c r="T22" s="63">
        <v>23.6</v>
      </c>
      <c r="U22" s="67">
        <v>2166.4</v>
      </c>
    </row>
    <row r="23" spans="1:21" ht="29.45" customHeight="1" x14ac:dyDescent="0.2">
      <c r="A23" s="7"/>
      <c r="B23" s="7"/>
      <c r="C23" s="228" t="s">
        <v>248</v>
      </c>
      <c r="D23" s="228"/>
      <c r="E23" s="228"/>
      <c r="F23" s="228"/>
      <c r="G23" s="228"/>
      <c r="H23" s="228"/>
      <c r="I23" s="228"/>
      <c r="J23" s="228"/>
      <c r="K23" s="228"/>
      <c r="L23" s="9" t="s">
        <v>247</v>
      </c>
      <c r="M23" s="65">
        <v>624.20000000000005</v>
      </c>
      <c r="N23" s="65">
        <v>550.6</v>
      </c>
      <c r="O23" s="65">
        <v>509</v>
      </c>
      <c r="P23" s="65">
        <v>188.9</v>
      </c>
      <c r="Q23" s="65">
        <v>102.1</v>
      </c>
      <c r="R23" s="63">
        <v>31.7</v>
      </c>
      <c r="S23" s="63">
        <v>30.8</v>
      </c>
      <c r="T23" s="63">
        <v>22.8</v>
      </c>
      <c r="U23" s="67">
        <v>2053.3000000000002</v>
      </c>
    </row>
    <row r="24" spans="1:21" ht="16.5" customHeight="1" x14ac:dyDescent="0.2">
      <c r="A24" s="7"/>
      <c r="B24" s="7"/>
      <c r="C24" s="7"/>
      <c r="D24" s="7" t="s">
        <v>249</v>
      </c>
      <c r="E24" s="7"/>
      <c r="F24" s="7"/>
      <c r="G24" s="7"/>
      <c r="H24" s="7"/>
      <c r="I24" s="7"/>
      <c r="J24" s="7"/>
      <c r="K24" s="7"/>
      <c r="L24" s="9" t="s">
        <v>247</v>
      </c>
      <c r="M24" s="65">
        <v>170</v>
      </c>
      <c r="N24" s="65">
        <v>118.9</v>
      </c>
      <c r="O24" s="63">
        <v>90.5</v>
      </c>
      <c r="P24" s="63">
        <v>27.1</v>
      </c>
      <c r="Q24" s="63">
        <v>21.7</v>
      </c>
      <c r="R24" s="62">
        <v>4.5999999999999996</v>
      </c>
      <c r="S24" s="62">
        <v>7.5</v>
      </c>
      <c r="T24" s="62">
        <v>2.1</v>
      </c>
      <c r="U24" s="65">
        <v>453.4</v>
      </c>
    </row>
    <row r="25" spans="1:21" ht="16.5" customHeight="1" x14ac:dyDescent="0.2">
      <c r="A25" s="7"/>
      <c r="B25" s="7"/>
      <c r="C25" s="7"/>
      <c r="D25" s="7" t="s">
        <v>250</v>
      </c>
      <c r="E25" s="7"/>
      <c r="F25" s="7"/>
      <c r="G25" s="7"/>
      <c r="H25" s="7"/>
      <c r="I25" s="7"/>
      <c r="J25" s="7"/>
      <c r="K25" s="7"/>
      <c r="L25" s="9" t="s">
        <v>247</v>
      </c>
      <c r="M25" s="65">
        <v>375</v>
      </c>
      <c r="N25" s="65">
        <v>330.2</v>
      </c>
      <c r="O25" s="65">
        <v>306.3</v>
      </c>
      <c r="P25" s="65">
        <v>110</v>
      </c>
      <c r="Q25" s="63">
        <v>58.8</v>
      </c>
      <c r="R25" s="63">
        <v>19.600000000000001</v>
      </c>
      <c r="S25" s="63">
        <v>19.399999999999999</v>
      </c>
      <c r="T25" s="63">
        <v>13.8</v>
      </c>
      <c r="U25" s="67">
        <v>1231.3</v>
      </c>
    </row>
    <row r="26" spans="1:21" ht="16.5" customHeight="1" x14ac:dyDescent="0.2">
      <c r="A26" s="7"/>
      <c r="B26" s="7"/>
      <c r="C26" s="7"/>
      <c r="D26" s="7" t="s">
        <v>251</v>
      </c>
      <c r="E26" s="7"/>
      <c r="F26" s="7"/>
      <c r="G26" s="7"/>
      <c r="H26" s="7"/>
      <c r="I26" s="7"/>
      <c r="J26" s="7"/>
      <c r="K26" s="7"/>
      <c r="L26" s="9" t="s">
        <v>247</v>
      </c>
      <c r="M26" s="65">
        <v>119.9</v>
      </c>
      <c r="N26" s="65">
        <v>143.5</v>
      </c>
      <c r="O26" s="65">
        <v>163.5</v>
      </c>
      <c r="P26" s="63">
        <v>68.099999999999994</v>
      </c>
      <c r="Q26" s="63">
        <v>28.4</v>
      </c>
      <c r="R26" s="62">
        <v>9.1</v>
      </c>
      <c r="S26" s="62">
        <v>6.8</v>
      </c>
      <c r="T26" s="62">
        <v>7.8</v>
      </c>
      <c r="U26" s="65">
        <v>546.1</v>
      </c>
    </row>
    <row r="27" spans="1:21" ht="29.45" customHeight="1" x14ac:dyDescent="0.2">
      <c r="A27" s="7"/>
      <c r="B27" s="7"/>
      <c r="C27" s="228" t="s">
        <v>252</v>
      </c>
      <c r="D27" s="228"/>
      <c r="E27" s="228"/>
      <c r="F27" s="228"/>
      <c r="G27" s="228"/>
      <c r="H27" s="228"/>
      <c r="I27" s="228"/>
      <c r="J27" s="228"/>
      <c r="K27" s="228"/>
      <c r="L27" s="9" t="s">
        <v>247</v>
      </c>
      <c r="M27" s="63">
        <v>48.9</v>
      </c>
      <c r="N27" s="63">
        <v>33.799999999999997</v>
      </c>
      <c r="O27" s="63">
        <v>38.299999999999997</v>
      </c>
      <c r="P27" s="63">
        <v>18</v>
      </c>
      <c r="Q27" s="62">
        <v>4.4000000000000004</v>
      </c>
      <c r="R27" s="62">
        <v>5.9</v>
      </c>
      <c r="S27" s="62">
        <v>6</v>
      </c>
      <c r="T27" s="62">
        <v>1</v>
      </c>
      <c r="U27" s="65">
        <v>156.1</v>
      </c>
    </row>
    <row r="28" spans="1:21" ht="42.4" customHeight="1" x14ac:dyDescent="0.2">
      <c r="A28" s="7"/>
      <c r="B28" s="228" t="s">
        <v>253</v>
      </c>
      <c r="C28" s="228"/>
      <c r="D28" s="228"/>
      <c r="E28" s="228"/>
      <c r="F28" s="228"/>
      <c r="G28" s="228"/>
      <c r="H28" s="228"/>
      <c r="I28" s="228"/>
      <c r="J28" s="228"/>
      <c r="K28" s="228"/>
      <c r="L28" s="9" t="s">
        <v>247</v>
      </c>
      <c r="M28" s="65">
        <v>852.9</v>
      </c>
      <c r="N28" s="65">
        <v>514.9</v>
      </c>
      <c r="O28" s="65">
        <v>551.29999999999995</v>
      </c>
      <c r="P28" s="65">
        <v>243.5</v>
      </c>
      <c r="Q28" s="65">
        <v>157.80000000000001</v>
      </c>
      <c r="R28" s="63">
        <v>29</v>
      </c>
      <c r="S28" s="63">
        <v>61.6</v>
      </c>
      <c r="T28" s="63">
        <v>35.299999999999997</v>
      </c>
      <c r="U28" s="67">
        <v>2407.5</v>
      </c>
    </row>
    <row r="29" spans="1:21" ht="16.5" customHeight="1" x14ac:dyDescent="0.2">
      <c r="A29" s="7"/>
      <c r="B29" s="7" t="s">
        <v>254</v>
      </c>
      <c r="C29" s="7"/>
      <c r="D29" s="7"/>
      <c r="E29" s="7"/>
      <c r="F29" s="7"/>
      <c r="G29" s="7"/>
      <c r="H29" s="7"/>
      <c r="I29" s="7"/>
      <c r="J29" s="7"/>
      <c r="K29" s="7"/>
      <c r="L29" s="9" t="s">
        <v>247</v>
      </c>
      <c r="M29" s="67">
        <v>1389.9</v>
      </c>
      <c r="N29" s="67">
        <v>1017.5</v>
      </c>
      <c r="O29" s="65">
        <v>981.2</v>
      </c>
      <c r="P29" s="65">
        <v>402.9</v>
      </c>
      <c r="Q29" s="65">
        <v>239.9</v>
      </c>
      <c r="R29" s="63">
        <v>58.4</v>
      </c>
      <c r="S29" s="63">
        <v>91.3</v>
      </c>
      <c r="T29" s="63">
        <v>52.6</v>
      </c>
      <c r="U29" s="67">
        <v>4122.7</v>
      </c>
    </row>
    <row r="30" spans="1:21" ht="16.5" customHeight="1" x14ac:dyDescent="0.2">
      <c r="A30" s="7" t="s">
        <v>62</v>
      </c>
      <c r="B30" s="7"/>
      <c r="C30" s="7"/>
      <c r="D30" s="7"/>
      <c r="E30" s="7"/>
      <c r="F30" s="7"/>
      <c r="G30" s="7"/>
      <c r="H30" s="7"/>
      <c r="I30" s="7"/>
      <c r="J30" s="7"/>
      <c r="K30" s="7"/>
      <c r="L30" s="9"/>
      <c r="M30" s="10"/>
      <c r="N30" s="10"/>
      <c r="O30" s="10"/>
      <c r="P30" s="10"/>
      <c r="Q30" s="10"/>
      <c r="R30" s="10"/>
      <c r="S30" s="10"/>
      <c r="T30" s="10"/>
      <c r="U30" s="10"/>
    </row>
    <row r="31" spans="1:21" ht="29.45" customHeight="1" x14ac:dyDescent="0.2">
      <c r="A31" s="7"/>
      <c r="B31" s="228" t="s">
        <v>246</v>
      </c>
      <c r="C31" s="228"/>
      <c r="D31" s="228"/>
      <c r="E31" s="228"/>
      <c r="F31" s="228"/>
      <c r="G31" s="228"/>
      <c r="H31" s="228"/>
      <c r="I31" s="228"/>
      <c r="J31" s="228"/>
      <c r="K31" s="228"/>
      <c r="L31" s="9" t="s">
        <v>247</v>
      </c>
      <c r="M31" s="65">
        <v>701.4</v>
      </c>
      <c r="N31" s="65">
        <v>578.6</v>
      </c>
      <c r="O31" s="65">
        <v>594.79999999999995</v>
      </c>
      <c r="P31" s="65">
        <v>210.8</v>
      </c>
      <c r="Q31" s="65">
        <v>124.6</v>
      </c>
      <c r="R31" s="63">
        <v>40.299999999999997</v>
      </c>
      <c r="S31" s="63">
        <v>36.799999999999997</v>
      </c>
      <c r="T31" s="63">
        <v>25.9</v>
      </c>
      <c r="U31" s="67">
        <v>2302.9</v>
      </c>
    </row>
    <row r="32" spans="1:21" ht="29.45" customHeight="1" x14ac:dyDescent="0.2">
      <c r="A32" s="7"/>
      <c r="B32" s="7"/>
      <c r="C32" s="228" t="s">
        <v>248</v>
      </c>
      <c r="D32" s="228"/>
      <c r="E32" s="228"/>
      <c r="F32" s="228"/>
      <c r="G32" s="228"/>
      <c r="H32" s="228"/>
      <c r="I32" s="228"/>
      <c r="J32" s="228"/>
      <c r="K32" s="228"/>
      <c r="L32" s="9" t="s">
        <v>247</v>
      </c>
      <c r="M32" s="65">
        <v>658.4</v>
      </c>
      <c r="N32" s="65">
        <v>549.4</v>
      </c>
      <c r="O32" s="65">
        <v>562.5</v>
      </c>
      <c r="P32" s="65">
        <v>203.4</v>
      </c>
      <c r="Q32" s="65">
        <v>121.5</v>
      </c>
      <c r="R32" s="63">
        <v>36.299999999999997</v>
      </c>
      <c r="S32" s="63">
        <v>32.200000000000003</v>
      </c>
      <c r="T32" s="63">
        <v>25.3</v>
      </c>
      <c r="U32" s="67">
        <v>2181.6999999999998</v>
      </c>
    </row>
    <row r="33" spans="1:21" ht="16.5" customHeight="1" x14ac:dyDescent="0.2">
      <c r="A33" s="7"/>
      <c r="B33" s="7"/>
      <c r="C33" s="7"/>
      <c r="D33" s="7" t="s">
        <v>249</v>
      </c>
      <c r="E33" s="7"/>
      <c r="F33" s="7"/>
      <c r="G33" s="7"/>
      <c r="H33" s="7"/>
      <c r="I33" s="7"/>
      <c r="J33" s="7"/>
      <c r="K33" s="7"/>
      <c r="L33" s="9" t="s">
        <v>247</v>
      </c>
      <c r="M33" s="65">
        <v>204.8</v>
      </c>
      <c r="N33" s="65">
        <v>124.3</v>
      </c>
      <c r="O33" s="65">
        <v>132.80000000000001</v>
      </c>
      <c r="P33" s="63">
        <v>29.7</v>
      </c>
      <c r="Q33" s="63">
        <v>27.9</v>
      </c>
      <c r="R33" s="62">
        <v>3.7</v>
      </c>
      <c r="S33" s="62">
        <v>7.9</v>
      </c>
      <c r="T33" s="62">
        <v>2</v>
      </c>
      <c r="U33" s="65">
        <v>541.5</v>
      </c>
    </row>
    <row r="34" spans="1:21" ht="16.5" customHeight="1" x14ac:dyDescent="0.2">
      <c r="A34" s="7"/>
      <c r="B34" s="7"/>
      <c r="C34" s="7"/>
      <c r="D34" s="7" t="s">
        <v>250</v>
      </c>
      <c r="E34" s="7"/>
      <c r="F34" s="7"/>
      <c r="G34" s="7"/>
      <c r="H34" s="7"/>
      <c r="I34" s="7"/>
      <c r="J34" s="7"/>
      <c r="K34" s="7"/>
      <c r="L34" s="9" t="s">
        <v>247</v>
      </c>
      <c r="M34" s="65">
        <v>372.7</v>
      </c>
      <c r="N34" s="65">
        <v>328.2</v>
      </c>
      <c r="O34" s="65">
        <v>310.2</v>
      </c>
      <c r="P34" s="65">
        <v>124.9</v>
      </c>
      <c r="Q34" s="63">
        <v>68.2</v>
      </c>
      <c r="R34" s="63">
        <v>23.7</v>
      </c>
      <c r="S34" s="63">
        <v>19.8</v>
      </c>
      <c r="T34" s="63">
        <v>15.9</v>
      </c>
      <c r="U34" s="67">
        <v>1264.9000000000001</v>
      </c>
    </row>
    <row r="35" spans="1:21" ht="16.5" customHeight="1" x14ac:dyDescent="0.2">
      <c r="A35" s="7"/>
      <c r="B35" s="7"/>
      <c r="C35" s="7"/>
      <c r="D35" s="7" t="s">
        <v>251</v>
      </c>
      <c r="E35" s="7"/>
      <c r="F35" s="7"/>
      <c r="G35" s="7"/>
      <c r="H35" s="7"/>
      <c r="I35" s="7"/>
      <c r="J35" s="7"/>
      <c r="K35" s="7"/>
      <c r="L35" s="9" t="s">
        <v>247</v>
      </c>
      <c r="M35" s="65">
        <v>121.9</v>
      </c>
      <c r="N35" s="65">
        <v>140.30000000000001</v>
      </c>
      <c r="O35" s="65">
        <v>171.1</v>
      </c>
      <c r="P35" s="63">
        <v>65.7</v>
      </c>
      <c r="Q35" s="63">
        <v>33.6</v>
      </c>
      <c r="R35" s="63">
        <v>11.5</v>
      </c>
      <c r="S35" s="62">
        <v>7.6</v>
      </c>
      <c r="T35" s="62">
        <v>8.6999999999999993</v>
      </c>
      <c r="U35" s="65">
        <v>560.4</v>
      </c>
    </row>
    <row r="36" spans="1:21" ht="29.45" customHeight="1" x14ac:dyDescent="0.2">
      <c r="A36" s="7"/>
      <c r="B36" s="7"/>
      <c r="C36" s="228" t="s">
        <v>252</v>
      </c>
      <c r="D36" s="228"/>
      <c r="E36" s="228"/>
      <c r="F36" s="228"/>
      <c r="G36" s="228"/>
      <c r="H36" s="228"/>
      <c r="I36" s="228"/>
      <c r="J36" s="228"/>
      <c r="K36" s="228"/>
      <c r="L36" s="9" t="s">
        <v>247</v>
      </c>
      <c r="M36" s="63">
        <v>54.1</v>
      </c>
      <c r="N36" s="63">
        <v>33.9</v>
      </c>
      <c r="O36" s="63">
        <v>47.2</v>
      </c>
      <c r="P36" s="63">
        <v>17.100000000000001</v>
      </c>
      <c r="Q36" s="62">
        <v>3.9</v>
      </c>
      <c r="R36" s="62">
        <v>7.3</v>
      </c>
      <c r="S36" s="62">
        <v>5.5</v>
      </c>
      <c r="T36" s="62">
        <v>0.9</v>
      </c>
      <c r="U36" s="65">
        <v>169.7</v>
      </c>
    </row>
    <row r="37" spans="1:21" ht="42.4" customHeight="1" x14ac:dyDescent="0.2">
      <c r="A37" s="7"/>
      <c r="B37" s="228" t="s">
        <v>253</v>
      </c>
      <c r="C37" s="228"/>
      <c r="D37" s="228"/>
      <c r="E37" s="228"/>
      <c r="F37" s="228"/>
      <c r="G37" s="228"/>
      <c r="H37" s="228"/>
      <c r="I37" s="228"/>
      <c r="J37" s="228"/>
      <c r="K37" s="228"/>
      <c r="L37" s="9" t="s">
        <v>247</v>
      </c>
      <c r="M37" s="65">
        <v>761.4</v>
      </c>
      <c r="N37" s="65">
        <v>452.1</v>
      </c>
      <c r="O37" s="65">
        <v>546</v>
      </c>
      <c r="P37" s="65">
        <v>221.9</v>
      </c>
      <c r="Q37" s="65">
        <v>140.1</v>
      </c>
      <c r="R37" s="63">
        <v>35.9</v>
      </c>
      <c r="S37" s="63">
        <v>59.1</v>
      </c>
      <c r="T37" s="63">
        <v>30.2</v>
      </c>
      <c r="U37" s="67">
        <v>2216</v>
      </c>
    </row>
    <row r="38" spans="1:21" ht="16.5" customHeight="1" x14ac:dyDescent="0.2">
      <c r="A38" s="7"/>
      <c r="B38" s="7" t="s">
        <v>254</v>
      </c>
      <c r="C38" s="7"/>
      <c r="D38" s="7"/>
      <c r="E38" s="7"/>
      <c r="F38" s="7"/>
      <c r="G38" s="7"/>
      <c r="H38" s="7"/>
      <c r="I38" s="7"/>
      <c r="J38" s="7"/>
      <c r="K38" s="7"/>
      <c r="L38" s="9" t="s">
        <v>247</v>
      </c>
      <c r="M38" s="67">
        <v>1339.5</v>
      </c>
      <c r="N38" s="65">
        <v>957.8</v>
      </c>
      <c r="O38" s="67">
        <v>1032.5999999999999</v>
      </c>
      <c r="P38" s="65">
        <v>396.9</v>
      </c>
      <c r="Q38" s="65">
        <v>241</v>
      </c>
      <c r="R38" s="63">
        <v>68</v>
      </c>
      <c r="S38" s="63">
        <v>89.9</v>
      </c>
      <c r="T38" s="63">
        <v>49.9</v>
      </c>
      <c r="U38" s="67">
        <v>4077.4</v>
      </c>
    </row>
    <row r="39" spans="1:21" ht="16.5" customHeight="1" x14ac:dyDescent="0.2">
      <c r="A39" s="7" t="s">
        <v>63</v>
      </c>
      <c r="B39" s="7"/>
      <c r="C39" s="7"/>
      <c r="D39" s="7"/>
      <c r="E39" s="7"/>
      <c r="F39" s="7"/>
      <c r="G39" s="7"/>
      <c r="H39" s="7"/>
      <c r="I39" s="7"/>
      <c r="J39" s="7"/>
      <c r="K39" s="7"/>
      <c r="L39" s="9"/>
      <c r="M39" s="10"/>
      <c r="N39" s="10"/>
      <c r="O39" s="10"/>
      <c r="P39" s="10"/>
      <c r="Q39" s="10"/>
      <c r="R39" s="10"/>
      <c r="S39" s="10"/>
      <c r="T39" s="10"/>
      <c r="U39" s="10"/>
    </row>
    <row r="40" spans="1:21" ht="29.45" customHeight="1" x14ac:dyDescent="0.2">
      <c r="A40" s="7"/>
      <c r="B40" s="228" t="s">
        <v>246</v>
      </c>
      <c r="C40" s="228"/>
      <c r="D40" s="228"/>
      <c r="E40" s="228"/>
      <c r="F40" s="228"/>
      <c r="G40" s="228"/>
      <c r="H40" s="228"/>
      <c r="I40" s="228"/>
      <c r="J40" s="228"/>
      <c r="K40" s="228"/>
      <c r="L40" s="9" t="s">
        <v>247</v>
      </c>
      <c r="M40" s="65">
        <v>693.4</v>
      </c>
      <c r="N40" s="65">
        <v>634.1</v>
      </c>
      <c r="O40" s="65">
        <v>633.79999999999995</v>
      </c>
      <c r="P40" s="65">
        <v>218.2</v>
      </c>
      <c r="Q40" s="65">
        <v>150</v>
      </c>
      <c r="R40" s="63">
        <v>39.799999999999997</v>
      </c>
      <c r="S40" s="63">
        <v>38.200000000000003</v>
      </c>
      <c r="T40" s="63">
        <v>25.4</v>
      </c>
      <c r="U40" s="67">
        <v>2432.9</v>
      </c>
    </row>
    <row r="41" spans="1:21" ht="29.45" customHeight="1" x14ac:dyDescent="0.2">
      <c r="A41" s="7"/>
      <c r="B41" s="7"/>
      <c r="C41" s="228" t="s">
        <v>248</v>
      </c>
      <c r="D41" s="228"/>
      <c r="E41" s="228"/>
      <c r="F41" s="228"/>
      <c r="G41" s="228"/>
      <c r="H41" s="228"/>
      <c r="I41" s="228"/>
      <c r="J41" s="228"/>
      <c r="K41" s="228"/>
      <c r="L41" s="9" t="s">
        <v>247</v>
      </c>
      <c r="M41" s="65">
        <v>663.3</v>
      </c>
      <c r="N41" s="65">
        <v>612.4</v>
      </c>
      <c r="O41" s="65">
        <v>608.4</v>
      </c>
      <c r="P41" s="65">
        <v>211.1</v>
      </c>
      <c r="Q41" s="65">
        <v>146.9</v>
      </c>
      <c r="R41" s="63">
        <v>36.9</v>
      </c>
      <c r="S41" s="63">
        <v>33.4</v>
      </c>
      <c r="T41" s="63">
        <v>24.8</v>
      </c>
      <c r="U41" s="67">
        <v>2339.1999999999998</v>
      </c>
    </row>
    <row r="42" spans="1:21" ht="16.5" customHeight="1" x14ac:dyDescent="0.2">
      <c r="A42" s="7"/>
      <c r="B42" s="7"/>
      <c r="C42" s="7"/>
      <c r="D42" s="7" t="s">
        <v>249</v>
      </c>
      <c r="E42" s="7"/>
      <c r="F42" s="7"/>
      <c r="G42" s="7"/>
      <c r="H42" s="7"/>
      <c r="I42" s="7"/>
      <c r="J42" s="7"/>
      <c r="K42" s="7"/>
      <c r="L42" s="9" t="s">
        <v>247</v>
      </c>
      <c r="M42" s="65">
        <v>234</v>
      </c>
      <c r="N42" s="65">
        <v>127.2</v>
      </c>
      <c r="O42" s="65">
        <v>136.80000000000001</v>
      </c>
      <c r="P42" s="63">
        <v>28.1</v>
      </c>
      <c r="Q42" s="63">
        <v>29.9</v>
      </c>
      <c r="R42" s="62">
        <v>4.0999999999999996</v>
      </c>
      <c r="S42" s="62">
        <v>7.5</v>
      </c>
      <c r="T42" s="62">
        <v>1.7</v>
      </c>
      <c r="U42" s="65">
        <v>580.79999999999995</v>
      </c>
    </row>
    <row r="43" spans="1:21" ht="16.5" customHeight="1" x14ac:dyDescent="0.2">
      <c r="A43" s="7"/>
      <c r="B43" s="7"/>
      <c r="C43" s="7"/>
      <c r="D43" s="7" t="s">
        <v>250</v>
      </c>
      <c r="E43" s="7"/>
      <c r="F43" s="7"/>
      <c r="G43" s="7"/>
      <c r="H43" s="7"/>
      <c r="I43" s="7"/>
      <c r="J43" s="7"/>
      <c r="K43" s="7"/>
      <c r="L43" s="9" t="s">
        <v>247</v>
      </c>
      <c r="M43" s="65">
        <v>340</v>
      </c>
      <c r="N43" s="65">
        <v>379.2</v>
      </c>
      <c r="O43" s="65">
        <v>339.4</v>
      </c>
      <c r="P43" s="65">
        <v>132.80000000000001</v>
      </c>
      <c r="Q43" s="63">
        <v>81.400000000000006</v>
      </c>
      <c r="R43" s="63">
        <v>24.4</v>
      </c>
      <c r="S43" s="63">
        <v>21.2</v>
      </c>
      <c r="T43" s="63">
        <v>15.5</v>
      </c>
      <c r="U43" s="67">
        <v>1337.8</v>
      </c>
    </row>
    <row r="44" spans="1:21" ht="16.5" customHeight="1" x14ac:dyDescent="0.2">
      <c r="A44" s="7"/>
      <c r="B44" s="7"/>
      <c r="C44" s="7"/>
      <c r="D44" s="7" t="s">
        <v>251</v>
      </c>
      <c r="E44" s="7"/>
      <c r="F44" s="7"/>
      <c r="G44" s="7"/>
      <c r="H44" s="7"/>
      <c r="I44" s="7"/>
      <c r="J44" s="7"/>
      <c r="K44" s="7"/>
      <c r="L44" s="9" t="s">
        <v>247</v>
      </c>
      <c r="M44" s="65">
        <v>127.6</v>
      </c>
      <c r="N44" s="65">
        <v>150.5</v>
      </c>
      <c r="O44" s="65">
        <v>181.5</v>
      </c>
      <c r="P44" s="63">
        <v>66.099999999999994</v>
      </c>
      <c r="Q44" s="63">
        <v>46.4</v>
      </c>
      <c r="R44" s="63">
        <v>10.9</v>
      </c>
      <c r="S44" s="62">
        <v>8.3000000000000007</v>
      </c>
      <c r="T44" s="62">
        <v>8.6</v>
      </c>
      <c r="U44" s="65">
        <v>599.70000000000005</v>
      </c>
    </row>
    <row r="45" spans="1:21" ht="29.45" customHeight="1" x14ac:dyDescent="0.2">
      <c r="A45" s="7"/>
      <c r="B45" s="7"/>
      <c r="C45" s="228" t="s">
        <v>252</v>
      </c>
      <c r="D45" s="228"/>
      <c r="E45" s="228"/>
      <c r="F45" s="228"/>
      <c r="G45" s="228"/>
      <c r="H45" s="228"/>
      <c r="I45" s="228"/>
      <c r="J45" s="228"/>
      <c r="K45" s="228"/>
      <c r="L45" s="9" t="s">
        <v>247</v>
      </c>
      <c r="M45" s="63">
        <v>35.6</v>
      </c>
      <c r="N45" s="63">
        <v>25.5</v>
      </c>
      <c r="O45" s="63">
        <v>39.200000000000003</v>
      </c>
      <c r="P45" s="63">
        <v>16.5</v>
      </c>
      <c r="Q45" s="62">
        <v>3.9</v>
      </c>
      <c r="R45" s="62">
        <v>5.5</v>
      </c>
      <c r="S45" s="62">
        <v>5.5</v>
      </c>
      <c r="T45" s="62">
        <v>0.8</v>
      </c>
      <c r="U45" s="65">
        <v>132.5</v>
      </c>
    </row>
    <row r="46" spans="1:21" ht="42.4" customHeight="1" x14ac:dyDescent="0.2">
      <c r="A46" s="7"/>
      <c r="B46" s="228" t="s">
        <v>253</v>
      </c>
      <c r="C46" s="228"/>
      <c r="D46" s="228"/>
      <c r="E46" s="228"/>
      <c r="F46" s="228"/>
      <c r="G46" s="228"/>
      <c r="H46" s="228"/>
      <c r="I46" s="228"/>
      <c r="J46" s="228"/>
      <c r="K46" s="228"/>
      <c r="L46" s="9" t="s">
        <v>247</v>
      </c>
      <c r="M46" s="65">
        <v>535.29999999999995</v>
      </c>
      <c r="N46" s="65">
        <v>383.7</v>
      </c>
      <c r="O46" s="65">
        <v>429.1</v>
      </c>
      <c r="P46" s="65">
        <v>196.9</v>
      </c>
      <c r="Q46" s="63">
        <v>85.2</v>
      </c>
      <c r="R46" s="63">
        <v>33.1</v>
      </c>
      <c r="S46" s="63">
        <v>41.9</v>
      </c>
      <c r="T46" s="63">
        <v>30.5</v>
      </c>
      <c r="U46" s="67">
        <v>1723</v>
      </c>
    </row>
    <row r="47" spans="1:21" ht="16.5" customHeight="1" x14ac:dyDescent="0.2">
      <c r="A47" s="14"/>
      <c r="B47" s="14" t="s">
        <v>254</v>
      </c>
      <c r="C47" s="14"/>
      <c r="D47" s="14"/>
      <c r="E47" s="14"/>
      <c r="F47" s="14"/>
      <c r="G47" s="14"/>
      <c r="H47" s="14"/>
      <c r="I47" s="14"/>
      <c r="J47" s="14"/>
      <c r="K47" s="14"/>
      <c r="L47" s="15" t="s">
        <v>247</v>
      </c>
      <c r="M47" s="68">
        <v>1167.8</v>
      </c>
      <c r="N47" s="66">
        <v>962.2</v>
      </c>
      <c r="O47" s="66">
        <v>986</v>
      </c>
      <c r="P47" s="66">
        <v>384.1</v>
      </c>
      <c r="Q47" s="66">
        <v>218.1</v>
      </c>
      <c r="R47" s="64">
        <v>66.2</v>
      </c>
      <c r="S47" s="64">
        <v>75.8</v>
      </c>
      <c r="T47" s="64">
        <v>51.5</v>
      </c>
      <c r="U47" s="68">
        <v>3854.6</v>
      </c>
    </row>
    <row r="48" spans="1:21" ht="4.5" customHeight="1" x14ac:dyDescent="0.2">
      <c r="A48" s="23"/>
      <c r="B48" s="23"/>
      <c r="C48" s="2"/>
      <c r="D48" s="2"/>
      <c r="E48" s="2"/>
      <c r="F48" s="2"/>
      <c r="G48" s="2"/>
      <c r="H48" s="2"/>
      <c r="I48" s="2"/>
      <c r="J48" s="2"/>
      <c r="K48" s="2"/>
      <c r="L48" s="2"/>
      <c r="M48" s="2"/>
      <c r="N48" s="2"/>
      <c r="O48" s="2"/>
      <c r="P48" s="2"/>
      <c r="Q48" s="2"/>
      <c r="R48" s="2"/>
      <c r="S48" s="2"/>
      <c r="T48" s="2"/>
      <c r="U48" s="2"/>
    </row>
    <row r="49" spans="1:21" ht="42.4" customHeight="1" x14ac:dyDescent="0.2">
      <c r="A49" s="23" t="s">
        <v>76</v>
      </c>
      <c r="B49" s="23"/>
      <c r="C49" s="223" t="s">
        <v>213</v>
      </c>
      <c r="D49" s="223"/>
      <c r="E49" s="223"/>
      <c r="F49" s="223"/>
      <c r="G49" s="223"/>
      <c r="H49" s="223"/>
      <c r="I49" s="223"/>
      <c r="J49" s="223"/>
      <c r="K49" s="223"/>
      <c r="L49" s="223"/>
      <c r="M49" s="223"/>
      <c r="N49" s="223"/>
      <c r="O49" s="223"/>
      <c r="P49" s="223"/>
      <c r="Q49" s="223"/>
      <c r="R49" s="223"/>
      <c r="S49" s="223"/>
      <c r="T49" s="223"/>
      <c r="U49" s="223"/>
    </row>
    <row r="50" spans="1:21" ht="42.4" customHeight="1" x14ac:dyDescent="0.2">
      <c r="A50" s="23" t="s">
        <v>77</v>
      </c>
      <c r="B50" s="23"/>
      <c r="C50" s="223" t="s">
        <v>255</v>
      </c>
      <c r="D50" s="223"/>
      <c r="E50" s="223"/>
      <c r="F50" s="223"/>
      <c r="G50" s="223"/>
      <c r="H50" s="223"/>
      <c r="I50" s="223"/>
      <c r="J50" s="223"/>
      <c r="K50" s="223"/>
      <c r="L50" s="223"/>
      <c r="M50" s="223"/>
      <c r="N50" s="223"/>
      <c r="O50" s="223"/>
      <c r="P50" s="223"/>
      <c r="Q50" s="223"/>
      <c r="R50" s="223"/>
      <c r="S50" s="223"/>
      <c r="T50" s="223"/>
      <c r="U50" s="223"/>
    </row>
    <row r="51" spans="1:21" ht="42.4" customHeight="1" x14ac:dyDescent="0.2">
      <c r="A51" s="23" t="s">
        <v>78</v>
      </c>
      <c r="B51" s="23"/>
      <c r="C51" s="223" t="s">
        <v>256</v>
      </c>
      <c r="D51" s="223"/>
      <c r="E51" s="223"/>
      <c r="F51" s="223"/>
      <c r="G51" s="223"/>
      <c r="H51" s="223"/>
      <c r="I51" s="223"/>
      <c r="J51" s="223"/>
      <c r="K51" s="223"/>
      <c r="L51" s="223"/>
      <c r="M51" s="223"/>
      <c r="N51" s="223"/>
      <c r="O51" s="223"/>
      <c r="P51" s="223"/>
      <c r="Q51" s="223"/>
      <c r="R51" s="223"/>
      <c r="S51" s="223"/>
      <c r="T51" s="223"/>
      <c r="U51" s="223"/>
    </row>
    <row r="52" spans="1:21" ht="29.45" customHeight="1" x14ac:dyDescent="0.2">
      <c r="A52" s="23" t="s">
        <v>79</v>
      </c>
      <c r="B52" s="23"/>
      <c r="C52" s="223" t="s">
        <v>257</v>
      </c>
      <c r="D52" s="223"/>
      <c r="E52" s="223"/>
      <c r="F52" s="223"/>
      <c r="G52" s="223"/>
      <c r="H52" s="223"/>
      <c r="I52" s="223"/>
      <c r="J52" s="223"/>
      <c r="K52" s="223"/>
      <c r="L52" s="223"/>
      <c r="M52" s="223"/>
      <c r="N52" s="223"/>
      <c r="O52" s="223"/>
      <c r="P52" s="223"/>
      <c r="Q52" s="223"/>
      <c r="R52" s="223"/>
      <c r="S52" s="223"/>
      <c r="T52" s="223"/>
      <c r="U52" s="223"/>
    </row>
    <row r="53" spans="1:21" ht="29.45" customHeight="1" x14ac:dyDescent="0.2">
      <c r="A53" s="23" t="s">
        <v>80</v>
      </c>
      <c r="B53" s="23"/>
      <c r="C53" s="223" t="s">
        <v>258</v>
      </c>
      <c r="D53" s="223"/>
      <c r="E53" s="223"/>
      <c r="F53" s="223"/>
      <c r="G53" s="223"/>
      <c r="H53" s="223"/>
      <c r="I53" s="223"/>
      <c r="J53" s="223"/>
      <c r="K53" s="223"/>
      <c r="L53" s="223"/>
      <c r="M53" s="223"/>
      <c r="N53" s="223"/>
      <c r="O53" s="223"/>
      <c r="P53" s="223"/>
      <c r="Q53" s="223"/>
      <c r="R53" s="223"/>
      <c r="S53" s="223"/>
      <c r="T53" s="223"/>
      <c r="U53" s="223"/>
    </row>
    <row r="54" spans="1:21" ht="4.5" customHeight="1" x14ac:dyDescent="0.2"/>
    <row r="55" spans="1:21" ht="16.5" customHeight="1" x14ac:dyDescent="0.2">
      <c r="A55" s="24" t="s">
        <v>99</v>
      </c>
      <c r="B55" s="23"/>
      <c r="C55" s="23"/>
      <c r="D55" s="23"/>
      <c r="E55" s="223" t="s">
        <v>259</v>
      </c>
      <c r="F55" s="223"/>
      <c r="G55" s="223"/>
      <c r="H55" s="223"/>
      <c r="I55" s="223"/>
      <c r="J55" s="223"/>
      <c r="K55" s="223"/>
      <c r="L55" s="223"/>
      <c r="M55" s="223"/>
      <c r="N55" s="223"/>
      <c r="O55" s="223"/>
      <c r="P55" s="223"/>
      <c r="Q55" s="223"/>
      <c r="R55" s="223"/>
      <c r="S55" s="223"/>
      <c r="T55" s="223"/>
      <c r="U55" s="223"/>
    </row>
  </sheetData>
  <mergeCells count="27">
    <mergeCell ref="B4:K4"/>
    <mergeCell ref="C5:K5"/>
    <mergeCell ref="C9:K9"/>
    <mergeCell ref="B10:K10"/>
    <mergeCell ref="B13:K13"/>
    <mergeCell ref="C36:K36"/>
    <mergeCell ref="C14:K14"/>
    <mergeCell ref="C18:K18"/>
    <mergeCell ref="B19:K19"/>
    <mergeCell ref="B22:K22"/>
    <mergeCell ref="C23:K23"/>
    <mergeCell ref="C53:U53"/>
    <mergeCell ref="E55:U55"/>
    <mergeCell ref="K1:U1"/>
    <mergeCell ref="C49:U49"/>
    <mergeCell ref="C50:U50"/>
    <mergeCell ref="C51:U51"/>
    <mergeCell ref="C52:U52"/>
    <mergeCell ref="B37:K37"/>
    <mergeCell ref="B40:K40"/>
    <mergeCell ref="C41:K41"/>
    <mergeCell ref="C45:K45"/>
    <mergeCell ref="B46:K46"/>
    <mergeCell ref="C27:K27"/>
    <mergeCell ref="B28:K28"/>
    <mergeCell ref="B31:K31"/>
    <mergeCell ref="C32:K32"/>
  </mergeCells>
  <pageMargins left="0.7" right="0.7" top="0.75" bottom="0.75" header="0.3" footer="0.3"/>
  <pageSetup paperSize="9" fitToHeight="0" orientation="landscape" horizontalDpi="300" verticalDpi="300"/>
  <headerFooter scaleWithDoc="0" alignWithMargins="0">
    <oddHeader>&amp;C&amp;"Arial"&amp;8TABLE 5A.8</oddHeader>
    <oddFooter>&amp;L&amp;"Arial"&amp;8REPORT ON
GOVERNMENT
SERVICES 202106&amp;R&amp;"Arial"&amp;8VOCATIONAL EDUCATION
AND TRAINING
PAGE &amp;B&amp;P&amp;B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34</vt:i4>
      </vt:variant>
    </vt:vector>
  </HeadingPairs>
  <TitlesOfParts>
    <vt:vector size="69" baseType="lpstr">
      <vt:lpstr>Contents</vt:lpstr>
      <vt:lpstr>Table 5A.1</vt:lpstr>
      <vt:lpstr>Table 5A.2</vt:lpstr>
      <vt:lpstr>Table 5A.3</vt:lpstr>
      <vt:lpstr>Table 5A.4</vt:lpstr>
      <vt:lpstr>Table 5A.5</vt:lpstr>
      <vt:lpstr>Table 5A.6</vt:lpstr>
      <vt:lpstr>Table 5A.7</vt:lpstr>
      <vt:lpstr>Table 5A.8</vt:lpstr>
      <vt:lpstr>Table 5A.9</vt:lpstr>
      <vt:lpstr>Table 5A.10</vt:lpstr>
      <vt:lpstr>Table 5A.11</vt:lpstr>
      <vt:lpstr>Table 5A.12</vt:lpstr>
      <vt:lpstr>Table 5A.13</vt:lpstr>
      <vt:lpstr>Table 5A.14</vt:lpstr>
      <vt:lpstr>Table 5A.15</vt:lpstr>
      <vt:lpstr>Table 5A.16</vt:lpstr>
      <vt:lpstr>Table 5A.17</vt:lpstr>
      <vt:lpstr>Table 5A.18</vt:lpstr>
      <vt:lpstr>Table 5A.19</vt:lpstr>
      <vt:lpstr>Table 5A.20</vt:lpstr>
      <vt:lpstr>Table 5A.21</vt:lpstr>
      <vt:lpstr>Table 5A.22</vt:lpstr>
      <vt:lpstr>Table 5A.23</vt:lpstr>
      <vt:lpstr>Table 5A.24</vt:lpstr>
      <vt:lpstr>Table 5A.25</vt:lpstr>
      <vt:lpstr>Table 5A.26</vt:lpstr>
      <vt:lpstr>Table 5A.27</vt:lpstr>
      <vt:lpstr>Table 5A.28</vt:lpstr>
      <vt:lpstr>Table 5A.29</vt:lpstr>
      <vt:lpstr>Table 5A.30</vt:lpstr>
      <vt:lpstr>Table 5A.31</vt:lpstr>
      <vt:lpstr>Table 5A.32</vt:lpstr>
      <vt:lpstr>Table 5A.33</vt:lpstr>
      <vt:lpstr>Table 5A.34</vt:lpstr>
      <vt:lpstr>'Table 5A.1'!Print_Titles</vt:lpstr>
      <vt:lpstr>'Table 5A.10'!Print_Titles</vt:lpstr>
      <vt:lpstr>'Table 5A.11'!Print_Titles</vt:lpstr>
      <vt:lpstr>'Table 5A.12'!Print_Titles</vt:lpstr>
      <vt:lpstr>'Table 5A.13'!Print_Titles</vt:lpstr>
      <vt:lpstr>'Table 5A.14'!Print_Titles</vt:lpstr>
      <vt:lpstr>'Table 5A.15'!Print_Titles</vt:lpstr>
      <vt:lpstr>'Table 5A.16'!Print_Titles</vt:lpstr>
      <vt:lpstr>'Table 5A.17'!Print_Titles</vt:lpstr>
      <vt:lpstr>'Table 5A.18'!Print_Titles</vt:lpstr>
      <vt:lpstr>'Table 5A.19'!Print_Titles</vt:lpstr>
      <vt:lpstr>'Table 5A.2'!Print_Titles</vt:lpstr>
      <vt:lpstr>'Table 5A.20'!Print_Titles</vt:lpstr>
      <vt:lpstr>'Table 5A.21'!Print_Titles</vt:lpstr>
      <vt:lpstr>'Table 5A.22'!Print_Titles</vt:lpstr>
      <vt:lpstr>'Table 5A.23'!Print_Titles</vt:lpstr>
      <vt:lpstr>'Table 5A.24'!Print_Titles</vt:lpstr>
      <vt:lpstr>'Table 5A.25'!Print_Titles</vt:lpstr>
      <vt:lpstr>'Table 5A.26'!Print_Titles</vt:lpstr>
      <vt:lpstr>'Table 5A.27'!Print_Titles</vt:lpstr>
      <vt:lpstr>'Table 5A.28'!Print_Titles</vt:lpstr>
      <vt:lpstr>'Table 5A.29'!Print_Titles</vt:lpstr>
      <vt:lpstr>'Table 5A.3'!Print_Titles</vt:lpstr>
      <vt:lpstr>'Table 5A.30'!Print_Titles</vt:lpstr>
      <vt:lpstr>'Table 5A.31'!Print_Titles</vt:lpstr>
      <vt:lpstr>'Table 5A.32'!Print_Titles</vt:lpstr>
      <vt:lpstr>'Table 5A.33'!Print_Titles</vt:lpstr>
      <vt:lpstr>'Table 5A.34'!Print_Titles</vt:lpstr>
      <vt:lpstr>'Table 5A.4'!Print_Titles</vt:lpstr>
      <vt:lpstr>'Table 5A.5'!Print_Titles</vt:lpstr>
      <vt:lpstr>'Table 5A.6'!Print_Titles</vt:lpstr>
      <vt:lpstr>'Table 5A.7'!Print_Titles</vt:lpstr>
      <vt:lpstr>'Table 5A.8'!Print_Titles</vt:lpstr>
      <vt:lpstr>'Table 5A.9'!Print_Titles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Section 5 Vocational education and training data tables - Report on Government Services 202106</dc:title>
  <dc:creator>Steering Committee for the Review of Government Service Provision</dc:creator>
  <cp:lastModifiedBy>Munce, Melissa</cp:lastModifiedBy>
  <cp:lastPrinted>2021-05-10T06:45:12Z</cp:lastPrinted>
  <dcterms:created xsi:type="dcterms:W3CDTF">2021-05-10T16:37:29Z</dcterms:created>
  <dcterms:modified xsi:type="dcterms:W3CDTF">2021-05-21T00:50:17Z</dcterms:modified>
</cp:coreProperties>
</file>