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https://pcgov.sharepoint.com/teams/gprateam/Sync files/01 Report on Government Services/2022 01/04 Final R - Public R/02 Data outputs Public R/02 Public Excel/Admin finalised/"/>
    </mc:Choice>
  </mc:AlternateContent>
  <xr:revisionPtr revIDLastSave="1" documentId="11_C4CE4BCC8EEDD04C7552955AA3DB8992BBB939FD" xr6:coauthVersionLast="47" xr6:coauthVersionMax="47" xr10:uidLastSave="{A136C6A1-17ED-4633-91E6-A324DEFF402B}"/>
  <bookViews>
    <workbookView xWindow="28680" yWindow="-120" windowWidth="29040" windowHeight="15840" xr2:uid="{00000000-000D-0000-FFFF-FFFF00000000}"/>
  </bookViews>
  <sheets>
    <sheet name="Contents" sheetId="1" r:id="rId1"/>
    <sheet name="Table 16A.1" sheetId="2" r:id="rId2"/>
    <sheet name="Table 16A.2" sheetId="3" r:id="rId3"/>
    <sheet name="Table 16A.3" sheetId="4" r:id="rId4"/>
    <sheet name="Table 16A.4" sheetId="5" r:id="rId5"/>
    <sheet name="Table 16A.5" sheetId="6" r:id="rId6"/>
    <sheet name="Table 16A.6" sheetId="7" r:id="rId7"/>
    <sheet name="Table 16A.7" sheetId="8" r:id="rId8"/>
    <sheet name="Table 16A.8" sheetId="9" r:id="rId9"/>
    <sheet name="Table 16A.9" sheetId="10" r:id="rId10"/>
    <sheet name="Table 16A.10" sheetId="11" r:id="rId11"/>
    <sheet name="Table 16A.11" sheetId="12" r:id="rId12"/>
    <sheet name="Table 16A.12" sheetId="13" r:id="rId13"/>
    <sheet name="Table 16A.13" sheetId="14" r:id="rId14"/>
    <sheet name="Table 16A.14" sheetId="15" r:id="rId15"/>
    <sheet name="Table 16A.15" sheetId="16" r:id="rId16"/>
    <sheet name="Table 16A.16" sheetId="17" r:id="rId17"/>
    <sheet name="Table 16A.17" sheetId="18" r:id="rId18"/>
    <sheet name="Table 16A.18" sheetId="19" r:id="rId19"/>
    <sheet name="Table 16A.19" sheetId="20" r:id="rId20"/>
    <sheet name="Table 16A.20" sheetId="21" r:id="rId21"/>
    <sheet name="Table 16A.21" sheetId="22" r:id="rId22"/>
    <sheet name="Table 16A.22" sheetId="23" r:id="rId23"/>
    <sheet name="Table 16A.23" sheetId="24" r:id="rId24"/>
    <sheet name="Table 16A.24" sheetId="25" r:id="rId25"/>
    <sheet name="Table 16A.25" sheetId="26" r:id="rId26"/>
    <sheet name="Table 16A.26" sheetId="27" r:id="rId27"/>
    <sheet name="Table 16A.27" sheetId="28" r:id="rId28"/>
    <sheet name="Table 16A.28" sheetId="29" r:id="rId29"/>
    <sheet name="Table 16A.29" sheetId="30" r:id="rId30"/>
    <sheet name="Table 16A.30" sheetId="31" r:id="rId31"/>
    <sheet name="Table 16A.31" sheetId="32" r:id="rId32"/>
    <sheet name="Table 16A.32" sheetId="33" r:id="rId33"/>
    <sheet name="Table 16A.33" sheetId="34" r:id="rId34"/>
    <sheet name="Table 16A.34" sheetId="35" r:id="rId35"/>
    <sheet name="Table 16A.35" sheetId="36" r:id="rId36"/>
    <sheet name="Table 16A.36" sheetId="37" r:id="rId37"/>
    <sheet name="Table 16A.37" sheetId="38" r:id="rId38"/>
    <sheet name="Table 16A.38" sheetId="39" r:id="rId39"/>
    <sheet name="Table 16A.39" sheetId="40" r:id="rId40"/>
    <sheet name="Table 16A.40" sheetId="41" r:id="rId41"/>
    <sheet name="Table 16A.41" sheetId="42" r:id="rId42"/>
  </sheets>
  <definedNames>
    <definedName name="_xlnm.Print_Titles" localSheetId="1">'Table 16A.1'!$1:$2</definedName>
    <definedName name="_xlnm.Print_Titles" localSheetId="10">'Table 16A.10'!$1:$2</definedName>
    <definedName name="_xlnm.Print_Titles" localSheetId="11">'Table 16A.11'!$1:$2</definedName>
    <definedName name="_xlnm.Print_Titles" localSheetId="12">'Table 16A.12'!$1:$2</definedName>
    <definedName name="_xlnm.Print_Titles" localSheetId="13">'Table 16A.13'!$1:$2</definedName>
    <definedName name="_xlnm.Print_Titles" localSheetId="14">'Table 16A.14'!$1:$2</definedName>
    <definedName name="_xlnm.Print_Titles" localSheetId="15">'Table 16A.15'!$1:$2</definedName>
    <definedName name="_xlnm.Print_Titles" localSheetId="16">'Table 16A.16'!$1:$2</definedName>
    <definedName name="_xlnm.Print_Titles" localSheetId="17">'Table 16A.17'!$1:$2</definedName>
    <definedName name="_xlnm.Print_Titles" localSheetId="18">'Table 16A.18'!$1:$2</definedName>
    <definedName name="_xlnm.Print_Titles" localSheetId="19">'Table 16A.19'!$1:$2</definedName>
    <definedName name="_xlnm.Print_Titles" localSheetId="2">'Table 16A.2'!$1:$2</definedName>
    <definedName name="_xlnm.Print_Titles" localSheetId="20">'Table 16A.20'!$1:$2</definedName>
    <definedName name="_xlnm.Print_Titles" localSheetId="21">'Table 16A.21'!$1:$2</definedName>
    <definedName name="_xlnm.Print_Titles" localSheetId="22">'Table 16A.22'!$1:$2</definedName>
    <definedName name="_xlnm.Print_Titles" localSheetId="23">'Table 16A.23'!$1:$2</definedName>
    <definedName name="_xlnm.Print_Titles" localSheetId="24">'Table 16A.24'!$1:$2</definedName>
    <definedName name="_xlnm.Print_Titles" localSheetId="25">'Table 16A.25'!$1:$2</definedName>
    <definedName name="_xlnm.Print_Titles" localSheetId="26">'Table 16A.26'!$1:$2</definedName>
    <definedName name="_xlnm.Print_Titles" localSheetId="27">'Table 16A.27'!$1:$2</definedName>
    <definedName name="_xlnm.Print_Titles" localSheetId="28">'Table 16A.28'!$1:$2</definedName>
    <definedName name="_xlnm.Print_Titles" localSheetId="29">'Table 16A.29'!$1:$2</definedName>
    <definedName name="_xlnm.Print_Titles" localSheetId="3">'Table 16A.3'!$1:$2</definedName>
    <definedName name="_xlnm.Print_Titles" localSheetId="30">'Table 16A.30'!$1:$2</definedName>
    <definedName name="_xlnm.Print_Titles" localSheetId="31">'Table 16A.31'!$1:$2</definedName>
    <definedName name="_xlnm.Print_Titles" localSheetId="32">'Table 16A.32'!$1:$2</definedName>
    <definedName name="_xlnm.Print_Titles" localSheetId="33">'Table 16A.33'!$1:$2</definedName>
    <definedName name="_xlnm.Print_Titles" localSheetId="34">'Table 16A.34'!$1:$2</definedName>
    <definedName name="_xlnm.Print_Titles" localSheetId="35">'Table 16A.35'!$1:$2</definedName>
    <definedName name="_xlnm.Print_Titles" localSheetId="36">'Table 16A.36'!$1:$2</definedName>
    <definedName name="_xlnm.Print_Titles" localSheetId="37">'Table 16A.37'!$1:$2</definedName>
    <definedName name="_xlnm.Print_Titles" localSheetId="38">'Table 16A.38'!$1:$2</definedName>
    <definedName name="_xlnm.Print_Titles" localSheetId="39">'Table 16A.39'!$1:$3</definedName>
    <definedName name="_xlnm.Print_Titles" localSheetId="4">'Table 16A.4'!$1:$2</definedName>
    <definedName name="_xlnm.Print_Titles" localSheetId="40">'Table 16A.40'!$1:$2</definedName>
    <definedName name="_xlnm.Print_Titles" localSheetId="41">'Table 16A.41'!$1:$2</definedName>
    <definedName name="_xlnm.Print_Titles" localSheetId="5">'Table 16A.5'!$1:$2</definedName>
    <definedName name="_xlnm.Print_Titles" localSheetId="6">'Table 16A.6'!$1:$2</definedName>
    <definedName name="_xlnm.Print_Titles" localSheetId="7">'Table 16A.7'!$1:$2</definedName>
    <definedName name="_xlnm.Print_Titles" localSheetId="8">'Table 16A.8'!$1:$2</definedName>
    <definedName name="_xlnm.Print_Titles" localSheetId="9">'Table 16A.9'!$1:$2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3" i="1" l="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alcChain>
</file>

<file path=xl/sharedStrings.xml><?xml version="1.0" encoding="utf-8"?>
<sst xmlns="http://schemas.openxmlformats.org/spreadsheetml/2006/main" count="17951" uniqueCount="1104">
  <si>
    <t>16A</t>
  </si>
  <si>
    <t>Child protection services — Data tables contents</t>
  </si>
  <si>
    <t/>
  </si>
  <si>
    <t>Definitions for the indicators and descriptors in these data tables are in the interpretative material and/or on the Indicator results tab. Unsourced information was obtained from the Australian, State and Territory governments. Information on the comparability and completeness of the data for the performance indicators and measures is in the interpretative material and/or on the Indicator results tab.</t>
  </si>
  <si>
    <t>Data in this Report are examined by the Child Protection and Youth Justice Working Group, but have not been formally audited by the Secretariat.</t>
  </si>
  <si>
    <t>Data reported in the data tables are the most accurate available at the time of data collection. Historical data may have been updated since the last edition of the Report on Government Services.</t>
  </si>
  <si>
    <t>This file is available on the Review web page (https://www.pc.gov.au/research/ongoing/report-on-government-services).</t>
  </si>
  <si>
    <t>Impact of COVID-19 on data for the Child protection services section</t>
  </si>
  <si>
    <t>COVID-19 may affect data in this Report in a number of ways. This includes in respect of actual performance (that is, the impact of COVID-19 on service delivery during 2020 and 2021 which is reflected in the data results), and the collection and processing of data (that is, the ability of data providers to undertake data collection and process results for inclusion in the Report).</t>
  </si>
  <si>
    <t>For the Child protection services section, there are no significant changes to the data as a result of COVID-19.</t>
  </si>
  <si>
    <t>Children aged 0-17 years in notifications, investigations and substantiations and on care and protection orders, by Indigenous status</t>
  </si>
  <si>
    <t>Children aged 0-17 years in care, by Indigenous status</t>
  </si>
  <si>
    <t>Children aged 0-17 years in care, other supported placements, at 30 June, by Indigenous status</t>
  </si>
  <si>
    <t>Children aged 0-17 years admitted to and discharged from out-of-home-care by Indigenous status</t>
  </si>
  <si>
    <t>Child protection notifications, investigations and substantiations by Indigenous status</t>
  </si>
  <si>
    <t>Children aged 0-17 years admitted to and discharged from care and protection orders, by Indigenous status</t>
  </si>
  <si>
    <t>Children aged 0-17 years in care by Indigenous status and whether on a care and protection order, at 30 June</t>
  </si>
  <si>
    <t>Government real recurrent expenditure on all child protection services</t>
  </si>
  <si>
    <t>Disproportionality ratios for Aboriginal and Torres Strait Islander children aged 0-17 years</t>
  </si>
  <si>
    <t>Response time to commence investigation</t>
  </si>
  <si>
    <t>Response time to complete investigation</t>
  </si>
  <si>
    <t>Finalised investigations substantiated</t>
  </si>
  <si>
    <t>Children aged 0-17 years in care who were the subject of a substantiation of sexual abuse, physical abuse, emotional abuse or neglect</t>
  </si>
  <si>
    <t>Children aged 0-17 years in care by whether they were the subject of a child protection substantiation and the person responsible was living in the household providing care</t>
  </si>
  <si>
    <t>Children aged 0-17 years on a care and protection order and exiting care during the year by number of placements, by the length of time in care</t>
  </si>
  <si>
    <t>Children aged 0-17 years in care by Indigenous status and length of time in continuous care, at 30 June</t>
  </si>
  <si>
    <t>Children aged 2-17 years in out-of-home care for two years or more, at 30 June, by Indigenous status</t>
  </si>
  <si>
    <t>Children aged 0-17 years who exited care during the year by Indigenous status and length of time spent in care</t>
  </si>
  <si>
    <t>Children in care and in a home-based placement, by Indigenous status, by age, at 30 June</t>
  </si>
  <si>
    <t>Children aged 0-17 years in care by Indigenous status and placement type, at 30 June</t>
  </si>
  <si>
    <t>Children aged 0-17 years in care placed with relatives/kin by Indigenous status, at 30 June</t>
  </si>
  <si>
    <t>Aboriginal and Torres Strait Islander children aged 0-17 years in care by relationship with caregiver, at 30 June</t>
  </si>
  <si>
    <t>Children aged 0-17 years with documented case plans, by Indigenous status, at 30 June</t>
  </si>
  <si>
    <t>Activity group unit costs, New South Wales</t>
  </si>
  <si>
    <t>Activity group unit costs, Victoria</t>
  </si>
  <si>
    <t>Activity group unit costs, Queensland</t>
  </si>
  <si>
    <t>Activity group unit costs, Western Australia</t>
  </si>
  <si>
    <t>Activity group unit costs, South Australia</t>
  </si>
  <si>
    <t>Activity group unit costs, Tasmania</t>
  </si>
  <si>
    <t>Activity group unit costs, Australian Capital Territory</t>
  </si>
  <si>
    <t>Activity group unit costs, Northern Territory</t>
  </si>
  <si>
    <t>Activity group unit costs, Australian Government</t>
  </si>
  <si>
    <t>Expenditure on intensive family support services, children aged 0-17 years</t>
  </si>
  <si>
    <t>Children aged 0-17 years commencing intensive family support services, by Indigenous status</t>
  </si>
  <si>
    <t>Expenditure on care services</t>
  </si>
  <si>
    <t>State and Territory Government real recurrent expenditure on care services</t>
  </si>
  <si>
    <t>Children who were the subject of a decision not to substantiate during the year and who were also the subject of a subsequent substantiation within 3 and/or 12 months</t>
  </si>
  <si>
    <t>Children who were the subject of a substantiation during the year and who were also the subject of a subsequent substantiation within 3 and/or 12 months</t>
  </si>
  <si>
    <t>Children on guardianship/custody orders achieving national reading and numeracy benchmarks, Year 5 level</t>
  </si>
  <si>
    <t>Children aged 0-16 years exiting out-of-home care to a permanency arrangement, by Indigenous status</t>
  </si>
  <si>
    <t>Population aged 0-17 years, by Indigenous status</t>
  </si>
  <si>
    <t>Table 16A.1</t>
  </si>
  <si>
    <t>Children aged 0-17 years in notifications, investigations and substantiations and on care and protection orders, by Indigenous status (a), (b), (c)</t>
  </si>
  <si>
    <t>Unit</t>
  </si>
  <si>
    <r>
      <rPr>
        <i/>
        <sz val="10"/>
        <color rgb="FF000000"/>
        <rFont val="Arial"/>
        <family val="2"/>
      </rPr>
      <t>NSW</t>
    </r>
    <r>
      <rPr>
        <sz val="10"/>
        <color rgb="FF000000"/>
        <rFont val="Arial"/>
        <family val="2"/>
      </rPr>
      <t xml:space="preserve"> (d)</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</si>
  <si>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</si>
  <si>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(e)</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</si>
  <si>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</si>
  <si>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xml:space="preserve"> (f)</t>
    </r>
  </si>
  <si>
    <r>
      <rPr>
        <i/>
        <sz val="10"/>
        <color rgb="FF000000"/>
        <rFont val="Arial"/>
        <family val="2"/>
      </rPr>
      <t>Tas</t>
    </r>
    <r>
      <rPr>
        <sz val="10"/>
        <color rgb="FF000000"/>
        <rFont val="Arial"/>
        <family val="2"/>
      </rPr>
      <t xml:space="preserve"> (g)</t>
    </r>
  </si>
  <si>
    <r>
      <rPr>
        <i/>
        <sz val="10"/>
        <color rgb="FF000000"/>
        <rFont val="Arial"/>
        <family val="2"/>
      </rPr>
      <t>ACT</t>
    </r>
    <r>
      <rPr>
        <sz val="10"/>
        <color rgb="FF000000"/>
        <rFont val="Arial"/>
        <family val="2"/>
      </rPr>
      <t xml:space="preserve"> (h)</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</si>
  <si>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</si>
  <si>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</si>
  <si>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2020-21</t>
  </si>
  <si>
    <t>Notifications</t>
  </si>
  <si>
    <t>Number of children</t>
  </si>
  <si>
    <t>Aboriginal and Torres Strait Islander</t>
  </si>
  <si>
    <t>no.</t>
  </si>
  <si>
    <t>Non-Indigenous</t>
  </si>
  <si>
    <t>Unknown Indigenous status</t>
  </si>
  <si>
    <t>All</t>
  </si>
  <si>
    <t>Rate per 1000 children aged 0-17 years (i), (j), (k)</t>
  </si>
  <si>
    <t>rate</t>
  </si>
  <si>
    <t>All (l)</t>
  </si>
  <si>
    <t>Finalised investigations</t>
  </si>
  <si>
    <t>–</t>
  </si>
  <si>
    <t>Substantiations</t>
  </si>
  <si>
    <t>Care and protection orders at 30 June</t>
  </si>
  <si>
    <t>2019-20</t>
  </si>
  <si>
    <t>2018-19</t>
  </si>
  <si>
    <t>2017-18</t>
  </si>
  <si>
    <t>na</t>
  </si>
  <si>
    <t>2016-17</t>
  </si>
  <si>
    <t>2015-16</t>
  </si>
  <si>
    <t>2014-15</t>
  </si>
  <si>
    <t>2019</t>
  </si>
  <si>
    <t>2013-14</t>
  </si>
  <si>
    <t>2012-13</t>
  </si>
  <si>
    <t>2011-12</t>
  </si>
  <si>
    <t>(a)</t>
  </si>
  <si>
    <t>(b)</t>
  </si>
  <si>
    <t>(c)</t>
  </si>
  <si>
    <t>(d)</t>
  </si>
  <si>
    <t>(e)</t>
  </si>
  <si>
    <t>(f)</t>
  </si>
  <si>
    <t>(g)</t>
  </si>
  <si>
    <t>(h)</t>
  </si>
  <si>
    <t>(i)</t>
  </si>
  <si>
    <t>(j)</t>
  </si>
  <si>
    <t>(k)</t>
  </si>
  <si>
    <t>(l)</t>
  </si>
  <si>
    <r>
      <rPr>
        <b/>
        <sz val="10"/>
        <color rgb="FF000000"/>
        <rFont val="Arial"/>
        <family val="2"/>
      </rPr>
      <t>na</t>
    </r>
    <r>
      <rPr>
        <sz val="10"/>
        <color rgb="FF000000"/>
        <rFont val="Arial"/>
        <family val="2"/>
      </rPr>
      <t xml:space="preserve"> Not available. – Nil or rounded to zero.</t>
    </r>
  </si>
  <si>
    <t>Notifications are only recorded for children aged 0-17 years. Investigations and substantiations may relate to young people aged 18 where the notification was made when they were aged 17 years or younger.</t>
  </si>
  <si>
    <t>Data on the number of notifications and investigations by Indigenous status should be interpreted with care. These data are collected very early in the child protection process and often before the agency has full knowledge of the child's family circumstances. As a result of this lack of full knowledge and the other inherent difficulties in identifying Indigenous status, these data are not considered reliable.</t>
  </si>
  <si>
    <t>Rates of children on care and protection orders are calculated as the number of children aged 0-17 years in each category (including children whose ages were not stated) divided by the estimated population of children aged 0-17 years at 30 June, multiplied by 1000, except for the most recent year, where the population at 31 March is used for the total population.</t>
  </si>
  <si>
    <t>NSW: Introduction of a new client system has had an impact on recording of Indigenous status resulting in a large increase in the number of records missing Indigenous status especially for children in notifications and investigations from 2017-18.</t>
  </si>
  <si>
    <t>NSW implemented a new client management system in 2017-18. Data for 2017-18 onwards for 'Investigations' and 'Dealt with by other means' are not comparable to earlier years. 'Investigations' counts changed to only include field assessments. All office based assessments are now included in the category 'Dealt with by other means'.</t>
  </si>
  <si>
    <t>Qld: From 2014–15 onwards, Queensland data are produced from the CP NMDS based on nationally agreed specifications. These data are not comparable to previous years and may not match Queensland data published elsewhere.</t>
  </si>
  <si>
    <t>All notifications require an investigation to ensure the safety and well-being of children.</t>
  </si>
  <si>
    <t>From January 2015, amendments to the Child Protection Act 1999 commenced, which consolidated mandatory reporting requirements and allowed certain professionals to refer families to support services.</t>
  </si>
  <si>
    <t>From 1 July 2017, early childhood education and care professionals commenced mandatory reporting responsibilities.</t>
  </si>
  <si>
    <t>SA: Includes in 'notifications' only those reports which have met the criteria for a reasonable suspicion of child abuse or neglect.</t>
  </si>
  <si>
    <t>Tasmania: due to changes in intake business rules and practice implemented during 2018-19, the proportion of contacts that progressed to notifications decreased.</t>
  </si>
  <si>
    <t>As Tasmania moved from a caller to an agency defined approach for reporting of notifications during 2015-16, numbers reported are not comparable with prior years.</t>
  </si>
  <si>
    <t>ACT: Includes in 'notifications' all intakes that meet the definition of a child concern report or a child protection report, as defined in the Children and Young People Act 2008.</t>
  </si>
  <si>
    <t>For rates of the Aboriginal and Torres Strait Islander children the population in December was derived by taking the average of June estimates and projections of population.</t>
  </si>
  <si>
    <t>Rates of children in notifications, investigations and substantiations are calculated as the number of children aged 0-17 years in each category (including children whose ages were not stated) divided by the estimated population of children aged 0-17 years at 31 December, multiplied by 1000.</t>
  </si>
  <si>
    <t>The population of non-Indigenous children aged 0-17 years is calculated by subtracting the population of Aboriginal and Torres Strait Islander children aged 0-17 years from the total population 0-17 years. Rates are not able to be calculated for children of unknown Indigenous status as corresponding population data are not available.</t>
  </si>
  <si>
    <t>Includes Indigenous status unknown.</t>
  </si>
  <si>
    <t>Source:</t>
  </si>
  <si>
    <r>
      <t xml:space="preserve">State and Territory governments (unpublished); Australian Institute of Health and Welfare (AIHW) (unpublished) </t>
    </r>
    <r>
      <rPr>
        <i/>
        <sz val="10"/>
        <color rgb="FF000000"/>
        <rFont val="Arial"/>
        <family val="2"/>
      </rPr>
      <t>Child Protection National Minimum Data Set;</t>
    </r>
    <r>
      <rPr>
        <sz val="10"/>
        <color rgb="FF000000"/>
        <rFont val="Arial"/>
        <family val="2"/>
      </rPr>
      <t xml:space="preserve"> Australian Bureau of Statistics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 ABS 2020, 'Quarterly Population Estimates (ERP)' [ABS.Stats table], </t>
    </r>
    <r>
      <rPr>
        <i/>
        <sz val="10"/>
        <color rgb="FF000000"/>
        <rFont val="Arial"/>
        <family val="2"/>
      </rPr>
      <t>National, state and territory population, March 2020,</t>
    </r>
    <r>
      <rPr>
        <sz val="10"/>
        <color rgb="FF000000"/>
        <rFont val="Arial"/>
        <family val="2"/>
      </rPr>
      <t xml:space="preserve"> https://www.abs.gov.au/statistics/people/population/national-state-and-territory-population/mar-2021, accessed 8 October 2021; ABS 2020 (and previous issues), 'Population by age and sex - national' [data set], </t>
    </r>
    <r>
      <rPr>
        <i/>
        <sz val="10"/>
        <color rgb="FF000000"/>
        <rFont val="Arial"/>
        <family val="2"/>
      </rPr>
      <t>National, state and territory population, June 2020</t>
    </r>
    <r>
      <rPr>
        <sz val="10"/>
        <color rgb="FF000000"/>
        <rFont val="Arial"/>
        <family val="2"/>
      </rPr>
      <t xml:space="preserve"> (and previous years), https://www.abs.gov.au/statistics/people/population/national-state-and-territory-population/jun-2020, last accessed 4 August 2021; ABS 2021 and 2019, 'Table 5' [data set], </t>
    </r>
    <r>
      <rPr>
        <i/>
        <sz val="10"/>
        <color rgb="FF000000"/>
        <rFont val="Arial"/>
        <family val="2"/>
      </rPr>
      <t>Estimates and Projections, Aboriginal and Torres Strait Islander Australians, 2006 to 2031,</t>
    </r>
    <r>
      <rPr>
        <sz val="10"/>
        <color rgb="FF000000"/>
        <rFont val="Arial"/>
        <family val="2"/>
      </rPr>
      <t xml:space="preserve"> https://www.abs.gov.au/statistics/people/aboriginal-and-torres-strait-islander-peoples/estimates-and-projections-aboriginal-and-torres-strait-islander-australians/2006-2031, last accessed 3 August 2021; ABS 2021, 'Projected population' [ABS.Stats table], </t>
    </r>
    <r>
      <rPr>
        <i/>
        <sz val="10"/>
        <color rgb="FF000000"/>
        <rFont val="Arial"/>
        <family val="2"/>
      </rPr>
      <t>Estimates and Projections, Aboriginal and Torres Strait Islander Australians, 2006 to 2031,</t>
    </r>
    <r>
      <rPr>
        <sz val="10"/>
        <color rgb="FF000000"/>
        <rFont val="Arial"/>
        <family val="2"/>
      </rPr>
      <t xml:space="preserve"> https://www.abs.gov.au/statistics/people/aboriginal-and-torres-strait-islander-peoples/estimates-and-projections-aboriginal-and-torres-strait-islander-australians/2006-2031, accessed 3 August 2021.</t>
    </r>
  </si>
  <si>
    <t>Table 16A.2</t>
  </si>
  <si>
    <t xml:space="preserve">Children aged 0-17 years in care, by Indigenous status </t>
  </si>
  <si>
    <r>
      <rPr>
        <i/>
        <sz val="10"/>
        <color rgb="FF000000"/>
        <rFont val="Arial"/>
        <family val="2"/>
      </rPr>
      <t>NSW</t>
    </r>
    <r>
      <rPr>
        <sz val="10"/>
        <color rgb="FF000000"/>
        <rFont val="Arial"/>
        <family val="2"/>
      </rPr>
      <t xml:space="preserve"> (a)</t>
    </r>
  </si>
  <si>
    <r>
      <rPr>
        <i/>
        <sz val="10"/>
        <color rgb="FF000000"/>
        <rFont val="Arial"/>
        <family val="2"/>
      </rPr>
      <t>Vic</t>
    </r>
    <r>
      <rPr>
        <sz val="10"/>
        <color rgb="FF000000"/>
        <rFont val="Arial"/>
        <family val="2"/>
      </rPr>
      <t xml:space="preserve"> (b)</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</si>
  <si>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</si>
  <si>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</si>
  <si>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</si>
  <si>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(d)</t>
    </r>
  </si>
  <si>
    <r>
      <rPr>
        <i/>
        <sz val="10"/>
        <color rgb="FF000000"/>
        <rFont val="Arial"/>
        <family val="2"/>
      </rPr>
      <t>ACT</t>
    </r>
    <r>
      <rPr>
        <sz val="10"/>
        <color rgb="FF000000"/>
        <rFont val="Arial"/>
        <family val="2"/>
      </rPr>
      <t xml:space="preserve"> (e)</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</si>
  <si>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</si>
  <si>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</si>
  <si>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2020-21 (f)</t>
  </si>
  <si>
    <t>Children in out-of-home care at 30 June</t>
  </si>
  <si>
    <t>Rate per 1000 children aged 0-17 years (g), (h), (i)</t>
  </si>
  <si>
    <t>All (j)</t>
  </si>
  <si>
    <t>Children in at least one out-of-home care placement during the year</t>
  </si>
  <si>
    <t>2019-20 (f)</t>
  </si>
  <si>
    <t>2018-19 (f)</t>
  </si>
  <si>
    <t>Children in out-of-home care or other supported placements at 30 June</t>
  </si>
  <si>
    <t>Children in at least one out-of-home care or other supported placement during the year</t>
  </si>
  <si>
    <t>All (g), (h), (i)</t>
  </si>
  <si>
    <t>– Nil or rounded to zero.</t>
  </si>
  <si>
    <t>NSW: Data for children in out-of-home care from 2014-15 excludes children/young people who are in the independent care of their guardian.</t>
  </si>
  <si>
    <t>Data for children in out-of-home care from 2017-18 excludes children/young people who are in the independent care of their guardian and also excludes children on immigration orders.</t>
  </si>
  <si>
    <t>Victoria: The foster care category includes children on permanent care orders where carers are in receipt of foster care payment and children in individually tailored home-based arrangements.</t>
  </si>
  <si>
    <t>Victoria: From 2017-18 out-of-home care excludes children on third party parental responsibility orders.</t>
  </si>
  <si>
    <t>Tasmania: Data exclude children not under care and protection orders placed with relatives for whom a financial contribution is made under the Supported Extended Family or Relatives Allowance programs. Tasmania is not able to include children in care where a financial payment was offered but was declined by the carer meaning Tasmania's data may be lower than would be the case if the counting rule was strictly applied.</t>
  </si>
  <si>
    <t>ACT: Prior to 2019-20 out-of-home care data includes some children 18 years and over whose carers receive a full carer payment, generally to facilitate completion of schooling without change to the placement. From 2019-20 out-of-home care data excludes these young people, resulting in a reduction in the number of children in out-of-home care compared to earlier years. These young people continue to be supported in the ACT.</t>
  </si>
  <si>
    <t>From 2018-19 the scope of out-of-home care has changed. This means that in some jurisdictions data from 2018-19 are not comparable with data for previous years. For 2018-19, children in other living arrangements that were previously included in the scope of out-of-home care will be excluded from the count of children in out-of-home care and reported as 'other supported placements' in data tables. Out-of-home care includes children in care where a financial payment was offered but declined by the carer.</t>
  </si>
  <si>
    <t>Rates of children in out-of-home care are calculated as the number of children aged 0-17 years in each category (including children whose ages were not stated) divided by the estimated population of children aged 0-17 years at 30 June, multiplied by 1000, except for the most recent year, where the population at 31 March is used for the total population.</t>
  </si>
  <si>
    <r>
      <t xml:space="preserve">State and Territory governments (unpublished); AIHW (unpublished) </t>
    </r>
    <r>
      <rPr>
        <i/>
        <sz val="10"/>
        <color rgb="FF000000"/>
        <rFont val="Arial"/>
        <family val="2"/>
      </rPr>
      <t>Child Protection National Minimum Data Set;</t>
    </r>
    <r>
      <rPr>
        <sz val="10"/>
        <color rgb="FF000000"/>
        <rFont val="Arial"/>
        <family val="2"/>
      </rPr>
      <t xml:space="preserve">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 ABS 2020, 'Quarterly Population Estimates (ERP)' [ABS.Stats table], </t>
    </r>
    <r>
      <rPr>
        <i/>
        <sz val="10"/>
        <color rgb="FF000000"/>
        <rFont val="Arial"/>
        <family val="2"/>
      </rPr>
      <t>National, state and territory population, March 2020,</t>
    </r>
    <r>
      <rPr>
        <sz val="10"/>
        <color rgb="FF000000"/>
        <rFont val="Arial"/>
        <family val="2"/>
      </rPr>
      <t xml:space="preserve"> https://www.abs.gov.au/statistics/people/population/national-state-and-territory-population/mar-2021, accessed 8 October 2021; ABS 2020 (and previous issues), 'Population by age and sex - national' [data set], </t>
    </r>
    <r>
      <rPr>
        <i/>
        <sz val="10"/>
        <color rgb="FF000000"/>
        <rFont val="Arial"/>
        <family val="2"/>
      </rPr>
      <t>National, state and territory population, June 2020</t>
    </r>
    <r>
      <rPr>
        <sz val="10"/>
        <color rgb="FF000000"/>
        <rFont val="Arial"/>
        <family val="2"/>
      </rPr>
      <t xml:space="preserve"> (and previous years), https://www.abs.gov.au/statistics/people/population/national-state-and-territory-population/jun-2020, last accessed 4 August 2021; ABS 2021 and 2019, 'Table 5' [data set], </t>
    </r>
    <r>
      <rPr>
        <i/>
        <sz val="10"/>
        <color rgb="FF000000"/>
        <rFont val="Arial"/>
        <family val="2"/>
      </rPr>
      <t>Estimates and Projections, Aboriginal and Torres Strait Islander Australians, 2006 to 2031,</t>
    </r>
    <r>
      <rPr>
        <sz val="10"/>
        <color rgb="FF000000"/>
        <rFont val="Arial"/>
        <family val="2"/>
      </rPr>
      <t xml:space="preserve"> https://www.abs.gov.au/statistics/people/aboriginal-and-torres-strait-islander-peoples/estimates-and-projections-aboriginal-and-torres-strait-islander-australians/2006-2031, last accessed 3 August 2021; ABS 2021, 'Projected population' [ABS.Stats table], </t>
    </r>
    <r>
      <rPr>
        <i/>
        <sz val="10"/>
        <color rgb="FF000000"/>
        <rFont val="Arial"/>
        <family val="2"/>
      </rPr>
      <t>Estimates and Projections, Aboriginal and Torres Strait Islander Australians, 2006 to 2031,</t>
    </r>
    <r>
      <rPr>
        <sz val="10"/>
        <color rgb="FF000000"/>
        <rFont val="Arial"/>
        <family val="2"/>
      </rPr>
      <t xml:space="preserve"> https://www.abs.gov.au/statistics/people/aboriginal-and-torres-strait-islander-peoples/estimates-and-projections-aboriginal-and-torres-strait-islander-australians/2006-2031, accessed 3 August 2021.</t>
    </r>
  </si>
  <si>
    <t>Table 16A.3</t>
  </si>
  <si>
    <t>Children aged 0-17 years in care, other supported placements, at 30 June, by Indigenous status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</si>
  <si>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</si>
  <si>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</si>
  <si>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(b)</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</si>
  <si>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</si>
  <si>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</si>
  <si>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</si>
  <si>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</si>
  <si>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</si>
  <si>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</si>
  <si>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Children in other supported placements at 30 June</t>
  </si>
  <si>
    <t>2021</t>
  </si>
  <si>
    <t>2020</t>
  </si>
  <si>
    <t>2013</t>
  </si>
  <si>
    <t>– Nil or rounded to zero.</t>
  </si>
  <si>
    <t>Includes children on third party parental responsibility orders and children on immigration orders.</t>
  </si>
  <si>
    <t>Queensland retains some funding and case management responsibility for children subject to third party parental responsibility orders who are excluded from the revised national definition of out-of-home care.</t>
  </si>
  <si>
    <t>State and Territory governments (unpublished).</t>
  </si>
  <si>
    <t>Table 16A.4</t>
  </si>
  <si>
    <t>Children aged 0-17 years admitted to and discharged from out-of-home-care by Indigenous status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</si>
  <si>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</si>
  <si>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</si>
  <si>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(b)</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</si>
  <si>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</si>
  <si>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</si>
  <si>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(c)</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</si>
  <si>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</si>
  <si>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</si>
  <si>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</si>
  <si>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Children admitted to out-of-home-care</t>
  </si>
  <si>
    <t>Children discharged from out-of-home-care</t>
  </si>
  <si>
    <t>– Nil or rounded to zero.</t>
  </si>
  <si>
    <t>Children admitted to out-of-home care more than once during the year were only counted at the first admission. The data for children exiting care include those who left care and had not returned in less than 60 days. If a child has more than one discharge from care, the child is only counted for one discharge for the year. Data may include children who were discharged on their 18th birthday.</t>
  </si>
  <si>
    <t>Qld: Unit record files supplied were extracted from the Integrated Client Management System to derive data in this table according to national definitions and specifications. Data may not match Queensland figures published elsewhere.</t>
  </si>
  <si>
    <t>Table 16A.5</t>
  </si>
  <si>
    <t>Child protection notifications, investigations and substantiations by Indigenous status (a), (b), (c)</t>
  </si>
  <si>
    <r>
      <rPr>
        <i/>
        <sz val="10"/>
        <color rgb="FF000000"/>
        <rFont val="Arial"/>
        <family val="2"/>
      </rPr>
      <t>NSW</t>
    </r>
    <r>
      <rPr>
        <sz val="10"/>
        <color rgb="FF000000"/>
        <rFont val="Arial"/>
        <family val="2"/>
      </rPr>
      <t xml:space="preserve"> (d)</t>
    </r>
  </si>
  <si>
    <r>
      <rPr>
        <i/>
        <sz val="10"/>
        <color rgb="FF000000"/>
        <rFont val="Arial"/>
        <family val="2"/>
      </rPr>
      <t>Vic</t>
    </r>
    <r>
      <rPr>
        <sz val="10"/>
        <color rgb="FF000000"/>
        <rFont val="Arial"/>
        <family val="2"/>
      </rPr>
      <t xml:space="preserve"> (e)</t>
    </r>
  </si>
  <si>
    <r>
      <rPr>
        <i/>
        <sz val="10"/>
        <color rgb="FF000000"/>
        <rFont val="Arial"/>
        <family val="2"/>
      </rPr>
      <t>Qld</t>
    </r>
    <r>
      <rPr>
        <sz val="10"/>
        <color rgb="FF000000"/>
        <rFont val="Arial"/>
        <family val="2"/>
      </rPr>
      <t xml:space="preserve"> (f)</t>
    </r>
  </si>
  <si>
    <r>
      <rPr>
        <i/>
        <sz val="10"/>
        <color rgb="FF000000"/>
        <rFont val="Arial"/>
        <family val="2"/>
      </rPr>
      <t>WA</t>
    </r>
    <r>
      <rPr>
        <sz val="10"/>
        <color rgb="FF000000"/>
        <rFont val="Arial"/>
        <family val="2"/>
      </rPr>
      <t xml:space="preserve"> (g)</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</si>
  <si>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</si>
  <si>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(h)</t>
    </r>
  </si>
  <si>
    <r>
      <rPr>
        <i/>
        <sz val="10"/>
        <color rgb="FF000000"/>
        <rFont val="Arial"/>
        <family val="2"/>
      </rPr>
      <t>ACT</t>
    </r>
    <r>
      <rPr>
        <sz val="10"/>
        <color rgb="FF000000"/>
        <rFont val="Arial"/>
        <family val="2"/>
      </rPr>
      <t xml:space="preserve"> (i)</t>
    </r>
  </si>
  <si>
    <r>
      <rPr>
        <i/>
        <sz val="10"/>
        <color rgb="FF000000"/>
        <rFont val="Arial"/>
        <family val="2"/>
      </rPr>
      <t>NT</t>
    </r>
    <r>
      <rPr>
        <sz val="10"/>
        <color rgb="FF000000"/>
        <rFont val="Arial"/>
        <family val="2"/>
      </rPr>
      <t xml:space="preserve"> (j)</t>
    </r>
  </si>
  <si>
    <t>Aboriginal and Torres Strait Islander children</t>
  </si>
  <si>
    <t>Number of notifications, investigations and substantiations</t>
  </si>
  <si>
    <t>Notifications investigated</t>
  </si>
  <si>
    <t>Investigations finalised by 31 August</t>
  </si>
  <si>
    <t>Substantiated</t>
  </si>
  <si>
    <t>Not substantiated</t>
  </si>
  <si>
    <t>Total finalised</t>
  </si>
  <si>
    <t>Investigations in process</t>
  </si>
  <si>
    <t>Investigation closed - no outcome possible</t>
  </si>
  <si>
    <t>Total investigations</t>
  </si>
  <si>
    <t>Dealt with by other means</t>
  </si>
  <si>
    <t>Total notifications</t>
  </si>
  <si>
    <t>Proportion of notifications, investigations and substantiations (k), (l), (m)</t>
  </si>
  <si>
    <t>%</t>
  </si>
  <si>
    <t>Non-Indigenous children</t>
  </si>
  <si>
    <t>Children of unknown Indigenous status</t>
  </si>
  <si>
    <t>All children</t>
  </si>
  <si>
    <t>..</t>
  </si>
  <si>
    <t>(m)</t>
  </si>
  <si>
    <r>
      <rPr>
        <b/>
        <sz val="10"/>
        <color rgb="FF000000"/>
        <rFont val="Arial"/>
        <family val="2"/>
      </rPr>
      <t>na</t>
    </r>
    <r>
      <rPr>
        <sz val="10"/>
        <color rgb="FF000000"/>
        <rFont val="Arial"/>
        <family val="2"/>
      </rPr>
      <t xml:space="preserve"> Not available. .. Not applicable. – Nil or rounded to zero.</t>
    </r>
  </si>
  <si>
    <t>'Investigation closed — no outcome possible' includes cases where an outcome of substantiated or not substantiated could not be reached, but where the file may be closed for administrative reasons.</t>
  </si>
  <si>
    <t>'Dealt with by other means' includes notifications that were responded to by means other than an investigation, such as referral to family services or provision of advice.</t>
  </si>
  <si>
    <t>NSW: Prior to 2017-18, NSW data are not comparable across jurisdictions. NSW had a differential investigation response whereby an investigation can be undertaken over two stages (stage 1 - information gathering, stage 2 – assessment).</t>
  </si>
  <si>
    <t>Introduction of a new client system has had an impact on recording of Indigenous status resulting in a large increase in the number of records missing Indigenous status especially for children in notifications and investigations from 2017-18.</t>
  </si>
  <si>
    <t>NSW data for 2014-15 may not be comparable to earlier years. NSW data for 2015-16 may not be comparable to earlier years.</t>
  </si>
  <si>
    <t>NSW data for 2011-12 to 2016-17 relating to 'Notifications investigated', 'Notifications resolved without investigations' and 'Notifications dealt with by other means' are not comparable to previous years.</t>
  </si>
  <si>
    <t>Victoria: If a case is open following the first notification, no further notifications concerning the child are recorded.</t>
  </si>
  <si>
    <t>The category 'investigation closed – no outcome possible' is considered to be a finalised investigation in Queensland, as it includes investigations that were either unable to be commenced, or commenced but not able to be completed, despite all reasonable attempts to identify and/or locate the child and family.</t>
  </si>
  <si>
    <t>WA: The definition of emotional abuse in Western Australia has been broadened to include children witnessing family and domestic violence from 2015-16.</t>
  </si>
  <si>
    <t>NT: In 2018-19, policy changes implementing 'One Child, One Case' were introduced to deal with notifications for young people within existing cases or investigations where active intervention was in progress. Consequently, fewer investigations have been commenced. Prior to this, each open investigation would result in a separate substantiation outcome. The decrease in the substantiation rate (table 16A.12) can be partially attributed to this policy change.</t>
  </si>
  <si>
    <t>If a child is the subject of more than one notification, investigation or substantiation, each of these is counted.</t>
  </si>
  <si>
    <t>Investigations relate to notifications received during the financial year. If the investigation was completed by 31 August it is classified as finalised. If the investigation was not completed by 31 August it is classified as not finalised.</t>
  </si>
  <si>
    <t>The definition of an investigation includes interviewing or sighting the child where practicable.</t>
  </si>
  <si>
    <r>
      <t xml:space="preserve">State and Territory governments (unpublished); AIHW (unpublished) </t>
    </r>
    <r>
      <rPr>
        <i/>
        <sz val="10"/>
        <color rgb="FF000000"/>
        <rFont val="Arial"/>
        <family val="2"/>
      </rPr>
      <t>Child Protection National Minimum Data Set.</t>
    </r>
    <r>
      <rPr>
        <sz val="10"/>
        <color rgb="FF000000"/>
        <rFont val="Arial"/>
        <family val="2"/>
      </rPr>
      <t/>
    </r>
  </si>
  <si>
    <t>Table 16A.6</t>
  </si>
  <si>
    <t>Children aged 0-17 years admitted to and discharged from care and protection orders, by Indigenous status (a)</t>
  </si>
  <si>
    <r>
      <rPr>
        <i/>
        <sz val="10"/>
        <color rgb="FF000000"/>
        <rFont val="Arial"/>
        <family val="2"/>
      </rPr>
      <t>NSW</t>
    </r>
    <r>
      <rPr>
        <sz val="10"/>
        <color rgb="FF000000"/>
        <rFont val="Arial"/>
        <family val="2"/>
      </rPr>
      <t xml:space="preserve"> (b)</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</si>
  <si>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</si>
  <si>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</si>
  <si>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xml:space="preserve"> (d)</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</si>
  <si>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</si>
  <si>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(e)</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</si>
  <si>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</si>
  <si>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</si>
  <si>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t>Children admitted to care and protection orders</t>
  </si>
  <si>
    <t>Admitted for the first time</t>
  </si>
  <si>
    <t>Had prior admissions to orders</t>
  </si>
  <si>
    <t>Total children admitted</t>
  </si>
  <si>
    <t>Children discharged from care and protection orders</t>
  </si>
  <si>
    <t>2017-18 (f)</t>
  </si>
  <si>
    <t>2016-17 (f)</t>
  </si>
  <si>
    <t>2018</t>
  </si>
  <si>
    <t>– Nil or rounded to zero.</t>
  </si>
  <si>
    <t>Children admitted to child protection orders are aged 0-17 years. Children discharged from child protection orders include children discharged on their 18th birthday.</t>
  </si>
  <si>
    <t>NSW: Data do not include children on finalised supervisory orders.</t>
  </si>
  <si>
    <t>WA admissions and discharges data for 2013-14 onwards are not comparable to previous years due to a change in methodology in 2013-14.</t>
  </si>
  <si>
    <t>Tasmania: Data may not be comparable year to year due to issues with the recording of order status.</t>
  </si>
  <si>
    <t>Data for 2016-17 to 2018-19 have been revised and may differ from that published in previous editions.</t>
  </si>
  <si>
    <r>
      <t xml:space="preserve">State and Territory governments (unpublished); AIHW (unpublished) </t>
    </r>
    <r>
      <rPr>
        <i/>
        <sz val="10"/>
        <color rgb="FF000000"/>
        <rFont val="Arial"/>
        <family val="2"/>
      </rPr>
      <t>Child Protection National Minimum Data Set.</t>
    </r>
    <r>
      <rPr>
        <sz val="10"/>
        <color rgb="FF000000"/>
        <rFont val="Arial"/>
        <family val="2"/>
      </rPr>
      <t/>
    </r>
  </si>
  <si>
    <t>Table 16A.7</t>
  </si>
  <si>
    <t>Children aged 0-17 years in care by Indigenous status and whether on a care and protection order, at 30 June (a)</t>
  </si>
  <si>
    <r>
      <rPr>
        <i/>
        <sz val="10"/>
        <color rgb="FF000000"/>
        <rFont val="Arial"/>
        <family val="2"/>
      </rPr>
      <t>NSW</t>
    </r>
    <r>
      <rPr>
        <sz val="10"/>
        <color rgb="FF000000"/>
        <rFont val="Arial"/>
        <family val="2"/>
      </rPr>
      <t xml:space="preserve"> (b)</t>
    </r>
  </si>
  <si>
    <r>
      <rPr>
        <i/>
        <sz val="10"/>
        <color rgb="FF000000"/>
        <rFont val="Arial"/>
        <family val="2"/>
      </rPr>
      <t>Vic</t>
    </r>
    <r>
      <rPr>
        <sz val="10"/>
        <color rgb="FF000000"/>
        <rFont val="Arial"/>
        <family val="2"/>
      </rPr>
      <t xml:space="preserve"> (c)</t>
    </r>
  </si>
  <si>
    <r>
      <rPr>
        <i/>
        <sz val="10"/>
        <color rgb="FF000000"/>
        <rFont val="Arial"/>
        <family val="2"/>
      </rPr>
      <t>Qld</t>
    </r>
    <r>
      <rPr>
        <sz val="10"/>
        <color rgb="FF000000"/>
        <rFont val="Arial"/>
        <family val="2"/>
      </rPr>
      <t xml:space="preserve"> (d)</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</si>
  <si>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</si>
  <si>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</si>
  <si>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(e)</t>
    </r>
  </si>
  <si>
    <r>
      <rPr>
        <i/>
        <sz val="10"/>
        <color rgb="FF000000"/>
        <rFont val="Arial"/>
        <family val="2"/>
      </rPr>
      <t>ACT</t>
    </r>
    <r>
      <rPr>
        <sz val="10"/>
        <color rgb="FF000000"/>
        <rFont val="Arial"/>
        <family val="2"/>
      </rPr>
      <t xml:space="preserve"> (f)</t>
    </r>
  </si>
  <si>
    <r>
      <rPr>
        <i/>
        <sz val="10"/>
        <color rgb="FF000000"/>
        <rFont val="Arial"/>
        <family val="2"/>
      </rPr>
      <t>NT</t>
    </r>
    <r>
      <rPr>
        <sz val="10"/>
        <color rgb="FF000000"/>
        <rFont val="Arial"/>
        <family val="2"/>
      </rPr>
      <t/>
    </r>
  </si>
  <si>
    <t>2021 (g)</t>
  </si>
  <si>
    <t>Care and protection order</t>
  </si>
  <si>
    <t>Another type of order</t>
  </si>
  <si>
    <t>Not on an order</t>
  </si>
  <si>
    <t>2020 (g)</t>
  </si>
  <si>
    <t>2019 (g)</t>
  </si>
  <si>
    <t>2017</t>
  </si>
  <si>
    <t>2016</t>
  </si>
  <si>
    <t>2015</t>
  </si>
  <si>
    <t>2014</t>
  </si>
  <si>
    <t>2012</t>
  </si>
  <si>
    <r>
      <rPr>
        <b/>
        <sz val="10"/>
        <color rgb="FF000000"/>
        <rFont val="Arial"/>
        <family val="2"/>
      </rPr>
      <t>na</t>
    </r>
    <r>
      <rPr>
        <sz val="10"/>
        <color rgb="FF000000"/>
        <rFont val="Arial"/>
        <family val="2"/>
      </rPr>
      <t xml:space="preserve"> Not available. .. Not applicable. – Nil or rounded to zero.</t>
    </r>
  </si>
  <si>
    <t>'On a care and protection order' includes children on guardianship or custody orders or arrangements, and those on interim or temporary orders. 'On another type of order' includes offence orders or other orders that are not care and protection orders.</t>
  </si>
  <si>
    <r>
      <t xml:space="preserve">State and Territory governments (unpublished); AIHW (unpublished) </t>
    </r>
    <r>
      <rPr>
        <i/>
        <sz val="10"/>
        <color rgb="FF000000"/>
        <rFont val="Arial"/>
        <family val="2"/>
      </rPr>
      <t>Child Protection National Minimum Data Set.</t>
    </r>
    <r>
      <rPr>
        <sz val="10"/>
        <color rgb="FF000000"/>
        <rFont val="Arial"/>
        <family val="2"/>
      </rPr>
      <t/>
    </r>
  </si>
  <si>
    <t>Table 16A.8</t>
  </si>
  <si>
    <t>Government real recurrent expenditure on all child protection services, 2020-21 dollars (a), (b)</t>
  </si>
  <si>
    <r>
      <rPr>
        <i/>
        <sz val="10"/>
        <color rgb="FF000000"/>
        <rFont val="Arial"/>
        <family val="2"/>
      </rPr>
      <t>NSW</t>
    </r>
    <r>
      <rPr>
        <sz val="10"/>
        <color rgb="FF000000"/>
        <rFont val="Arial"/>
        <family val="2"/>
      </rPr>
      <t xml:space="preserve"> (c)</t>
    </r>
  </si>
  <si>
    <r>
      <rPr>
        <i/>
        <sz val="10"/>
        <color rgb="FF000000"/>
        <rFont val="Arial"/>
        <family val="2"/>
      </rPr>
      <t>Vic</t>
    </r>
    <r>
      <rPr>
        <sz val="10"/>
        <color rgb="FF000000"/>
        <rFont val="Arial"/>
        <family val="2"/>
      </rPr>
      <t xml:space="preserve"> (d)</t>
    </r>
  </si>
  <si>
    <r>
      <rPr>
        <i/>
        <sz val="10"/>
        <color rgb="FF000000"/>
        <rFont val="Arial"/>
        <family val="2"/>
      </rPr>
      <t>Qld</t>
    </r>
    <r>
      <rPr>
        <sz val="10"/>
        <color rgb="FF000000"/>
        <rFont val="Arial"/>
        <family val="2"/>
      </rPr>
      <t xml:space="preserve"> (e)</t>
    </r>
  </si>
  <si>
    <r>
      <rPr>
        <i/>
        <sz val="10"/>
        <color rgb="FF000000"/>
        <rFont val="Arial"/>
        <family val="2"/>
      </rPr>
      <t>WA</t>
    </r>
    <r>
      <rPr>
        <sz val="10"/>
        <color rgb="FF000000"/>
        <rFont val="Arial"/>
        <family val="2"/>
      </rPr>
      <t xml:space="preserve"> (f)</t>
    </r>
  </si>
  <si>
    <r>
      <rPr>
        <i/>
        <sz val="10"/>
        <color rgb="FF000000"/>
        <rFont val="Arial"/>
        <family val="2"/>
      </rPr>
      <t>SA</t>
    </r>
    <r>
      <rPr>
        <sz val="10"/>
        <color rgb="FF000000"/>
        <rFont val="Arial"/>
        <family val="2"/>
      </rPr>
      <t xml:space="preserve"> (g), (h)</t>
    </r>
  </si>
  <si>
    <r>
      <rPr>
        <i/>
        <sz val="10"/>
        <color rgb="FF000000"/>
        <rFont val="Arial"/>
        <family val="2"/>
      </rPr>
      <t>Tas</t>
    </r>
    <r>
      <rPr>
        <sz val="10"/>
        <color rgb="FF000000"/>
        <rFont val="Arial"/>
        <family val="2"/>
      </rPr>
      <t xml:space="preserve"> (i)</t>
    </r>
  </si>
  <si>
    <r>
      <rPr>
        <i/>
        <sz val="10"/>
        <color rgb="FF000000"/>
        <rFont val="Arial"/>
        <family val="2"/>
      </rPr>
      <t>ACT</t>
    </r>
    <r>
      <rPr>
        <sz val="10"/>
        <color rgb="FF000000"/>
        <rFont val="Arial"/>
        <family val="2"/>
      </rPr>
      <t xml:space="preserve"> (j)</t>
    </r>
  </si>
  <si>
    <r>
      <rPr>
        <i/>
        <sz val="10"/>
        <color rgb="FF000000"/>
        <rFont val="Arial"/>
        <family val="2"/>
      </rPr>
      <t>NT</t>
    </r>
    <r>
      <rPr>
        <sz val="10"/>
        <color rgb="FF000000"/>
        <rFont val="Arial"/>
        <family val="2"/>
      </rPr>
      <t xml:space="preserve"> (h)</t>
    </r>
  </si>
  <si>
    <r>
      <rPr>
        <i/>
        <sz val="10"/>
        <color rgb="FF000000"/>
        <rFont val="Arial"/>
        <family val="2"/>
      </rPr>
      <t>Aust</t>
    </r>
    <r>
      <rPr>
        <sz val="10"/>
        <color rgb="FF000000"/>
        <rFont val="Arial"/>
        <family val="2"/>
      </rPr>
      <t/>
    </r>
  </si>
  <si>
    <t>Total real expenditure</t>
  </si>
  <si>
    <t>Protective intervention services</t>
  </si>
  <si>
    <t>$'000</t>
  </si>
  <si>
    <t>Care services</t>
  </si>
  <si>
    <t>Intensive family support services</t>
  </si>
  <si>
    <t>State and Territory government expenditure (k)</t>
  </si>
  <si>
    <t>Australian Government expenditure</t>
  </si>
  <si>
    <t>Family support services</t>
  </si>
  <si>
    <t>Protective intervention services and care services</t>
  </si>
  <si>
    <t>Protective intervention services, care services and intensive family support services</t>
  </si>
  <si>
    <t>Protective intervention services, care services, intensive family support services and family support services</t>
  </si>
  <si>
    <t>Per child aged 0-17 years</t>
  </si>
  <si>
    <t>$</t>
  </si>
  <si>
    <r>
      <rPr>
        <b/>
        <sz val="10"/>
        <color rgb="FF000000"/>
        <rFont val="Arial"/>
        <family val="2"/>
      </rPr>
      <t>na</t>
    </r>
    <r>
      <rPr>
        <sz val="10"/>
        <color rgb="FF000000"/>
        <rFont val="Arial"/>
        <family val="2"/>
      </rPr>
      <t xml:space="preserve"> Not available. .. Not applicable.</t>
    </r>
  </si>
  <si>
    <t>Time series financial data are adjusted to 2020-21 dollars (i.e. 2020-21=100) using the General Government Final Consumption Expenditure (GGFCE) chain price deflator (table 2A.26).</t>
  </si>
  <si>
    <t>Refer to table 16.2 for information on the comparability of expenditure data.</t>
  </si>
  <si>
    <t>NSW: from 2014-15, expenditure on care services reported in this table is greater than expenditure on care services reported for the unit cost of care in tables 16A.24, 16A.35 and 16A.36 because this table includes expenditure on other supported placements.</t>
  </si>
  <si>
    <t>NSW data for 2017-18 are not fully comparable to earlier years. Data for 2017-18 for protective intervention services reflects increased funding from Keep Them Safe (KTS) - NSW plan to reform child protection in NSW. Funding has been redistributed to other agencies following Tune reform initiatives.</t>
  </si>
  <si>
    <t>In 2015 NSW adopted a revised expense distribution methodology for family support services resulting in a decrease in expenses.</t>
  </si>
  <si>
    <t>The movement in expenditure for intensive family support services between 2011-12 and 2012-13 is mainly due to the movement and reclassification of previously identified early intervention services (Brighter Futures) to statutory child protection activities (Strengthening Families) and overhead re-allocations due to the change in mix across all programs.</t>
  </si>
  <si>
    <t>Victoria: Expenditure for 2020-21 includes additional investment by government in response to COVID-19.</t>
  </si>
  <si>
    <t>Victoria: Expenditure for 2020-21 is not directly comparable to prior years, due to machinery of government changes and creation of the Department of Families, Fairness and Housing, effective from 1 February 2021.</t>
  </si>
  <si>
    <t>Since 2015-16, Queensland has revised its cost allocation methodology each year to improve alignment with the RoGS financial data manual. Queensland's financial data has also been impacted by machinery-of-government changes in 2017-18 and 2020-21 and Queensland transitioning to the National Disability Insurance Scheme from 1 July 2019.</t>
  </si>
  <si>
    <t>WA: from 2019-20, expenditure on care services reported in this table is greater than expenditure on care services reported for the unit cost of care in tables 16A.24, 16A.35 and 16A.36 because this table includes expenditure on other supported placements.</t>
  </si>
  <si>
    <t>For 2016-17, the number of children includes 10 young people aged 18 or over.</t>
  </si>
  <si>
    <t>Data from 2012-13 are not comparable to earlier years as in 2013-14, some services previously considered to be IFSS were re-allocated to child protection services and FSS to be consistent with unit counting rules.</t>
  </si>
  <si>
    <t>Expenditure on protective intervention services, family support and intensive family support from 2012-13 onwards is not comparable to prior years due to the reclassification of some services from intensive family support to other activities to better align with unit counting rules.</t>
  </si>
  <si>
    <t>SA: 2020-21 included a redesign of services (family support and intensive family support) within the Community Sector Organisations, effective from 1st of April 2021. The redesign of programs/services has resulted in additional programs being included that were previously excluded as they were universal to all.</t>
  </si>
  <si>
    <t>Intensive family support services activity data are compiled from aggregate data provided by Community Sector Organisations (CSOs) and are not provided by all CSOs, and the data provided are not validated. SA has not been able to obtain activity data for all programs, therefore the cost per child receiving IFSS is likely to be overstated and should be interpreted with extreme caution.</t>
  </si>
  <si>
    <t>Family Support Services data were not available for 2011-12 and 2012-13 so the totals for SA and Australia are understated.</t>
  </si>
  <si>
    <t>The 2013-14 and 2014-15 expenditure data were re-cast as a result of an internal review being conducted for 2015-16 expenditure data, which resulted in the realignment of costs allocation in accordance with the counting rules. To ensure consistency when comparing prior years, the methodology has been applied to the 2013-14 and 2014-15 years.</t>
  </si>
  <si>
    <t>All intensive family support services funded by the Australian Government are reported as being provided to children in the NT. However, a small amount of the expenditure is for services provided to children in SA who live in Anangu Pitjantjatjara Yankunytjatjara lands.</t>
  </si>
  <si>
    <t>Tas: The change in costs for Tasmania for 2020-21 have been primarily driven by the inclusion of Family Violence counselling services. The increase in costs for Tasmania for 2019-20 was as a result of inclusion of Family Support Services expenditure arising out of the Family Violence Action Plan.</t>
  </si>
  <si>
    <t>In Tasmania in 2014-15 the calculation methodology for allocation of umbrella costs was altered and the total departmental overhead allocated to Children and Youth Services has reduced following significant internal restructuring of the Department. This has led to a decrease in the reported umbrella costs.</t>
  </si>
  <si>
    <t>ACT: Data for the ACT from 2015-16 onwards are not comparable with previous years due to the integration of Child Protection and Youth Justice to a single case management system in July 2015 and the subsequent changes to expenditure reporting for 2015-16.</t>
  </si>
  <si>
    <t>Expenditure data for intensive family support services for 2017-18 includes some expenditure on non-intensive family support services.</t>
  </si>
  <si>
    <t>The Australian figure for total real expenditure represents the sum of figures for those jurisdictions able to provide data. The Australian figure for real expenditure per child represents the sum of expenditure for those jurisdictions able to provide data divided by the number of children aged 0–17 years commencing intensive family support services. In previous reports, data were divided by the sum of the residential population for the target group.</t>
  </si>
  <si>
    <r>
      <t xml:space="preserve">State and Territory governments (unpublished); Australian Government Department of Social Services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t>
    </r>
  </si>
  <si>
    <t>Table 16A.9</t>
  </si>
  <si>
    <t>Disproportionality ratios for Aboriginal and Torres Strait Islander children aged 0-17 years (a), (b), (c), (d)</t>
  </si>
  <si>
    <r>
      <rPr>
        <i/>
        <sz val="10"/>
        <color rgb="FF000000"/>
        <rFont val="Arial"/>
        <family val="2"/>
      </rPr>
      <t>Notifications</t>
    </r>
    <r>
      <rPr>
        <sz val="10"/>
        <color rgb="FF000000"/>
        <rFont val="Arial"/>
        <family val="2"/>
      </rPr>
      <t/>
    </r>
  </si>
  <si>
    <r>
      <rPr>
        <i/>
        <sz val="10"/>
        <color rgb="FF000000"/>
        <rFont val="Arial"/>
        <family val="2"/>
      </rPr>
      <t>Commencing IFSS</t>
    </r>
    <r>
      <rPr>
        <sz val="10"/>
        <color rgb="FF000000"/>
        <rFont val="Arial"/>
        <family val="2"/>
      </rPr>
      <t/>
    </r>
  </si>
  <si>
    <r>
      <rPr>
        <i/>
        <sz val="10"/>
        <color rgb="FF000000"/>
        <rFont val="Arial"/>
        <family val="2"/>
      </rPr>
      <t>Finalised investigations</t>
    </r>
    <r>
      <rPr>
        <sz val="10"/>
        <color rgb="FF000000"/>
        <rFont val="Arial"/>
        <family val="2"/>
      </rPr>
      <t/>
    </r>
  </si>
  <si>
    <r>
      <rPr>
        <i/>
        <sz val="10"/>
        <color rgb="FF000000"/>
        <rFont val="Arial"/>
        <family val="2"/>
      </rPr>
      <t>Substantiations</t>
    </r>
    <r>
      <rPr>
        <sz val="10"/>
        <color rgb="FF000000"/>
        <rFont val="Arial"/>
        <family val="2"/>
      </rPr>
      <t/>
    </r>
  </si>
  <si>
    <r>
      <rPr>
        <i/>
        <sz val="10"/>
        <color rgb="FF000000"/>
        <rFont val="Arial"/>
        <family val="2"/>
      </rPr>
      <t>Care and protection orders</t>
    </r>
    <r>
      <rPr>
        <sz val="10"/>
        <color rgb="FF000000"/>
        <rFont val="Arial"/>
        <family val="2"/>
      </rPr>
      <t/>
    </r>
  </si>
  <si>
    <r>
      <rPr>
        <i/>
        <sz val="10"/>
        <color rgb="FF000000"/>
        <rFont val="Arial"/>
        <family val="2"/>
      </rPr>
      <t>Out-of-home care</t>
    </r>
    <r>
      <rPr>
        <sz val="10"/>
        <color rgb="FF000000"/>
        <rFont val="Arial"/>
        <family val="2"/>
      </rPr>
      <t xml:space="preserve"> (e)</t>
    </r>
  </si>
  <si>
    <t>NSW</t>
  </si>
  <si>
    <t>ratio</t>
  </si>
  <si>
    <t>Vic</t>
  </si>
  <si>
    <t>2020-21 (g)</t>
  </si>
  <si>
    <t>2019-20 (g)</t>
  </si>
  <si>
    <t>2018-19 (g)</t>
  </si>
  <si>
    <t>2017-18 (g)</t>
  </si>
  <si>
    <t>Qld (h)</t>
  </si>
  <si>
    <t>WA</t>
  </si>
  <si>
    <t>2018-19 (i)</t>
  </si>
  <si>
    <t>SA</t>
  </si>
  <si>
    <t>Tas (j)</t>
  </si>
  <si>
    <t>ACT</t>
  </si>
  <si>
    <t>NT</t>
  </si>
  <si>
    <r>
      <rPr>
        <b/>
        <sz val="10"/>
        <color rgb="FF000000"/>
        <rFont val="Arial"/>
        <family val="2"/>
      </rPr>
      <t>na</t>
    </r>
    <r>
      <rPr>
        <sz val="10"/>
        <color rgb="FF000000"/>
        <rFont val="Arial"/>
        <family val="2"/>
      </rPr>
      <t xml:space="preserve"> Not available.</t>
    </r>
  </si>
  <si>
    <t>Data are not comparable across jurisdictions, but are comparable (subject to caveats) within jurisdictions over time.</t>
  </si>
  <si>
    <t>Data are incomplete for the current reporting period.</t>
  </si>
  <si>
    <t>Disproportionality ratios for Aboriginal and Torres Strait Islander children are calculated by dividing the proportion of children in the child protection system who are Aboriginal and Torres Strait Islander by the proportion of children aged 0-17 who are Aboriginal and Torres Strait Islander. This is a different calculation to rates and rate ratios published elsewhere. Data for the calculation of disproportionality ratios were sourced from 16A.1, 16A.2, 16A.33 and 16A.38. See these tables for detailed footnotes.</t>
  </si>
  <si>
    <t>Disproportionality ratios for notification, IFSS, investigations, substantiations, and care and protection orders are comparable (subject to caveats) within jurisdictions over time, but are not comparable across jurisdictions.</t>
  </si>
  <si>
    <t>Identification of Indigenous status may lead to data quality issues for this indicator, in particular underidentification of Indigenous status is likely to result in disproportionality ratios understating Aboriginal and Torres Strait Islander children's representation in the child protection system. The disproportionality ratios should be considered in conjunction with data on the proportion of children for whom Indigenous status is not stated, which varies across states and territories (refer to tables 16A.1–16A.2, 16A.24 and 16A.38).</t>
  </si>
  <si>
    <t>From 2018-19 the scope of out-of-home care has changed. This means that in some jurisdictions disproportionality ratios for out-of-home care from 2018-19 are not comparable with data for previous years.</t>
  </si>
  <si>
    <t>NSW: NSW implemented a new client management system in 2017-18 and has provided limited data. Introduction of a new client system has had an impact on recording of Indigenous status resulting in a large increase in the number of records missing Indigenous status especially for children in notifications and investigations from 2017-18.</t>
  </si>
  <si>
    <t>Qld: Refer to Queensland's footnotes in relevant tables regarding source data used to calculate disproportionality ratios.</t>
  </si>
  <si>
    <t>WA: The increase in the disproportionality ratio for IFSS in 2018-19 is due to the contracting of additional services, some of which are specifically for Aboriginal and Torres Strait Islander families.</t>
  </si>
  <si>
    <t>Tasmania: Due to the high proportion of children with an unknown Indigenous status at notification, investigation and substantiation disproportionality ratios are likely to be inaccurate and should be interpreted with extreme caution.</t>
  </si>
  <si>
    <r>
      <t xml:space="preserve">State and Territory governments (unpublished); AIHW (unpublished) </t>
    </r>
    <r>
      <rPr>
        <i/>
        <sz val="10"/>
        <color rgb="FF000000"/>
        <rFont val="Arial"/>
        <family val="2"/>
      </rPr>
      <t>Child Protection National Minimum Data Set;</t>
    </r>
    <r>
      <rPr>
        <sz val="10"/>
        <color rgb="FF000000"/>
        <rFont val="Arial"/>
        <family val="2"/>
      </rPr>
      <t xml:space="preserve">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 ABS 2020, 'Quarterly Population Estimates (ERP)' [ABS.Stats table], </t>
    </r>
    <r>
      <rPr>
        <i/>
        <sz val="10"/>
        <color rgb="FF000000"/>
        <rFont val="Arial"/>
        <family val="2"/>
      </rPr>
      <t>National, state and territory population, March 2020,</t>
    </r>
    <r>
      <rPr>
        <sz val="10"/>
        <color rgb="FF000000"/>
        <rFont val="Arial"/>
        <family val="2"/>
      </rPr>
      <t xml:space="preserve"> https://www.abs.gov.au/statistics/people/population/national-state-and-territory-population/mar-2021, accessed 8 October 2021; ABS 2020 (and previous issues), 'Population by age and sex - national' [data set], </t>
    </r>
    <r>
      <rPr>
        <i/>
        <sz val="10"/>
        <color rgb="FF000000"/>
        <rFont val="Arial"/>
        <family val="2"/>
      </rPr>
      <t>National, state and territory population, June 2020</t>
    </r>
    <r>
      <rPr>
        <sz val="10"/>
        <color rgb="FF000000"/>
        <rFont val="Arial"/>
        <family val="2"/>
      </rPr>
      <t xml:space="preserve"> (and previous years), https://www.abs.gov.au/statistics/people/population/national-state-and-territory-population/jun-2020, last accessed 4 August 2021; ABS 2021 and 2019, 'Table 5' [data set], </t>
    </r>
    <r>
      <rPr>
        <i/>
        <sz val="10"/>
        <color rgb="FF000000"/>
        <rFont val="Arial"/>
        <family val="2"/>
      </rPr>
      <t>Estimates and Projections, Aboriginal and Torres Strait Islander Australians, 2006 to 2031,</t>
    </r>
    <r>
      <rPr>
        <sz val="10"/>
        <color rgb="FF000000"/>
        <rFont val="Arial"/>
        <family val="2"/>
      </rPr>
      <t xml:space="preserve"> https://www.abs.gov.au/statistics/people/aboriginal-and-torres-strait-islander-peoples/estimates-and-projections-aboriginal-and-torres-strait-islander-australians/2006-2031, last accessed 3 August 2021; ABS 2021, 'Projected population' [ABS.Stats table], </t>
    </r>
    <r>
      <rPr>
        <i/>
        <sz val="10"/>
        <color rgb="FF000000"/>
        <rFont val="Arial"/>
        <family val="2"/>
      </rPr>
      <t>Estimates and Projections, Aboriginal and Torres Strait Islander Australians, 2006 to 2031,</t>
    </r>
    <r>
      <rPr>
        <sz val="10"/>
        <color rgb="FF000000"/>
        <rFont val="Arial"/>
        <family val="2"/>
      </rPr>
      <t xml:space="preserve"> https://www.abs.gov.au/statistics/people/aboriginal-and-torres-strait-islander-peoples/estimates-and-projections-aboriginal-and-torres-strait-islander-australians/2006-2031, accessed 3 August 2021.</t>
    </r>
  </si>
  <si>
    <t>Table 16A.10</t>
  </si>
  <si>
    <t>Response time to commence investigation (a), (b)</t>
  </si>
  <si>
    <r>
      <rPr>
        <i/>
        <sz val="10"/>
        <color rgb="FF000000"/>
        <rFont val="Arial"/>
        <family val="2"/>
      </rPr>
      <t>NSW</t>
    </r>
    <r>
      <rPr>
        <sz val="10"/>
        <color rgb="FF000000"/>
        <rFont val="Arial"/>
        <family val="2"/>
      </rPr>
      <t xml:space="preserve"> (c)</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</si>
  <si>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</si>
  <si>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(d)</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</si>
  <si>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</si>
  <si>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</si>
  <si>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(e)</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</si>
  <si>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</si>
  <si>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(f)</t>
    </r>
  </si>
  <si>
    <r>
      <rPr>
        <i/>
        <sz val="10"/>
        <color rgb="FF000000"/>
        <rFont val="Arial"/>
        <family val="2"/>
      </rPr>
      <t>Aust</t>
    </r>
    <r>
      <rPr>
        <sz val="10"/>
        <color rgb="FF000000"/>
        <rFont val="Arial"/>
        <family val="2"/>
      </rPr>
      <t/>
    </r>
  </si>
  <si>
    <t>Number of investigations commenced</t>
  </si>
  <si>
    <t>Up to 7 days</t>
  </si>
  <si>
    <t>8 to 14 days</t>
  </si>
  <si>
    <t>15 to 21 days</t>
  </si>
  <si>
    <t>22 to 28 days</t>
  </si>
  <si>
    <t>29 days or more</t>
  </si>
  <si>
    <t>Total</t>
  </si>
  <si>
    <t>Proportion of investigations commenced</t>
  </si>
  <si>
    <r>
      <rPr>
        <b/>
        <sz val="10"/>
        <color rgb="FF000000"/>
        <rFont val="Arial"/>
        <family val="2"/>
      </rPr>
      <t>na</t>
    </r>
    <r>
      <rPr>
        <sz val="10"/>
        <color rgb="FF000000"/>
        <rFont val="Arial"/>
        <family val="2"/>
      </rPr>
      <t xml:space="preserve"> Not available.</t>
    </r>
  </si>
  <si>
    <t>Data are not comparable across jurisdictions or within some jurisdictions over time (see footnotes for specific jurisdictions).</t>
  </si>
  <si>
    <t>Data are complete (subject to caveats) for the current reporting period.</t>
  </si>
  <si>
    <t>Caution should be used when interpreting results as jurisdictions count notifications at different points in response to a child protection report, and have different policies and protocols governing the type of response to a notification.</t>
  </si>
  <si>
    <t>NSW: New client management system was implemented in 2017-18. NSW data from 2018-19 for Investigations are not comparable to earlier years. Investigations counts changed to only include field assessments. All office based assessments are now included in the category 'Dealt with by other means'.</t>
  </si>
  <si>
    <t>Prior to sighting the child or interviewing a pregnant woman, child safety officers begin actively working on the case through reviewing the child protection history of the child and family and determining who will be involved in the investigation process. Investigations that require a 24 hour response commence when a child safety officer has sighted and interviewed the child.</t>
  </si>
  <si>
    <t>From 1 September 2019, the criteria for commencing an investigation for 5 and 10 day responses was expanded to include seeking and receiving new information from an external agency that informs the assessment about the safety of the child or the unborn child's safety after birth (previously these investigations had the same commencement criteria as investigations that require a 24 hour response). Sighting and interviewing children is required for all investigations.</t>
  </si>
  <si>
    <t>Tasmania: From 2020-21 onwards, due to changes in intake business rules the time taken to commence an investigation starts from the date the matter was referred to the Child Safety Service for a full child safety investigation.</t>
  </si>
  <si>
    <t>In the NT, the introduction of 'One Child, One Case' has led to subsequent notifications redirected to an open investigation, which may result in longer investigation timeframes.</t>
  </si>
  <si>
    <r>
      <t xml:space="preserve">State and Territory governments (unpublished); AIHW (unpublished) </t>
    </r>
    <r>
      <rPr>
        <i/>
        <sz val="10"/>
        <color rgb="FF000000"/>
        <rFont val="Arial"/>
        <family val="2"/>
      </rPr>
      <t>Child Protection National Minimum Data Set.</t>
    </r>
    <r>
      <rPr>
        <sz val="10"/>
        <color rgb="FF000000"/>
        <rFont val="Arial"/>
        <family val="2"/>
      </rPr>
      <t/>
    </r>
  </si>
  <si>
    <t>Table 16A.11</t>
  </si>
  <si>
    <t>Response time to complete investigation (a)</t>
  </si>
  <si>
    <r>
      <rPr>
        <i/>
        <sz val="10"/>
        <color rgb="FF000000"/>
        <rFont val="Arial"/>
        <family val="2"/>
      </rPr>
      <t>NSW</t>
    </r>
    <r>
      <rPr>
        <sz val="10"/>
        <color rgb="FF000000"/>
        <rFont val="Arial"/>
        <family val="2"/>
      </rPr>
      <t xml:space="preserve"> (b)</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</si>
  <si>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</si>
  <si>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</si>
  <si>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</si>
  <si>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</si>
  <si>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(d)</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</si>
  <si>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</si>
  <si>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(e)</t>
    </r>
  </si>
  <si>
    <r>
      <rPr>
        <i/>
        <sz val="10"/>
        <color rgb="FF000000"/>
        <rFont val="Arial"/>
        <family val="2"/>
      </rPr>
      <t>Aust</t>
    </r>
    <r>
      <rPr>
        <sz val="10"/>
        <color rgb="FF000000"/>
        <rFont val="Arial"/>
        <family val="2"/>
      </rPr>
      <t/>
    </r>
  </si>
  <si>
    <t>Number of investigations completed</t>
  </si>
  <si>
    <t>28 days or fewer</t>
  </si>
  <si>
    <t>29 to 62 days</t>
  </si>
  <si>
    <t>63 to 90 days</t>
  </si>
  <si>
    <t>More than 90 days</t>
  </si>
  <si>
    <t>Proportion of investigations completed (f)</t>
  </si>
  <si>
    <r>
      <rPr>
        <b/>
        <sz val="10"/>
        <color rgb="FF000000"/>
        <rFont val="Arial"/>
        <family val="2"/>
      </rPr>
      <t>na</t>
    </r>
    <r>
      <rPr>
        <sz val="10"/>
        <color rgb="FF000000"/>
        <rFont val="Arial"/>
        <family val="2"/>
      </rPr>
      <t xml:space="preserve"> Not available.</t>
    </r>
  </si>
  <si>
    <t>From 1 September 2019, the prescribed timeframe for completing an investigation and assessment changed from 60 days to 100 days from when the notification is recorded. This extension better reflects family led decision making processes in Queensland, particularly for Aboriginal and Torres Strait Islander families, as well as increased safety planning and support now offered by child safety during the investigation and assessment processes.</t>
  </si>
  <si>
    <t>Tasmania: From 2020-21 onwards, due to changes in intake business rules the time taken to complete an investigation starts from the date the matter was referred to the Child Safety Service for a full child safety investigation.</t>
  </si>
  <si>
    <t>Data from 2013-14 are not comparable to prior years data. Data from 2013-14 onwards have been derived from AIHW Child Protection NMDS which does not include investigations which relate to a notification received prior to 1 July 2012.</t>
  </si>
  <si>
    <r>
      <t xml:space="preserve">State and Territory governments (unpublished); AIHW (unpublished) </t>
    </r>
    <r>
      <rPr>
        <i/>
        <sz val="10"/>
        <color rgb="FF000000"/>
        <rFont val="Arial"/>
        <family val="2"/>
      </rPr>
      <t>Child Protection National Minimum Data Set.</t>
    </r>
    <r>
      <rPr>
        <sz val="10"/>
        <color rgb="FF000000"/>
        <rFont val="Arial"/>
        <family val="2"/>
      </rPr>
      <t/>
    </r>
  </si>
  <si>
    <t>Table 16A.12</t>
  </si>
  <si>
    <t>Finalised investigations substantiated (a)</t>
  </si>
  <si>
    <r>
      <rPr>
        <i/>
        <sz val="10"/>
        <color rgb="FF000000"/>
        <rFont val="Arial"/>
        <family val="2"/>
      </rPr>
      <t>NSW</t>
    </r>
    <r>
      <rPr>
        <sz val="10"/>
        <color rgb="FF000000"/>
        <rFont val="Arial"/>
        <family val="2"/>
      </rPr>
      <t xml:space="preserve"> (b)</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</si>
  <si>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</si>
  <si>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</si>
  <si>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</si>
  <si>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</si>
  <si>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</si>
  <si>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</si>
  <si>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</si>
  <si>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</si>
  <si>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Proportion of finalised investigations substantiated (d)</t>
  </si>
  <si>
    <r>
      <rPr>
        <b/>
        <sz val="10"/>
        <color rgb="FF000000"/>
        <rFont val="Arial"/>
        <family val="2"/>
      </rPr>
      <t>na</t>
    </r>
    <r>
      <rPr>
        <sz val="10"/>
        <color rgb="FF000000"/>
        <rFont val="Arial"/>
        <family val="2"/>
      </rPr>
      <t xml:space="preserve"> Not available.</t>
    </r>
  </si>
  <si>
    <t>NSW data from 2018-19 for Investigations substantiated are not comparable to earlier years. Investigations substantiated counts changed to only include Safety and Risk (SARA) field assessments. All office based assessments are now included in the category 'Dealt with by other means'.</t>
  </si>
  <si>
    <t>See table 16A.5 for detailed footnotes.</t>
  </si>
  <si>
    <r>
      <t xml:space="preserve">State and Territory governments (unpublished); AIHW (unpublished) </t>
    </r>
    <r>
      <rPr>
        <i/>
        <sz val="10"/>
        <color rgb="FF000000"/>
        <rFont val="Arial"/>
        <family val="2"/>
      </rPr>
      <t>Child Protection National Minimum Data Set.</t>
    </r>
    <r>
      <rPr>
        <sz val="10"/>
        <color rgb="FF000000"/>
        <rFont val="Arial"/>
        <family val="2"/>
      </rPr>
      <t/>
    </r>
  </si>
  <si>
    <t>Table 16A.13</t>
  </si>
  <si>
    <t>Children aged 0-17 years in care who were the subject of a substantiation of sexual abuse, physical abuse, emotional abuse or neglect (a)</t>
  </si>
  <si>
    <r>
      <rPr>
        <i/>
        <sz val="10"/>
        <color rgb="FF000000"/>
        <rFont val="Arial"/>
        <family val="2"/>
      </rPr>
      <t>NSW</t>
    </r>
    <r>
      <rPr>
        <sz val="10"/>
        <color rgb="FF000000"/>
        <rFont val="Arial"/>
        <family val="2"/>
      </rPr>
      <t xml:space="preserve"> (b)</t>
    </r>
  </si>
  <si>
    <r>
      <rPr>
        <i/>
        <sz val="10"/>
        <color rgb="FF000000"/>
        <rFont val="Arial"/>
        <family val="2"/>
      </rPr>
      <t>Vic</t>
    </r>
    <r>
      <rPr>
        <sz val="10"/>
        <color rgb="FF000000"/>
        <rFont val="Arial"/>
        <family val="2"/>
      </rPr>
      <t xml:space="preserve"> (c)</t>
    </r>
  </si>
  <si>
    <r>
      <rPr>
        <i/>
        <sz val="10"/>
        <color rgb="FF000000"/>
        <rFont val="Arial"/>
        <family val="2"/>
      </rPr>
      <t>Qld</t>
    </r>
    <r>
      <rPr>
        <sz val="10"/>
        <color rgb="FF000000"/>
        <rFont val="Arial"/>
        <family val="2"/>
      </rPr>
      <t xml:space="preserve"> (d)</t>
    </r>
  </si>
  <si>
    <r>
      <rPr>
        <i/>
        <sz val="10"/>
        <color rgb="FF000000"/>
        <rFont val="Arial"/>
        <family val="2"/>
      </rPr>
      <t>WA</t>
    </r>
    <r>
      <rPr>
        <sz val="10"/>
        <color rgb="FF000000"/>
        <rFont val="Arial"/>
        <family val="2"/>
      </rPr>
      <t xml:space="preserve"> (e)</t>
    </r>
  </si>
  <si>
    <r>
      <rPr>
        <i/>
        <sz val="10"/>
        <color rgb="FF000000"/>
        <rFont val="Arial"/>
        <family val="2"/>
      </rPr>
      <t>SA</t>
    </r>
    <r>
      <rPr>
        <sz val="10"/>
        <color rgb="FF000000"/>
        <rFont val="Arial"/>
        <family val="2"/>
      </rPr>
      <t xml:space="preserve"> (f), (g)</t>
    </r>
  </si>
  <si>
    <r>
      <rPr>
        <i/>
        <sz val="10"/>
        <color rgb="FF000000"/>
        <rFont val="Arial"/>
        <family val="2"/>
      </rPr>
      <t>Tas</t>
    </r>
    <r>
      <rPr>
        <sz val="10"/>
        <color rgb="FF000000"/>
        <rFont val="Arial"/>
        <family val="2"/>
      </rPr>
      <t xml:space="preserve"> (h)</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</si>
  <si>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</si>
  <si>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(i)</t>
    </r>
  </si>
  <si>
    <t>Children in care who were the subject of a substantiation (g)</t>
  </si>
  <si>
    <t>Children in at least one out-of-home care or other supported placement during the year (j)</t>
  </si>
  <si>
    <t>Proportion of children</t>
  </si>
  <si>
    <t>Children in care who were the subject of a substantiation</t>
  </si>
  <si>
    <r>
      <rPr>
        <b/>
        <sz val="10"/>
        <color rgb="FF000000"/>
        <rFont val="Arial"/>
        <family val="2"/>
      </rPr>
      <t>na</t>
    </r>
    <r>
      <rPr>
        <sz val="10"/>
        <color rgb="FF000000"/>
        <rFont val="Arial"/>
        <family val="2"/>
      </rPr>
      <t xml:space="preserve"> Not available.</t>
    </r>
  </si>
  <si>
    <t>NSW: data on substantiations relating to safety in care are only available for out-of-home care and do not include substantiations relating to safety in care for children in other supported placements. From 2020-21, data in this table on children in at least one care placement during the year include out-of-home care only.</t>
  </si>
  <si>
    <t>NSW implemented a new client information system in 2017-18 and data for 2017-18 may be undercounted. Data for 2016-17 are not comparable to earlier years.</t>
  </si>
  <si>
    <t>In 2011-12 data were not comparable to data supplied by other jurisdictions because NSW data encompassed a more inclusive set of substantiated issues, for example, children who were away from placement or reported incidents of self-harm. In addition, NSW has a significantly lower threshold for investigating notifications relating to children in care compared with children in the general population.</t>
  </si>
  <si>
    <t>Changes in the NSW client information system in 2017-18 have enabled a new counting method that better reflects the scope of the national counting rules, counting the number of children in substantiations of notifications (Risk of significant harm reports).</t>
  </si>
  <si>
    <t>Victoria: Data were not available for Victoria, as the Victorian Child Protection Service does not record the required data for children who are in OOHC.</t>
  </si>
  <si>
    <t>Qld: Data may not be comparable with other jurisdictions or over time due to different policy or changes in data collection. From 2013-14, data regarding substantiations for children in out-of-home care are recorded in accordance with Queensland's policy 'Responding to concerns about the standards of care'. This data includes only children subject to the custody or guardianship of the Chief Executive and placed in out-of-home care under the authority of the Child Protection Act 1999 section 82(1), and who had a harm report substantiation (recorded when the child has experienced harm or is likely to experience future harm). This data can include substantiations of harm to children who were not in out-of-home care during the reporting period, but who experienced harm in out-of-home care during previous years. This data counts substantiations for notifications received during the reporting period.</t>
  </si>
  <si>
    <t>From 2015-16, the number of children in at least one care placement during the year cannot be compared to previous years due to data being derived according to national definitions and specifications.</t>
  </si>
  <si>
    <t>WA: Data exclude substantiations for children in other supported placements.</t>
  </si>
  <si>
    <t>SA: Data for 2019-20 are not comparable to previous years due to improvements in data extraction.</t>
  </si>
  <si>
    <t>The increase in numbers from 2013-14 to 2014-15 is due to a change in the reporting database which captures a broader range of children subject to a care concern.</t>
  </si>
  <si>
    <t>SA: Updated data have been supplied for 2014-15 onwards following a review of counting rules and application of data captured in SA's data warehouse.</t>
  </si>
  <si>
    <t>NT: Data are not comparable with other jurisdictions or across the time series due to changes in legislation, policy and recording practices. On 1 January 2014 the Care and Protection of Children Act was amended to give the Department of Children and Families the power to investigate allegations that a child in out-of-home care was harmed or at risk of harm. Prior to this date the Department had no power to investigate these concerns.</t>
  </si>
  <si>
    <t>The 'Safety in care' indicator covers children in out-of-home care and children in other supported placements.</t>
  </si>
  <si>
    <r>
      <t xml:space="preserve">State and Territory governments (unpublished); AIHW (unpublished) </t>
    </r>
    <r>
      <rPr>
        <i/>
        <sz val="10"/>
        <color rgb="FF000000"/>
        <rFont val="Arial"/>
        <family val="2"/>
      </rPr>
      <t>Child Protection National Minimum Data Set.</t>
    </r>
    <r>
      <rPr>
        <sz val="10"/>
        <color rgb="FF000000"/>
        <rFont val="Arial"/>
        <family val="2"/>
      </rPr>
      <t/>
    </r>
  </si>
  <si>
    <t>Table 16A.14</t>
  </si>
  <si>
    <t>Children aged 0-17 years in care by whether they were the subject of a child protection substantiation and the person responsible was living in the household providing care (a), (b)</t>
  </si>
  <si>
    <r>
      <rPr>
        <i/>
        <sz val="10"/>
        <color rgb="FF000000"/>
        <rFont val="Arial"/>
        <family val="2"/>
      </rPr>
      <t>NSW</t>
    </r>
    <r>
      <rPr>
        <sz val="10"/>
        <color rgb="FF000000"/>
        <rFont val="Arial"/>
        <family val="2"/>
      </rPr>
      <t xml:space="preserve"> (c)</t>
    </r>
  </si>
  <si>
    <r>
      <rPr>
        <i/>
        <sz val="10"/>
        <color rgb="FF000000"/>
        <rFont val="Arial"/>
        <family val="2"/>
      </rPr>
      <t>Vic</t>
    </r>
    <r>
      <rPr>
        <sz val="10"/>
        <color rgb="FF000000"/>
        <rFont val="Arial"/>
        <family val="2"/>
      </rPr>
      <t xml:space="preserve"> (d)</t>
    </r>
  </si>
  <si>
    <r>
      <rPr>
        <i/>
        <sz val="10"/>
        <color rgb="FF000000"/>
        <rFont val="Arial"/>
        <family val="2"/>
      </rPr>
      <t>Qld</t>
    </r>
    <r>
      <rPr>
        <sz val="10"/>
        <color rgb="FF000000"/>
        <rFont val="Arial"/>
        <family val="2"/>
      </rPr>
      <t xml:space="preserve"> (e)</t>
    </r>
  </si>
  <si>
    <r>
      <rPr>
        <i/>
        <sz val="10"/>
        <color rgb="FF000000"/>
        <rFont val="Arial"/>
        <family val="2"/>
      </rPr>
      <t>WA</t>
    </r>
    <r>
      <rPr>
        <sz val="10"/>
        <color rgb="FF000000"/>
        <rFont val="Arial"/>
        <family val="2"/>
      </rPr>
      <t xml:space="preserve"> (f)</t>
    </r>
  </si>
  <si>
    <r>
      <rPr>
        <i/>
        <sz val="10"/>
        <color rgb="FF000000"/>
        <rFont val="Arial"/>
        <family val="2"/>
      </rPr>
      <t>SA</t>
    </r>
    <r>
      <rPr>
        <sz val="10"/>
        <color rgb="FF000000"/>
        <rFont val="Arial"/>
        <family val="2"/>
      </rPr>
      <t xml:space="preserve"> (g)</t>
    </r>
  </si>
  <si>
    <r>
      <rPr>
        <i/>
        <sz val="10"/>
        <color rgb="FF000000"/>
        <rFont val="Arial"/>
        <family val="2"/>
      </rPr>
      <t>Tas</t>
    </r>
    <r>
      <rPr>
        <sz val="10"/>
        <color rgb="FF000000"/>
        <rFont val="Arial"/>
        <family val="2"/>
      </rPr>
      <t xml:space="preserve"> (h)</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</si>
  <si>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</si>
  <si>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(i)</t>
    </r>
  </si>
  <si>
    <t>Children in care who were the subject of a substantiation and the person responsible was in the household providing out-of-home care</t>
  </si>
  <si>
    <r>
      <rPr>
        <b/>
        <sz val="10"/>
        <color rgb="FF000000"/>
        <rFont val="Arial"/>
        <family val="2"/>
      </rPr>
      <t>na</t>
    </r>
    <r>
      <rPr>
        <sz val="10"/>
        <color rgb="FF000000"/>
        <rFont val="Arial"/>
        <family val="2"/>
      </rPr>
      <t xml:space="preserve"> Not available. – Nil or rounded to zero.</t>
    </r>
  </si>
  <si>
    <t>NSW: Data prior to 2016-17 for NSW were narrower than the scope of the national counting rule and not comparable to other jurisdictions' data. NSW data comprised victims of sustained allegations of reportable conduct and did not include substantiations of harm that did not meet the threshold for reportable conduct.</t>
  </si>
  <si>
    <t>Data on substantiations relating to safety in care are only available for out-of-home care and do not include substantiations relating to safety in care for children in other supported placements. From 2020-21, data in this table on children in at least one care placement during the year include out-of-home care only.</t>
  </si>
  <si>
    <t>Data for 2018-19 is not comparable to previous years. This data is derived from a combination of three data items: 1) perpetrator relationship to the child, 2) care setting where the child was at the time of the substantiated abuse in care and 3) information on whether the substantiated abuse was due to the carer's actions or failure to protect the child.</t>
  </si>
  <si>
    <t>Data for 2017-18 is based on the information of the perpetrator relationship to the child.</t>
  </si>
  <si>
    <t>Victoria: For 2018-19, data are for the number of unique children who were the subject of an investigation and substantiation of abuse or neglect in out-of-home care or other supported placements in the Client Incident Management System based on the date of outcome endorsement by DHHS. Previous counting rules for Quality of Care concerns provided a much narrower scope based on the fact that the incident report received date and outcome endorsement date must both fall within the same financial year. The previous counting method was problematic as a number of abuse substantiations would go uncounted as the date of notification and date of outcome endorsement would fall in different financial years and thus never be counted. Victoria's scope for counting substantiations is narrower than the scope of the national counting rules due to Victoria's regulatory and operational frameworks. Substantiated Quality of Care concerns encompass completed investigations where quality of care concerns are substantiated and action is taken in response.</t>
  </si>
  <si>
    <t>Victoria: Data up to and including 2011-12 are not comparable to data for later years due to the implementation of a new quality of care database which improved data capture and reporting.</t>
  </si>
  <si>
    <t>Qld: Data are not available because, according to Queensland's policy 'Responding to concerns about the standards of care', a carer or staff member of a care service may be held responsible even if they did not directly harm the child, if it is found that their action or inaction contributed to the harm or failed to protect the child.</t>
  </si>
  <si>
    <t>Data do not include substantiations relating to relatives of foster carers or other children in the household, and exclude substantiations for children in other supported placements. In 2018-19 there were no substantiations where the person recorded as responsible was the approved foster carer.</t>
  </si>
  <si>
    <t>Updated data have been supplied for 2014-15 onwards following a review of counting rules and application of data captured in SA's data warehouse.</t>
  </si>
  <si>
    <t>NT: Data for this measure are not available as the NT data system does not specifically identify the relationship between the person believed responsible and the OOHC household.</t>
  </si>
  <si>
    <r>
      <t xml:space="preserve">State and Territory governments (unpublished); AIHW (unpublished) </t>
    </r>
    <r>
      <rPr>
        <i/>
        <sz val="10"/>
        <color rgb="FF000000"/>
        <rFont val="Arial"/>
        <family val="2"/>
      </rPr>
      <t>Child Protection National Minimum Data Set.</t>
    </r>
    <r>
      <rPr>
        <sz val="10"/>
        <color rgb="FF000000"/>
        <rFont val="Arial"/>
        <family val="2"/>
      </rPr>
      <t/>
    </r>
  </si>
  <si>
    <t>Table 16A.15</t>
  </si>
  <si>
    <t>Children aged 0-17 years on a care and protection order and exiting care during the year by number of placements, by the length of time in care (a), (b)</t>
  </si>
  <si>
    <r>
      <rPr>
        <i/>
        <sz val="10"/>
        <color rgb="FF000000"/>
        <rFont val="Arial"/>
        <family val="2"/>
      </rPr>
      <t>NSW</t>
    </r>
    <r>
      <rPr>
        <sz val="10"/>
        <color rgb="FF000000"/>
        <rFont val="Arial"/>
        <family val="2"/>
      </rPr>
      <t xml:space="preserve"> (c)</t>
    </r>
  </si>
  <si>
    <r>
      <rPr>
        <i/>
        <sz val="10"/>
        <color rgb="FF000000"/>
        <rFont val="Arial"/>
        <family val="2"/>
      </rPr>
      <t>Vic</t>
    </r>
    <r>
      <rPr>
        <sz val="10"/>
        <color rgb="FF000000"/>
        <rFont val="Arial"/>
        <family val="2"/>
      </rPr>
      <t xml:space="preserve"> (d)</t>
    </r>
  </si>
  <si>
    <r>
      <rPr>
        <i/>
        <sz val="10"/>
        <color rgb="FF000000"/>
        <rFont val="Arial"/>
        <family val="2"/>
      </rPr>
      <t>Qld</t>
    </r>
    <r>
      <rPr>
        <sz val="10"/>
        <color rgb="FF000000"/>
        <rFont val="Arial"/>
        <family val="2"/>
      </rPr>
      <t xml:space="preserve"> (e)</t>
    </r>
  </si>
  <si>
    <r>
      <rPr>
        <i/>
        <sz val="10"/>
        <color rgb="FF000000"/>
        <rFont val="Arial"/>
        <family val="2"/>
      </rPr>
      <t>WA</t>
    </r>
    <r>
      <rPr>
        <sz val="10"/>
        <color rgb="FF000000"/>
        <rFont val="Arial"/>
        <family val="2"/>
      </rPr>
      <t xml:space="preserve"> (f)</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</si>
  <si>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</si>
  <si>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(g), (h), (i)</t>
    </r>
  </si>
  <si>
    <r>
      <rPr>
        <i/>
        <sz val="10"/>
        <color rgb="FF000000"/>
        <rFont val="Arial"/>
        <family val="2"/>
      </rPr>
      <t>ACT</t>
    </r>
    <r>
      <rPr>
        <sz val="10"/>
        <color rgb="FF000000"/>
        <rFont val="Arial"/>
        <family val="2"/>
      </rPr>
      <t xml:space="preserve"> (j)</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</si>
  <si>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</si>
  <si>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(h), (i)</t>
    </r>
  </si>
  <si>
    <t>Children on a care and protection order and exiting out-of-home care</t>
  </si>
  <si>
    <t>1 month to less than 6 months in care (k), (l)</t>
  </si>
  <si>
    <t>1 placement</t>
  </si>
  <si>
    <t>np</t>
  </si>
  <si>
    <t>2 placements</t>
  </si>
  <si>
    <t>3 placements</t>
  </si>
  <si>
    <t>4–5 placements</t>
  </si>
  <si>
    <t>6–10 placements</t>
  </si>
  <si>
    <t>11 or more placements</t>
  </si>
  <si>
    <t>Unknown number of placements</t>
  </si>
  <si>
    <t>6 months to less than 1 year in care (k), (l)</t>
  </si>
  <si>
    <t>1 year to less than 2 years in care (k), (l)</t>
  </si>
  <si>
    <t>2 years to less than 5 years in care (k), (l)</t>
  </si>
  <si>
    <t>5 years or more in care (k), (l)</t>
  </si>
  <si>
    <t>Any length of time in care (k), (l)</t>
  </si>
  <si>
    <t>Less than 12 months in care</t>
  </si>
  <si>
    <t>1–2 placements (k), (l)</t>
  </si>
  <si>
    <t>3 or more placements</t>
  </si>
  <si>
    <t>Total (k), (l)</t>
  </si>
  <si>
    <t>Proportion of children in 1–2 placements</t>
  </si>
  <si>
    <t>12 months or more in care</t>
  </si>
  <si>
    <t>1–2 placements</t>
  </si>
  <si>
    <t>Proportion of children in 1–2 placements (k), (l)</t>
  </si>
  <si>
    <t>Children on a care and protection order and exiting out-of-home care or other supported placements (k), (l)</t>
  </si>
  <si>
    <t>Children on a care and protection order and exiting out-of-home care or other supported placements</t>
  </si>
  <si>
    <r>
      <rPr>
        <b/>
        <sz val="10"/>
        <color rgb="FF000000"/>
        <rFont val="Arial"/>
        <family val="2"/>
      </rPr>
      <t>na</t>
    </r>
    <r>
      <rPr>
        <sz val="10"/>
        <color rgb="FF000000"/>
        <rFont val="Arial"/>
        <family val="2"/>
      </rPr>
      <t xml:space="preserve"> Not available. </t>
    </r>
    <r>
      <rPr>
        <b/>
        <sz val="10"/>
        <color rgb="FF000000"/>
        <rFont val="Arial"/>
        <family val="2"/>
      </rPr>
      <t>np</t>
    </r>
    <r>
      <rPr>
        <sz val="10"/>
        <color rgb="FF000000"/>
        <rFont val="Arial"/>
        <family val="2"/>
      </rPr>
      <t xml:space="preserve"> Not published. – Nil or rounded to zero.</t>
    </r>
  </si>
  <si>
    <t>Data are comparable (subject to caveats) across jurisdictions and over time (from 2018-19 onwards).</t>
  </si>
  <si>
    <t>For number of different placements, only new placements in which the child had previously not been placed were counted as separate placements. From 2014-15, all placements lasting less than seven days were excluded from the count of number of placements.</t>
  </si>
  <si>
    <t>Includes all children exiting out-of-home care who had been in care for one month or more and who had been on a care and protection order at some point in the six months prior to exiting out-of-home care. Children exiting out-of-home care on three or more placements includes children exiting care with an unknown number of placements.</t>
  </si>
  <si>
    <t>WA: Data for 2011-12 to 2013-14 were not available as these data could not be extracted from the client system.</t>
  </si>
  <si>
    <t>From 2019-20, Tasmania has adopted an interim policy of not publishing small numbers.</t>
  </si>
  <si>
    <t>In 2019-20, Tasmania has randomly adjusted some data in this table to avoid the release of confidential information.</t>
  </si>
  <si>
    <t>Tasmania: From 2014-15 onwards, respite placements were included for all placements lasting longer than seven days.</t>
  </si>
  <si>
    <t>Tasmania: For Tasmanian data between 2011-12 and 2013-14 respite placements were excluded.</t>
  </si>
  <si>
    <t>From 2019-20, some Australian totals exclude data for Tasmania. Therefore, some Australian totals are not comparable to previous years and subtotals may not add up to totals. This affects totals where Tasmanian data are not published due to suppression of small numbers by Tasmania.</t>
  </si>
  <si>
    <t>The Australian total for 2020-21 for the 'less than 12 months in care' measure does not include Tasmania because Tasmania provided a derived proportion (the numerator and denominator were suppressed), meaning Tasmanian data could not be included in the computation of the Australian total.</t>
  </si>
  <si>
    <t>In some jurisdictions data from 2018-19 are not comparable with data for previous years as children who are placed on third-party parental responsibility orders during the year will be classified as exiting out-of-home care. For 2018-19, children exiting other living arrangements that were previously included in the scope of out-of-home care will be reported as 'exiting out-of-home care or other supported placements' in the data tables. Children who exited both out-of-home care and other supported placements during the reporting period have only been counted once in the number of children on a care and protection order and exiting out-of-home care or other supported placements.</t>
  </si>
  <si>
    <t>From 2018-19 the scope of out-of-home care has changed, refer to the 'Size and scope' sub-section of section 16 of the Report.</t>
  </si>
  <si>
    <r>
      <t xml:space="preserve">State and Territory governments (unpublished); AIHW (unpublished) </t>
    </r>
    <r>
      <rPr>
        <i/>
        <sz val="10"/>
        <color rgb="FF000000"/>
        <rFont val="Arial"/>
        <family val="2"/>
      </rPr>
      <t>Child Protection National Minimum Data Set.</t>
    </r>
    <r>
      <rPr>
        <sz val="10"/>
        <color rgb="FF000000"/>
        <rFont val="Arial"/>
        <family val="2"/>
      </rPr>
      <t/>
    </r>
  </si>
  <si>
    <t>Table 16A.16</t>
  </si>
  <si>
    <t>Children aged 0-17 years in care by Indigenous status and length of time in continuous care, at 30 June (a), (b)</t>
  </si>
  <si>
    <r>
      <rPr>
        <i/>
        <sz val="10"/>
        <color rgb="FF000000"/>
        <rFont val="Arial"/>
        <family val="2"/>
      </rPr>
      <t>NSW</t>
    </r>
    <r>
      <rPr>
        <sz val="10"/>
        <color rgb="FF000000"/>
        <rFont val="Arial"/>
        <family val="2"/>
      </rPr>
      <t xml:space="preserve"> (c)</t>
    </r>
  </si>
  <si>
    <r>
      <rPr>
        <i/>
        <sz val="10"/>
        <color rgb="FF000000"/>
        <rFont val="Arial"/>
        <family val="2"/>
      </rPr>
      <t>Vic</t>
    </r>
    <r>
      <rPr>
        <sz val="10"/>
        <color rgb="FF000000"/>
        <rFont val="Arial"/>
        <family val="2"/>
      </rPr>
      <t xml:space="preserve"> (d)</t>
    </r>
  </si>
  <si>
    <r>
      <rPr>
        <i/>
        <sz val="10"/>
        <color rgb="FF000000"/>
        <rFont val="Arial"/>
        <family val="2"/>
      </rPr>
      <t>Qld</t>
    </r>
    <r>
      <rPr>
        <sz val="10"/>
        <color rgb="FF000000"/>
        <rFont val="Arial"/>
        <family val="2"/>
      </rPr>
      <t xml:space="preserve"> (e)</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</si>
  <si>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</si>
  <si>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</si>
  <si>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(f), (g)</t>
    </r>
  </si>
  <si>
    <r>
      <rPr>
        <i/>
        <sz val="10"/>
        <color rgb="FF000000"/>
        <rFont val="Arial"/>
        <family val="2"/>
      </rPr>
      <t>ACT</t>
    </r>
    <r>
      <rPr>
        <sz val="10"/>
        <color rgb="FF000000"/>
        <rFont val="Arial"/>
        <family val="2"/>
      </rPr>
      <t xml:space="preserve"> (h)</t>
    </r>
  </si>
  <si>
    <r>
      <rPr>
        <i/>
        <sz val="10"/>
        <color rgb="FF000000"/>
        <rFont val="Arial"/>
        <family val="2"/>
      </rPr>
      <t>NT</t>
    </r>
    <r>
      <rPr>
        <sz val="10"/>
        <color rgb="FF000000"/>
        <rFont val="Arial"/>
        <family val="2"/>
      </rPr>
      <t xml:space="preserve"> (i)</t>
    </r>
  </si>
  <si>
    <r>
      <rPr>
        <i/>
        <sz val="10"/>
        <color rgb="FF000000"/>
        <rFont val="Arial"/>
        <family val="2"/>
      </rPr>
      <t>Aust</t>
    </r>
    <r>
      <rPr>
        <sz val="10"/>
        <color rgb="FF000000"/>
        <rFont val="Arial"/>
        <family val="2"/>
      </rPr>
      <t xml:space="preserve"> (g)</t>
    </r>
  </si>
  <si>
    <t>2021 (j)</t>
  </si>
  <si>
    <t>Respite</t>
  </si>
  <si>
    <t>Non-respite</t>
  </si>
  <si>
    <t>Less than 1 month in care</t>
  </si>
  <si>
    <t>1 month to less than 6 months in care</t>
  </si>
  <si>
    <t>6 months to less than 1 year in care</t>
  </si>
  <si>
    <t>1 year to less than 2 years in care</t>
  </si>
  <si>
    <t>2 years to less than 5 years in care</t>
  </si>
  <si>
    <t>5 years or more in care</t>
  </si>
  <si>
    <t>Not stated/unknown</t>
  </si>
  <si>
    <t>Total non-respite</t>
  </si>
  <si>
    <t>2020 (j)</t>
  </si>
  <si>
    <t>2019 (j)</t>
  </si>
  <si>
    <r>
      <rPr>
        <b/>
        <sz val="10"/>
        <color rgb="FF000000"/>
        <rFont val="Arial"/>
        <family val="2"/>
      </rPr>
      <t>na</t>
    </r>
    <r>
      <rPr>
        <sz val="10"/>
        <color rgb="FF000000"/>
        <rFont val="Arial"/>
        <family val="2"/>
      </rPr>
      <t xml:space="preserve"> Not available. </t>
    </r>
    <r>
      <rPr>
        <b/>
        <sz val="10"/>
        <color rgb="FF000000"/>
        <rFont val="Arial"/>
        <family val="2"/>
      </rPr>
      <t>np</t>
    </r>
    <r>
      <rPr>
        <sz val="10"/>
        <color rgb="FF000000"/>
        <rFont val="Arial"/>
        <family val="2"/>
      </rPr>
      <t xml:space="preserve"> Not published. – Nil or rounded to zero.</t>
    </r>
  </si>
  <si>
    <t>The length of time a child has been in out-of-home placement on a continuous basis at 30 June. Any break of 60 days or more is considered to break the continuity of the placement, however holidays or authorised absences of less than 60 days in a placement do not break the continuity of placement. If a child returns home for less than 60 days and then returns to the former placement or to a different placement, this does not affect the length of time in care.</t>
  </si>
  <si>
    <t>Children who moved from out-of-home care to other supported placements and back to out-of-home care during the reporting period will have been counted as having a period of care less than one year under the new definition of out-of-home care but a longer period under the old definition reflected in the number of children in out-of-home care or other supported placements. This means there may be more children in out-of-home care under the new definition in some categories of length of time in continuous care than in the same category of out-of-home care or other supported placements.</t>
  </si>
  <si>
    <t>At 30 June 2019, there were additional children counted in some categories of continuous care in the revised national definition of out-of-home care. This is due to these children having an active placement and overlapping orders, and an overriding Guardianship Order that closed before 30 June 2019. This may result in the number of children reported in out-of-home care being greater than the number of children in all care.</t>
  </si>
  <si>
    <t>NT: Data from 2013-14 onwards have been derived from the AIHW Child Protection National Minimum Data Set (CP NMDS) and are not comparable with prior years data.</t>
  </si>
  <si>
    <r>
      <t xml:space="preserve">State and Territory governments (unpublished); AIHW (unpublished) </t>
    </r>
    <r>
      <rPr>
        <i/>
        <sz val="10"/>
        <color rgb="FF000000"/>
        <rFont val="Arial"/>
        <family val="2"/>
      </rPr>
      <t>Child Protection National Minimum Data Set.</t>
    </r>
    <r>
      <rPr>
        <sz val="10"/>
        <color rgb="FF000000"/>
        <rFont val="Arial"/>
        <family val="2"/>
      </rPr>
      <t/>
    </r>
  </si>
  <si>
    <t>Table 16A.17</t>
  </si>
  <si>
    <t xml:space="preserve">Children aged 2-17 years in out-of-home care for two years or more, at 30 June, by Indigenous status </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</si>
  <si>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</si>
  <si>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</si>
  <si>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(a)</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</si>
  <si>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</si>
  <si>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</si>
  <si>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(b)</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</si>
  <si>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</si>
  <si>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</si>
  <si>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</si>
  <si>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2 years or more in care</t>
  </si>
  <si>
    <t>1–2 placements in the last two years</t>
  </si>
  <si>
    <t>All (c)</t>
  </si>
  <si>
    <t>Data are comparable (subject to caveats) across jurisdictions and over time.</t>
  </si>
  <si>
    <t>For 2021, data exclude children where Indigenous status is unknown (a total of 13 children nationally).</t>
  </si>
  <si>
    <t>Table 16A.18</t>
  </si>
  <si>
    <t>Children aged 0-17 years who exited care during the year by Indigenous status and length of time spent in care (a)</t>
  </si>
  <si>
    <r>
      <rPr>
        <i/>
        <sz val="10"/>
        <color rgb="FF000000"/>
        <rFont val="Arial"/>
        <family val="2"/>
      </rPr>
      <t>NSW</t>
    </r>
    <r>
      <rPr>
        <sz val="10"/>
        <color rgb="FF000000"/>
        <rFont val="Arial"/>
        <family val="2"/>
      </rPr>
      <t xml:space="preserve"> (b)</t>
    </r>
  </si>
  <si>
    <r>
      <rPr>
        <i/>
        <sz val="10"/>
        <color rgb="FF000000"/>
        <rFont val="Arial"/>
        <family val="2"/>
      </rPr>
      <t>Vic</t>
    </r>
    <r>
      <rPr>
        <sz val="10"/>
        <color rgb="FF000000"/>
        <rFont val="Arial"/>
        <family val="2"/>
      </rPr>
      <t xml:space="preserve"> (c)</t>
    </r>
  </si>
  <si>
    <r>
      <rPr>
        <i/>
        <sz val="10"/>
        <color rgb="FF000000"/>
        <rFont val="Arial"/>
        <family val="2"/>
      </rPr>
      <t>Qld</t>
    </r>
    <r>
      <rPr>
        <sz val="10"/>
        <color rgb="FF000000"/>
        <rFont val="Arial"/>
        <family val="2"/>
      </rPr>
      <t xml:space="preserve"> (d)</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</si>
  <si>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</si>
  <si>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</si>
  <si>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(e), (f)</t>
    </r>
  </si>
  <si>
    <r>
      <rPr>
        <i/>
        <sz val="10"/>
        <color rgb="FF000000"/>
        <rFont val="Arial"/>
        <family val="2"/>
      </rPr>
      <t>ACT</t>
    </r>
    <r>
      <rPr>
        <sz val="10"/>
        <color rgb="FF000000"/>
        <rFont val="Arial"/>
        <family val="2"/>
      </rPr>
      <t xml:space="preserve"> (g)</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</si>
  <si>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</si>
  <si>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(f)</t>
    </r>
  </si>
  <si>
    <t>Children exiting out-of-home care</t>
  </si>
  <si>
    <t>Aboriginal and Torres Strait Islander (h), (i)</t>
  </si>
  <si>
    <t>Non-Indigenous (h), (i)</t>
  </si>
  <si>
    <t>Unknown Indigenous status (h), (i)</t>
  </si>
  <si>
    <t>1 month to less than 6 months in care (h), (i)</t>
  </si>
  <si>
    <t>6 months to less than 1 year in care (h), (i)</t>
  </si>
  <si>
    <t>1 year to less than 2 years in care (h), (i)</t>
  </si>
  <si>
    <t>2 years to less than 5 years in care (i)</t>
  </si>
  <si>
    <t>5 years or more in care (h)</t>
  </si>
  <si>
    <t>Not stated/unknown (h), (i)</t>
  </si>
  <si>
    <t>Total (h), (i)</t>
  </si>
  <si>
    <t>Children exiting out-of-home care or other supported placements (h), (i)</t>
  </si>
  <si>
    <t>Children exiting out-of-home care or other supported placements</t>
  </si>
  <si>
    <r>
      <rPr>
        <b/>
        <sz val="10"/>
        <color rgb="FF000000"/>
        <rFont val="Arial"/>
        <family val="2"/>
      </rPr>
      <t>na</t>
    </r>
    <r>
      <rPr>
        <sz val="10"/>
        <color rgb="FF000000"/>
        <rFont val="Arial"/>
        <family val="2"/>
      </rPr>
      <t xml:space="preserve"> Not available. </t>
    </r>
    <r>
      <rPr>
        <b/>
        <sz val="10"/>
        <color rgb="FF000000"/>
        <rFont val="Arial"/>
        <family val="2"/>
      </rPr>
      <t>np</t>
    </r>
    <r>
      <rPr>
        <sz val="10"/>
        <color rgb="FF000000"/>
        <rFont val="Arial"/>
        <family val="2"/>
      </rPr>
      <t xml:space="preserve"> Not published. – Nil or rounded to zero.</t>
    </r>
  </si>
  <si>
    <t>Exits from out-of-home care are defined as occasions when children leave care and do not return within 60 days. Placement breaks which do not exceed 7 days are not counted as exits. From 2014-15 placements lasting less than seven days are excluded.</t>
  </si>
  <si>
    <r>
      <t xml:space="preserve">State and Territory governments (unpublished); AIHW (unpublished) </t>
    </r>
    <r>
      <rPr>
        <i/>
        <sz val="10"/>
        <color rgb="FF000000"/>
        <rFont val="Arial"/>
        <family val="2"/>
      </rPr>
      <t>Child Protection National Minimum Data Set.</t>
    </r>
    <r>
      <rPr>
        <sz val="10"/>
        <color rgb="FF000000"/>
        <rFont val="Arial"/>
        <family val="2"/>
      </rPr>
      <t/>
    </r>
  </si>
  <si>
    <t>Table 16A.19</t>
  </si>
  <si>
    <t>Children in care and in a home-based placement, by Indigenous status, by age, at 30 June (a)</t>
  </si>
  <si>
    <r>
      <rPr>
        <i/>
        <sz val="10"/>
        <color rgb="FF000000"/>
        <rFont val="Arial"/>
        <family val="2"/>
      </rPr>
      <t>NSW</t>
    </r>
    <r>
      <rPr>
        <sz val="10"/>
        <color rgb="FF000000"/>
        <rFont val="Arial"/>
        <family val="2"/>
      </rPr>
      <t xml:space="preserve"> (b)</t>
    </r>
  </si>
  <si>
    <r>
      <rPr>
        <i/>
        <sz val="10"/>
        <color rgb="FF000000"/>
        <rFont val="Arial"/>
        <family val="2"/>
      </rPr>
      <t>Vic</t>
    </r>
    <r>
      <rPr>
        <sz val="10"/>
        <color rgb="FF000000"/>
        <rFont val="Arial"/>
        <family val="2"/>
      </rPr>
      <t xml:space="preserve"> (c)</t>
    </r>
  </si>
  <si>
    <r>
      <rPr>
        <i/>
        <sz val="10"/>
        <color rgb="FF000000"/>
        <rFont val="Arial"/>
        <family val="2"/>
      </rPr>
      <t>Qld</t>
    </r>
    <r>
      <rPr>
        <sz val="10"/>
        <color rgb="FF000000"/>
        <rFont val="Arial"/>
        <family val="2"/>
      </rPr>
      <t xml:space="preserve"> (d)</t>
    </r>
  </si>
  <si>
    <r>
      <rPr>
        <i/>
        <sz val="10"/>
        <color rgb="FF000000"/>
        <rFont val="Arial"/>
        <family val="2"/>
      </rPr>
      <t>WA</t>
    </r>
    <r>
      <rPr>
        <sz val="10"/>
        <color rgb="FF000000"/>
        <rFont val="Arial"/>
        <family val="2"/>
      </rPr>
      <t xml:space="preserve"> (e)</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</si>
  <si>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</si>
  <si>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(f), (g)</t>
    </r>
  </si>
  <si>
    <r>
      <rPr>
        <i/>
        <sz val="10"/>
        <color rgb="FF000000"/>
        <rFont val="Arial"/>
        <family val="2"/>
      </rPr>
      <t>ACT</t>
    </r>
    <r>
      <rPr>
        <sz val="10"/>
        <color rgb="FF000000"/>
        <rFont val="Arial"/>
        <family val="2"/>
      </rPr>
      <t xml:space="preserve"> (h)</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</si>
  <si>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</si>
  <si>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(g)</t>
    </r>
  </si>
  <si>
    <t>2021 (i)</t>
  </si>
  <si>
    <t>Children in out-of-home care and in a home-based placement at 30 June</t>
  </si>
  <si>
    <t>&lt;12 years old</t>
  </si>
  <si>
    <t>12-17 years old</t>
  </si>
  <si>
    <t>0-17 years old</t>
  </si>
  <si>
    <t>2020 (i)</t>
  </si>
  <si>
    <t>2019 (i)</t>
  </si>
  <si>
    <t>Children in out-of-home care or other supported placements and in a home-based placement at 30 June</t>
  </si>
  <si>
    <r>
      <rPr>
        <b/>
        <sz val="10"/>
        <color rgb="FF000000"/>
        <rFont val="Arial"/>
        <family val="2"/>
      </rPr>
      <t>np</t>
    </r>
    <r>
      <rPr>
        <sz val="10"/>
        <color rgb="FF000000"/>
        <rFont val="Arial"/>
        <family val="2"/>
      </rPr>
      <t xml:space="preserve"> Not published. .. Not applicable. – Nil or rounded to zero.</t>
    </r>
  </si>
  <si>
    <t>The denominator for this indicator includes all placement types, including where the placement type is unknown.</t>
  </si>
  <si>
    <t>WA: From 2014-15, independent living and other supported placements are not reported as they were reclassified as unfunded placements.</t>
  </si>
  <si>
    <t>From 2015-16, children placed in boarding schools have been included.</t>
  </si>
  <si>
    <t>Tasmania: Data quality issues arising from inconsistent recording of placement types means numbers of children reported as being in residential, non-residential and other types of placements, should be interpreted with caution.</t>
  </si>
  <si>
    <r>
      <t xml:space="preserve">State and Territory governments (unpublished); AIHW (unpublished) </t>
    </r>
    <r>
      <rPr>
        <i/>
        <sz val="10"/>
        <color rgb="FF000000"/>
        <rFont val="Arial"/>
        <family val="2"/>
      </rPr>
      <t>Child Protection National Minimum Data Set.</t>
    </r>
    <r>
      <rPr>
        <sz val="10"/>
        <color rgb="FF000000"/>
        <rFont val="Arial"/>
        <family val="2"/>
      </rPr>
      <t/>
    </r>
  </si>
  <si>
    <t>Table 16A.20</t>
  </si>
  <si>
    <t xml:space="preserve">Children aged 0-17 years in care by Indigenous status and placement type, at 30 June </t>
  </si>
  <si>
    <r>
      <rPr>
        <i/>
        <sz val="10"/>
        <color rgb="FF000000"/>
        <rFont val="Arial"/>
        <family val="2"/>
      </rPr>
      <t>NSW</t>
    </r>
    <r>
      <rPr>
        <sz val="10"/>
        <color rgb="FF000000"/>
        <rFont val="Arial"/>
        <family val="2"/>
      </rPr>
      <t xml:space="preserve"> (a)</t>
    </r>
  </si>
  <si>
    <r>
      <rPr>
        <i/>
        <sz val="10"/>
        <color rgb="FF000000"/>
        <rFont val="Arial"/>
        <family val="2"/>
      </rPr>
      <t>Vic</t>
    </r>
    <r>
      <rPr>
        <sz val="10"/>
        <color rgb="FF000000"/>
        <rFont val="Arial"/>
        <family val="2"/>
      </rPr>
      <t xml:space="preserve"> (b)</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</si>
  <si>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</si>
  <si>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xml:space="preserve"> (d)</t>
    </r>
  </si>
  <si>
    <r>
      <rPr>
        <i/>
        <sz val="10"/>
        <color rgb="FF000000"/>
        <rFont val="Arial"/>
        <family val="2"/>
      </rPr>
      <t>SA</t>
    </r>
    <r>
      <rPr>
        <sz val="10"/>
        <color rgb="FF000000"/>
        <rFont val="Arial"/>
        <family val="2"/>
      </rPr>
      <t xml:space="preserve"> (e)</t>
    </r>
  </si>
  <si>
    <r>
      <rPr>
        <i/>
        <sz val="10"/>
        <color rgb="FF000000"/>
        <rFont val="Arial"/>
        <family val="2"/>
      </rPr>
      <t>Tas</t>
    </r>
    <r>
      <rPr>
        <sz val="10"/>
        <color rgb="FF000000"/>
        <rFont val="Arial"/>
        <family val="2"/>
      </rPr>
      <t xml:space="preserve"> (f), (g)</t>
    </r>
  </si>
  <si>
    <r>
      <rPr>
        <i/>
        <sz val="10"/>
        <color rgb="FF000000"/>
        <rFont val="Arial"/>
        <family val="2"/>
      </rPr>
      <t>ACT</t>
    </r>
    <r>
      <rPr>
        <sz val="10"/>
        <color rgb="FF000000"/>
        <rFont val="Arial"/>
        <family val="2"/>
      </rPr>
      <t xml:space="preserve"> (h)</t>
    </r>
  </si>
  <si>
    <r>
      <rPr>
        <i/>
        <sz val="10"/>
        <color rgb="FF000000"/>
        <rFont val="Arial"/>
        <family val="2"/>
      </rPr>
      <t>NT</t>
    </r>
    <r>
      <rPr>
        <sz val="10"/>
        <color rgb="FF000000"/>
        <rFont val="Arial"/>
        <family val="2"/>
      </rPr>
      <t xml:space="preserve"> (i)</t>
    </r>
  </si>
  <si>
    <r>
      <rPr>
        <i/>
        <sz val="10"/>
        <color rgb="FF000000"/>
        <rFont val="Arial"/>
        <family val="2"/>
      </rPr>
      <t>Aust</t>
    </r>
    <r>
      <rPr>
        <sz val="10"/>
        <color rgb="FF000000"/>
        <rFont val="Arial"/>
        <family val="2"/>
      </rPr>
      <t xml:space="preserve"> (g)</t>
    </r>
  </si>
  <si>
    <t>Residential care</t>
  </si>
  <si>
    <t>Family group homes</t>
  </si>
  <si>
    <t>Home-based care</t>
  </si>
  <si>
    <t>Foster care</t>
  </si>
  <si>
    <t>Relative/kinship care</t>
  </si>
  <si>
    <t>Other home based care</t>
  </si>
  <si>
    <t>Total home-based</t>
  </si>
  <si>
    <t>Independent living (incl. private board)</t>
  </si>
  <si>
    <t>Other (incl. unknown)</t>
  </si>
  <si>
    <r>
      <rPr>
        <b/>
        <sz val="10"/>
        <color rgb="FF000000"/>
        <rFont val="Arial"/>
        <family val="2"/>
      </rPr>
      <t>na</t>
    </r>
    <r>
      <rPr>
        <sz val="10"/>
        <color rgb="FF000000"/>
        <rFont val="Arial"/>
        <family val="2"/>
      </rPr>
      <t xml:space="preserve"> Not available. </t>
    </r>
    <r>
      <rPr>
        <b/>
        <sz val="10"/>
        <color rgb="FF000000"/>
        <rFont val="Arial"/>
        <family val="2"/>
      </rPr>
      <t>np</t>
    </r>
    <r>
      <rPr>
        <sz val="10"/>
        <color rgb="FF000000"/>
        <rFont val="Arial"/>
        <family val="2"/>
      </rPr>
      <t xml:space="preserve"> Not published. .. Not applicable. – Nil or rounded to zero.</t>
    </r>
  </si>
  <si>
    <t>SA: From 2016-17, 'Other home-based care' includes children on third-party parental responsibility orders, 'Other' includes children temporarily accommodated in commercial properties such as private rental houses or units (prior to 2016-17, these were included in residential care).</t>
  </si>
  <si>
    <t>From 2017-18 onwards, adjustments to the service delivery model have meant that children against 'independent living' have been realigned to 'residential care', to be consistent with CP NMDS Data Collection Manual.</t>
  </si>
  <si>
    <t>Tasmania: Children under third-party guardianship orders have been included under 'Other home based care' living arrangements from 2011-12 to 2018-19.</t>
  </si>
  <si>
    <t>Tasmania: Changes were made to the classification of some placement types in 2016-17 which has led to a decrease in the number of children in other home-based care and an increase in children in foster care and kinship care.</t>
  </si>
  <si>
    <t>Children on third-party parental responsibility orders have been classified as other home-based care, of these 50 children in 2016, 53 children in 2017 and 50 children in 2018 were placed with relative/kin. Prior to 2015-16 'Other home-based care' included only children on third party orders where the carer was originally a foster carer and all placements with kin were counted in the Relative/kinship count.</t>
  </si>
  <si>
    <t>Data prior to 2013-14 include unfunded kinship care places in the count of relative/kinship care. In the NT's client information system, the majority of children in a relative/kinship placement are captured in the foster care placement type.</t>
  </si>
  <si>
    <t>In 2016-17 approximately 50 percent of children in the 'foster care' category are placed in a relative/kinship household.</t>
  </si>
  <si>
    <r>
      <t xml:space="preserve">State and Territory governments (unpublished); AIHW (unpublished) </t>
    </r>
    <r>
      <rPr>
        <i/>
        <sz val="10"/>
        <color rgb="FF000000"/>
        <rFont val="Arial"/>
        <family val="2"/>
      </rPr>
      <t>Child Protection National Minimum Data Set.</t>
    </r>
    <r>
      <rPr>
        <sz val="10"/>
        <color rgb="FF000000"/>
        <rFont val="Arial"/>
        <family val="2"/>
      </rPr>
      <t/>
    </r>
  </si>
  <si>
    <t>Table 16A.21</t>
  </si>
  <si>
    <t xml:space="preserve">Children aged 0-17 years in care placed with relatives/kin by Indigenous status, at 30 June </t>
  </si>
  <si>
    <r>
      <rPr>
        <i/>
        <sz val="10"/>
        <color rgb="FF000000"/>
        <rFont val="Arial"/>
        <family val="2"/>
      </rPr>
      <t>NSW</t>
    </r>
    <r>
      <rPr>
        <sz val="10"/>
        <color rgb="FF000000"/>
        <rFont val="Arial"/>
        <family val="2"/>
      </rPr>
      <t xml:space="preserve"> (a)</t>
    </r>
  </si>
  <si>
    <r>
      <rPr>
        <i/>
        <sz val="10"/>
        <color rgb="FF000000"/>
        <rFont val="Arial"/>
        <family val="2"/>
      </rPr>
      <t>Vic</t>
    </r>
    <r>
      <rPr>
        <sz val="10"/>
        <color rgb="FF000000"/>
        <rFont val="Arial"/>
        <family val="2"/>
      </rPr>
      <t xml:space="preserve"> (b)</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</si>
  <si>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</si>
  <si>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</si>
  <si>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</si>
  <si>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(d)</t>
    </r>
  </si>
  <si>
    <r>
      <rPr>
        <i/>
        <sz val="10"/>
        <color rgb="FF000000"/>
        <rFont val="Arial"/>
        <family val="2"/>
      </rPr>
      <t>ACT</t>
    </r>
    <r>
      <rPr>
        <sz val="10"/>
        <color rgb="FF000000"/>
        <rFont val="Arial"/>
        <family val="2"/>
      </rPr>
      <t xml:space="preserve"> (e)</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</si>
  <si>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</si>
  <si>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</si>
  <si>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2021 (f)</t>
  </si>
  <si>
    <t>Number of children placed with relative/kin</t>
  </si>
  <si>
    <t>Proportion of children placed with relative/kin</t>
  </si>
  <si>
    <t>2020 (f)</t>
  </si>
  <si>
    <t>2019 (f)</t>
  </si>
  <si>
    <t>2018 (g)</t>
  </si>
  <si>
    <t>2017 (g)</t>
  </si>
  <si>
    <t>.. Not applicable. – Nil or rounded to zero.</t>
  </si>
  <si>
    <t>Tasmania: Prior to 30 June 2017, children under third-party guardianship orders placed with relatives/kin were not counted as being placed with relatives/kin. As such data for 2017 are not comparable to data for earlier years.</t>
  </si>
  <si>
    <t>For 2017 and 2018, the denominator was expanded to include children in third-party parental care arrangements, where the child was formerly placed with the same carer in a relative/kinship placement. Children under third-party parental care arrangements are a subset counted under 'Other' home based care within Table 16A.19. For this reason, the 'Relative/kin care' population from 16A.20 (Vic, SA, Tas, and ACT specifically) will not match the denominator from Table 16A.19 as it includes third-party parental care arrangements.</t>
  </si>
  <si>
    <r>
      <t xml:space="preserve">State and Territory governments (unpublished); AIHW (unpublished) </t>
    </r>
    <r>
      <rPr>
        <i/>
        <sz val="10"/>
        <color rgb="FF000000"/>
        <rFont val="Arial"/>
        <family val="2"/>
      </rPr>
      <t>Child Protection National Minimum Data Set.</t>
    </r>
    <r>
      <rPr>
        <sz val="10"/>
        <color rgb="FF000000"/>
        <rFont val="Arial"/>
        <family val="2"/>
      </rPr>
      <t/>
    </r>
  </si>
  <si>
    <t>Table 16A.22</t>
  </si>
  <si>
    <t>Aboriginal and Torres Strait Islander children aged 0-17 years in care by relationship with caregiver, at 30 June (a), (b), (c)</t>
  </si>
  <si>
    <r>
      <rPr>
        <i/>
        <sz val="10"/>
        <color rgb="FF000000"/>
        <rFont val="Arial"/>
        <family val="2"/>
      </rPr>
      <t>NSW</t>
    </r>
    <r>
      <rPr>
        <sz val="10"/>
        <color rgb="FF000000"/>
        <rFont val="Arial"/>
        <family val="2"/>
      </rPr>
      <t xml:space="preserve"> (d)</t>
    </r>
  </si>
  <si>
    <r>
      <rPr>
        <i/>
        <sz val="10"/>
        <color rgb="FF000000"/>
        <rFont val="Arial"/>
        <family val="2"/>
      </rPr>
      <t>Vic</t>
    </r>
    <r>
      <rPr>
        <sz val="10"/>
        <color rgb="FF000000"/>
        <rFont val="Arial"/>
        <family val="2"/>
      </rPr>
      <t xml:space="preserve"> (e)</t>
    </r>
  </si>
  <si>
    <r>
      <rPr>
        <i/>
        <sz val="10"/>
        <color rgb="FF000000"/>
        <rFont val="Arial"/>
        <family val="2"/>
      </rPr>
      <t>Qld</t>
    </r>
    <r>
      <rPr>
        <sz val="10"/>
        <color rgb="FF000000"/>
        <rFont val="Arial"/>
        <family val="2"/>
      </rPr>
      <t xml:space="preserve"> (f)</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</si>
  <si>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</si>
  <si>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xml:space="preserve"> (g)</t>
    </r>
  </si>
  <si>
    <r>
      <rPr>
        <i/>
        <sz val="10"/>
        <color rgb="FF000000"/>
        <rFont val="Arial"/>
        <family val="2"/>
      </rPr>
      <t>Tas</t>
    </r>
    <r>
      <rPr>
        <sz val="10"/>
        <color rgb="FF000000"/>
        <rFont val="Arial"/>
        <family val="2"/>
      </rPr>
      <t xml:space="preserve"> (h), (i)</t>
    </r>
  </si>
  <si>
    <r>
      <rPr>
        <i/>
        <sz val="10"/>
        <color rgb="FF000000"/>
        <rFont val="Arial"/>
        <family val="2"/>
      </rPr>
      <t>ACT</t>
    </r>
    <r>
      <rPr>
        <sz val="10"/>
        <color rgb="FF000000"/>
        <rFont val="Arial"/>
        <family val="2"/>
      </rPr>
      <t xml:space="preserve"> (j)</t>
    </r>
  </si>
  <si>
    <r>
      <rPr>
        <i/>
        <sz val="10"/>
        <color rgb="FF000000"/>
        <rFont val="Arial"/>
        <family val="2"/>
      </rPr>
      <t>NT</t>
    </r>
    <r>
      <rPr>
        <sz val="10"/>
        <color rgb="FF000000"/>
        <rFont val="Arial"/>
        <family val="2"/>
      </rPr>
      <t xml:space="preserve"> (k)</t>
    </r>
  </si>
  <si>
    <r>
      <rPr>
        <i/>
        <sz val="10"/>
        <color rgb="FF000000"/>
        <rFont val="Arial"/>
        <family val="2"/>
      </rPr>
      <t>Aust</t>
    </r>
    <r>
      <rPr>
        <sz val="10"/>
        <color rgb="FF000000"/>
        <rFont val="Arial"/>
        <family val="2"/>
      </rPr>
      <t xml:space="preserve"> (i)</t>
    </r>
  </si>
  <si>
    <t>2021 (l)</t>
  </si>
  <si>
    <t>Placed with relatives/kin or other Aboriginal and Torres Strait Islander carer</t>
  </si>
  <si>
    <t>Aboriginal and Torres Strait Islander relative/kin</t>
  </si>
  <si>
    <t>Non-Indigenous relative/kin</t>
  </si>
  <si>
    <t>Total placed with relatives/kin</t>
  </si>
  <si>
    <t>Other Aboriginal and Torres Strait Islander carer</t>
  </si>
  <si>
    <t>Placed with non-Indigenous carers who are not relatives/kin or placed in residential care/family group home</t>
  </si>
  <si>
    <t>Other non-Indigenous carer</t>
  </si>
  <si>
    <t>Residential care or family group home</t>
  </si>
  <si>
    <t>Independent living/living arrangements unknown</t>
  </si>
  <si>
    <t>2020 (l)</t>
  </si>
  <si>
    <t>Children in out-of-home care at 30 June (l)</t>
  </si>
  <si>
    <t>Aboriginal and Torres Strait Islander relative/kin (l)</t>
  </si>
  <si>
    <t>Non-Indigenous relative/kin (l)</t>
  </si>
  <si>
    <t>Total placed with relatives/kin (l)</t>
  </si>
  <si>
    <t>Other Aboriginal and Torres Strait Islander carer (l)</t>
  </si>
  <si>
    <t>Other non-Indigenous carer (l)</t>
  </si>
  <si>
    <t>Aboriginal and Torres Strait Islander residential care (l)</t>
  </si>
  <si>
    <t>Non-Indigenous residential care (l)</t>
  </si>
  <si>
    <t>Independent living/living arrangements unknown (l)</t>
  </si>
  <si>
    <t>Proportion of children (l)</t>
  </si>
  <si>
    <t>Aboriginal and Torres Strait Islander residential care</t>
  </si>
  <si>
    <t>Non-Indigenous residential care</t>
  </si>
  <si>
    <r>
      <rPr>
        <b/>
        <sz val="10"/>
        <color rgb="FF000000"/>
        <rFont val="Arial"/>
        <family val="2"/>
      </rPr>
      <t>np</t>
    </r>
    <r>
      <rPr>
        <sz val="10"/>
        <color rgb="FF000000"/>
        <rFont val="Arial"/>
        <family val="2"/>
      </rPr>
      <t xml:space="preserve"> Not published. – Nil or rounded to zero.</t>
    </r>
  </si>
  <si>
    <t>From 2015, reference to the 'Aboriginal child placement principle' has been amended to the 'Aboriginal and Torres Strait Islander child placement principle' in accordance with the National Framework for Protecting Australia's Children third three-year action plan, 2015–18.</t>
  </si>
  <si>
    <t>The denominator for calculating the proportion of children excludes Aboriginal and Torres Strait Islander children living independently and those whose living arrangements were unknown.</t>
  </si>
  <si>
    <t>Residential care includes family group homes.</t>
  </si>
  <si>
    <t>SA: During 2012-13, SA changed databases, which resulted in a data recording issue leading to an undercount of children placed in compliance with the Aboriginal Child Placement Principle. Due to these data issues, 2012-13 child protection data for this indicator are likely to be incorrect and cannot be reliably compared with data for previous years.</t>
  </si>
  <si>
    <t>From 2017-18 onwards, adjustments to the service delivery model have meant that children against 'independent living' have been realigned to 'residential care' to be consistent with CP NMDS Data Collection Manual.</t>
  </si>
  <si>
    <t>The proportion of children reported as being placed with Aboriginal and Torres Strait Islander carers may be underreported due to the high proportion of caregivers with an unknown Indigenous status.</t>
  </si>
  <si>
    <t>NT: 2020-21 data was manually adjusted to align with other national reporting and therefore does not align with the methodology used to calculate these data in previous years.</t>
  </si>
  <si>
    <t>Children placed with family members have been included in the 'Aboriginal and Torres Strait Islander relative/kin' category.</t>
  </si>
  <si>
    <t>Due to realignment of placement types to ensure better data integrity, data for 2012-13 may not be comparable with data for previous years.</t>
  </si>
  <si>
    <t>In 2013-14 and 2014-15 data for this indicator were provided by the NT in aggregate form. As such there are small differences in totals for this indicator when compared with other OOHC tables.</t>
  </si>
  <si>
    <t>From 2014-15 onwards, data for this indicator are sourced from the National Minimum Dataset.</t>
  </si>
  <si>
    <t>Table 16A.23</t>
  </si>
  <si>
    <t>Children aged 0-17 years with documented case plans, by Indigenous status, at 30 June (a), (b)</t>
  </si>
  <si>
    <r>
      <rPr>
        <i/>
        <sz val="10"/>
        <color rgb="FF000000"/>
        <rFont val="Arial"/>
        <family val="2"/>
      </rPr>
      <t>NSW</t>
    </r>
    <r>
      <rPr>
        <sz val="10"/>
        <color rgb="FF000000"/>
        <rFont val="Arial"/>
        <family val="2"/>
      </rPr>
      <t xml:space="preserve"> (c)</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</si>
  <si>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</si>
  <si>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(d)</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</si>
  <si>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</si>
  <si>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</si>
  <si>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(e)</t>
    </r>
  </si>
  <si>
    <r>
      <rPr>
        <i/>
        <sz val="10"/>
        <color rgb="FF000000"/>
        <rFont val="Arial"/>
        <family val="2"/>
      </rPr>
      <t>ACT</t>
    </r>
    <r>
      <rPr>
        <sz val="10"/>
        <color rgb="FF000000"/>
        <rFont val="Arial"/>
        <family val="2"/>
      </rPr>
      <t xml:space="preserve"> (f)</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</si>
  <si>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</si>
  <si>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</si>
  <si>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Children with a current documented case plan, at 30 June</t>
  </si>
  <si>
    <t>Children required to have a current documented case plan, at 30 June</t>
  </si>
  <si>
    <r>
      <rPr>
        <b/>
        <sz val="10"/>
        <color rgb="FF000000"/>
        <rFont val="Arial"/>
        <family val="2"/>
      </rPr>
      <t>na</t>
    </r>
    <r>
      <rPr>
        <sz val="10"/>
        <color rgb="FF000000"/>
        <rFont val="Arial"/>
        <family val="2"/>
      </rPr>
      <t xml:space="preserve"> Not available. .. Not applicable. – Nil or rounded to zero.</t>
    </r>
  </si>
  <si>
    <t>A current documented case plan is one that has been approved and/or reveiwed in the previous 12 months.</t>
  </si>
  <si>
    <t>Data are not comparable across jurisdictions as policies and legislation varies regarding timeframes within which children are required to have case plans prepared.</t>
  </si>
  <si>
    <t>NSW: New client management system was implemented in 2017-18. As a result of the new client system while data has been reported for 2019, the number of children with documented case plans may be under-reported due to under-reporting from Funded Service Providers.</t>
  </si>
  <si>
    <t>Tasmania: 'Children with a documented case plan' does not include those with a populated case plan if the plan has not been approved or if the review date was overdue.</t>
  </si>
  <si>
    <t>ACT: Case plan data for the ACT was not available for 2020 and 2021 due to system change issues.</t>
  </si>
  <si>
    <t>Data for the ACT prior to 2016 are not comparable to following years due to a continuing period of reform including the integration of child protection and youth justice and a new service delivery model for out of home care.</t>
  </si>
  <si>
    <r>
      <t xml:space="preserve">State and Territory governments (unpublished); AIHW (unpublished) </t>
    </r>
    <r>
      <rPr>
        <i/>
        <sz val="10"/>
        <color rgb="FF000000"/>
        <rFont val="Arial"/>
        <family val="2"/>
      </rPr>
      <t>Child Protection National Minimum Data Set.</t>
    </r>
    <r>
      <rPr>
        <sz val="10"/>
        <color rgb="FF000000"/>
        <rFont val="Arial"/>
        <family val="2"/>
      </rPr>
      <t/>
    </r>
  </si>
  <si>
    <t>Table 16A.24</t>
  </si>
  <si>
    <t>Activity group unit costs, New South Wales, 2020-21 dollars (a)</t>
  </si>
  <si>
    <r>
      <rPr>
        <i/>
        <sz val="10"/>
        <color rgb="FF000000"/>
        <rFont val="Arial"/>
        <family val="2"/>
      </rPr>
      <t>2013-14</t>
    </r>
    <r>
      <rPr>
        <sz val="10"/>
        <color rgb="FF000000"/>
        <rFont val="Arial"/>
        <family val="2"/>
      </rPr>
      <t/>
    </r>
  </si>
  <si>
    <r>
      <rPr>
        <i/>
        <sz val="10"/>
        <color rgb="FF000000"/>
        <rFont val="Arial"/>
        <family val="2"/>
      </rPr>
      <t>2014-15</t>
    </r>
    <r>
      <rPr>
        <sz val="10"/>
        <color rgb="FF000000"/>
        <rFont val="Arial"/>
        <family val="2"/>
      </rPr>
      <t xml:space="preserve"> (b)</t>
    </r>
  </si>
  <si>
    <r>
      <rPr>
        <i/>
        <sz val="10"/>
        <color rgb="FF000000"/>
        <rFont val="Arial"/>
        <family val="2"/>
      </rPr>
      <t>2015-16</t>
    </r>
    <r>
      <rPr>
        <sz val="10"/>
        <color rgb="FF000000"/>
        <rFont val="Arial"/>
        <family val="2"/>
      </rPr>
      <t xml:space="preserve"> (c)</t>
    </r>
  </si>
  <si>
    <r>
      <rPr>
        <i/>
        <sz val="10"/>
        <color rgb="FF000000"/>
        <rFont val="Arial"/>
        <family val="2"/>
      </rPr>
      <t>2016-17</t>
    </r>
    <r>
      <rPr>
        <sz val="10"/>
        <color rgb="FF000000"/>
        <rFont val="Arial"/>
        <family val="2"/>
      </rPr>
      <t/>
    </r>
  </si>
  <si>
    <r>
      <rPr>
        <i/>
        <sz val="10"/>
        <color rgb="FF000000"/>
        <rFont val="Arial"/>
        <family val="2"/>
      </rPr>
      <t>2017-18</t>
    </r>
    <r>
      <rPr>
        <sz val="10"/>
        <color rgb="FF000000"/>
        <rFont val="Arial"/>
        <family val="2"/>
      </rPr>
      <t xml:space="preserve"> (d)</t>
    </r>
  </si>
  <si>
    <r>
      <rPr>
        <i/>
        <sz val="10"/>
        <color rgb="FF000000"/>
        <rFont val="Arial"/>
        <family val="2"/>
      </rPr>
      <t>2018-19</t>
    </r>
    <r>
      <rPr>
        <sz val="10"/>
        <color rgb="FF000000"/>
        <rFont val="Arial"/>
        <family val="2"/>
      </rPr>
      <t/>
    </r>
  </si>
  <si>
    <r>
      <rPr>
        <i/>
        <sz val="10"/>
        <color rgb="FF000000"/>
        <rFont val="Arial"/>
        <family val="2"/>
      </rPr>
      <t>2019-20</t>
    </r>
    <r>
      <rPr>
        <sz val="10"/>
        <color rgb="FF000000"/>
        <rFont val="Arial"/>
        <family val="2"/>
      </rPr>
      <t xml:space="preserve"> (e)</t>
    </r>
  </si>
  <si>
    <r>
      <rPr>
        <i/>
        <sz val="10"/>
        <color rgb="FF000000"/>
        <rFont val="Arial"/>
        <family val="2"/>
      </rPr>
      <t>2020-21</t>
    </r>
    <r>
      <rPr>
        <sz val="10"/>
        <color rgb="FF000000"/>
        <rFont val="Arial"/>
        <family val="2"/>
      </rPr>
      <t xml:space="preserve"> (f)</t>
    </r>
  </si>
  <si>
    <t>Activity group 1: Receipt and assessment of initial information about a potential protection and support issues</t>
  </si>
  <si>
    <t>AG1: Cost per report to child protection</t>
  </si>
  <si>
    <t>AG1: Cost per notification</t>
  </si>
  <si>
    <t>AG1: Proportion of total expenditure</t>
  </si>
  <si>
    <t>Activity group 2: Provision of generic family support services</t>
  </si>
  <si>
    <t>AG2: Cost per child receiving family support services</t>
  </si>
  <si>
    <t>AG2: Proportion of total expenditure</t>
  </si>
  <si>
    <t>Activity group 3: Provision of intensive family support services</t>
  </si>
  <si>
    <t>AG3: Cost per child receiving intensive family support services</t>
  </si>
  <si>
    <t>AG3: Proportion of total expenditure</t>
  </si>
  <si>
    <t>Activity group 4: Secondary information gathering and assessment</t>
  </si>
  <si>
    <t>AG4: Cost per notification investigated</t>
  </si>
  <si>
    <t>AG4: Proportion of total expenditure</t>
  </si>
  <si>
    <t>Activity group 5: Provision of short-term protective intervention and coordination services for children not on an order</t>
  </si>
  <si>
    <t>AG5: Cost per child receiving protective intervention and coordination services who is not on an order</t>
  </si>
  <si>
    <t>AG5: Proportion of total expenditure</t>
  </si>
  <si>
    <t>Activity group 6: Seeking an order</t>
  </si>
  <si>
    <t>AG6: Cost per order issued</t>
  </si>
  <si>
    <t>AG6: Proportion of total expenditure</t>
  </si>
  <si>
    <t>Activity group 7: Provision of protective intervention, support and coordination services for children on an order</t>
  </si>
  <si>
    <t>AG7: Cost per child receiving protective intervention and coordination services who is on an order</t>
  </si>
  <si>
    <t>AG7: Proportion of total expenditure</t>
  </si>
  <si>
    <t>Activity group 8: Provision of out-of-home care and other supported placement services</t>
  </si>
  <si>
    <t>AG8: Cost per placement night</t>
  </si>
  <si>
    <t>AG8: Proportion of total expenditure</t>
  </si>
  <si>
    <r>
      <rPr>
        <b/>
        <sz val="10"/>
        <color rgb="FF000000"/>
        <rFont val="Arial"/>
        <family val="2"/>
      </rPr>
      <t>na</t>
    </r>
    <r>
      <rPr>
        <sz val="10"/>
        <color rgb="FF000000"/>
        <rFont val="Arial"/>
        <family val="2"/>
      </rPr>
      <t xml:space="preserve"> Not available.</t>
    </r>
  </si>
  <si>
    <t>Data are not comparable across jurisdictions but are comparable (subject to caveats) within jurisdictions over time for: unit costs of protective interventions service activity groups, unit costs for support services, and unit costs of out-of-home care and other supported placements.</t>
  </si>
  <si>
    <t>Data are incomplete for the current reporting period for unit cost for generic family support services (AG2, only Queensland and WA are able to provide all required data), incomplete for unit cost for protective intervention services activity groups (required data for at least one of the measures for this indicator are not available for Victoria, SA, Tasmania and the NT), but are complete for unit cost of intensive family support services (AG3), and out-of-home care and other supported placements (AG8).</t>
  </si>
  <si>
    <t>NSW: Data for 'real recurrent expenditure on out-of-home care services' for 2014-15 includes payments to children and young people on Guardianship Orders. Data for 2014-15 'placement nights in out-of-home care' excludes data relating to children and young people on Guardianship Orders. NSW data for 2014-15 onwards for 'placement nights in out-of-home care' and 'real expenditure per placement night' are not comparable to data for previous years' data. NSW Safe Home for Life (SHFL) legislative reforms, effective 29 October 2014, transitioned eligible children to the independent care of their guardian. These children exited and are no longer counted in out-of-home care.</t>
  </si>
  <si>
    <t>NSW: Data for children in out-of-home care from 2017-18 excludes children/young people who are in the independent care of their guardian and also excludes children on immigration orders.</t>
  </si>
  <si>
    <t>In 2019-20 NSW revised calculations for the following two activity groups: Activity Group 5 (AG5) based on field assessments completed, in line with the new client information system implemented in 2017-18, Activity Group 7 (AG7) which now includes all (new and existing) orders. Hence, there is a large increase for AG7 from previous years which included new orders only.</t>
  </si>
  <si>
    <t>NSW: Due to delays with receiving data from providers, NSW results for 2020-21 estimate the number of children in two sub-programs (Youth Hope and Intensive Family Preservation), which together account for 15 per cent of IFSS. All other components of the results are based on actual data.</t>
  </si>
  <si>
    <r>
      <t xml:space="preserve">State and Territory governments (unpublished); Australian Government Department of Social Services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</si>
  <si>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16A.25</t>
  </si>
  <si>
    <t>Activity group unit costs, Victoria, 2020-21 dollars (a), (b)</t>
  </si>
  <si>
    <r>
      <rPr>
        <i/>
        <sz val="10"/>
        <color rgb="FF000000"/>
        <rFont val="Arial"/>
        <family val="2"/>
      </rPr>
      <t>2013-14</t>
    </r>
    <r>
      <rPr>
        <sz val="10"/>
        <color rgb="FF000000"/>
        <rFont val="Arial"/>
        <family val="2"/>
      </rPr>
      <t/>
    </r>
  </si>
  <si>
    <r>
      <rPr>
        <i/>
        <sz val="10"/>
        <color rgb="FF000000"/>
        <rFont val="Arial"/>
        <family val="2"/>
      </rPr>
      <t>2014-15</t>
    </r>
    <r>
      <rPr>
        <sz val="10"/>
        <color rgb="FF000000"/>
        <rFont val="Arial"/>
        <family val="2"/>
      </rPr>
      <t/>
    </r>
  </si>
  <si>
    <r>
      <rPr>
        <i/>
        <sz val="10"/>
        <color rgb="FF000000"/>
        <rFont val="Arial"/>
        <family val="2"/>
      </rPr>
      <t>2015-16</t>
    </r>
    <r>
      <rPr>
        <sz val="10"/>
        <color rgb="FF000000"/>
        <rFont val="Arial"/>
        <family val="2"/>
      </rPr>
      <t/>
    </r>
  </si>
  <si>
    <r>
      <rPr>
        <i/>
        <sz val="10"/>
        <color rgb="FF000000"/>
        <rFont val="Arial"/>
        <family val="2"/>
      </rPr>
      <t>2016-17</t>
    </r>
    <r>
      <rPr>
        <sz val="10"/>
        <color rgb="FF000000"/>
        <rFont val="Arial"/>
        <family val="2"/>
      </rPr>
      <t/>
    </r>
  </si>
  <si>
    <r>
      <rPr>
        <i/>
        <sz val="10"/>
        <color rgb="FF000000"/>
        <rFont val="Arial"/>
        <family val="2"/>
      </rPr>
      <t>2017-18</t>
    </r>
    <r>
      <rPr>
        <sz val="10"/>
        <color rgb="FF000000"/>
        <rFont val="Arial"/>
        <family val="2"/>
      </rPr>
      <t xml:space="preserve"> (c)</t>
    </r>
  </si>
  <si>
    <r>
      <rPr>
        <i/>
        <sz val="10"/>
        <color rgb="FF000000"/>
        <rFont val="Arial"/>
        <family val="2"/>
      </rPr>
      <t>2018-19</t>
    </r>
    <r>
      <rPr>
        <sz val="10"/>
        <color rgb="FF000000"/>
        <rFont val="Arial"/>
        <family val="2"/>
      </rPr>
      <t xml:space="preserve"> (c)</t>
    </r>
  </si>
  <si>
    <r>
      <rPr>
        <i/>
        <sz val="10"/>
        <color rgb="FF000000"/>
        <rFont val="Arial"/>
        <family val="2"/>
      </rPr>
      <t>2019-20</t>
    </r>
    <r>
      <rPr>
        <sz val="10"/>
        <color rgb="FF000000"/>
        <rFont val="Arial"/>
        <family val="2"/>
      </rPr>
      <t xml:space="preserve"> (c)</t>
    </r>
  </si>
  <si>
    <r>
      <rPr>
        <i/>
        <sz val="10"/>
        <color rgb="FF000000"/>
        <rFont val="Arial"/>
        <family val="2"/>
      </rPr>
      <t>2020-21</t>
    </r>
    <r>
      <rPr>
        <sz val="10"/>
        <color rgb="FF000000"/>
        <rFont val="Arial"/>
        <family val="2"/>
      </rPr>
      <t xml:space="preserve"> (c), (d), (e)</t>
    </r>
  </si>
  <si>
    <r>
      <rPr>
        <b/>
        <sz val="10"/>
        <color rgb="FF000000"/>
        <rFont val="Arial"/>
        <family val="2"/>
      </rPr>
      <t>na</t>
    </r>
    <r>
      <rPr>
        <sz val="10"/>
        <color rgb="FF000000"/>
        <rFont val="Arial"/>
        <family val="2"/>
      </rPr>
      <t xml:space="preserve"> Not available. .. Not applicable.</t>
    </r>
  </si>
  <si>
    <t>Victoria: Data include the number of placement nights for children in out-of-home care and third party parental responsibility orders.</t>
  </si>
  <si>
    <t>Victoria: COVID restrictions during 2020-21 have impacted the operations of the Children's Court of Victoria. Fewer hearings caused a reduction in orders. This has resulted in an increase in the cost per order issued compared to the previous year.</t>
  </si>
  <si>
    <t>Victoria experienced data collection system issues in 2020-21 that are likely to have resulted in under-reporting of the number of children receiving an intensive family support service. Therefore, the cost per child receiving an intensive family support service is likely to be overstated and should be interpreted with caution.</t>
  </si>
  <si>
    <r>
      <t xml:space="preserve">State and Territory governments (unpublished); Australian Government Department of Social Services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</si>
  <si>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16A.26</t>
  </si>
  <si>
    <t>Activity group unit costs, Queensland, 2020-21 dollars (a), (b), (c)</t>
  </si>
  <si>
    <r>
      <rPr>
        <i/>
        <sz val="10"/>
        <color rgb="FF000000"/>
        <rFont val="Arial"/>
        <family val="2"/>
      </rPr>
      <t>2013-14</t>
    </r>
    <r>
      <rPr>
        <sz val="10"/>
        <color rgb="FF000000"/>
        <rFont val="Arial"/>
        <family val="2"/>
      </rPr>
      <t/>
    </r>
  </si>
  <si>
    <r>
      <rPr>
        <i/>
        <sz val="10"/>
        <color rgb="FF000000"/>
        <rFont val="Arial"/>
        <family val="2"/>
      </rPr>
      <t>2014-15</t>
    </r>
    <r>
      <rPr>
        <sz val="10"/>
        <color rgb="FF000000"/>
        <rFont val="Arial"/>
        <family val="2"/>
      </rPr>
      <t xml:space="preserve"> (d)</t>
    </r>
  </si>
  <si>
    <r>
      <rPr>
        <i/>
        <sz val="10"/>
        <color rgb="FF000000"/>
        <rFont val="Arial"/>
        <family val="2"/>
      </rPr>
      <t>2015-16</t>
    </r>
    <r>
      <rPr>
        <sz val="10"/>
        <color rgb="FF000000"/>
        <rFont val="Arial"/>
        <family val="2"/>
      </rPr>
      <t/>
    </r>
  </si>
  <si>
    <r>
      <rPr>
        <i/>
        <sz val="10"/>
        <color rgb="FF000000"/>
        <rFont val="Arial"/>
        <family val="2"/>
      </rPr>
      <t>2016-17</t>
    </r>
    <r>
      <rPr>
        <sz val="10"/>
        <color rgb="FF000000"/>
        <rFont val="Arial"/>
        <family val="2"/>
      </rPr>
      <t/>
    </r>
  </si>
  <si>
    <r>
      <rPr>
        <i/>
        <sz val="10"/>
        <color rgb="FF000000"/>
        <rFont val="Arial"/>
        <family val="2"/>
      </rPr>
      <t>2017-18</t>
    </r>
    <r>
      <rPr>
        <sz val="10"/>
        <color rgb="FF000000"/>
        <rFont val="Arial"/>
        <family val="2"/>
      </rPr>
      <t/>
    </r>
  </si>
  <si>
    <r>
      <rPr>
        <i/>
        <sz val="10"/>
        <color rgb="FF000000"/>
        <rFont val="Arial"/>
        <family val="2"/>
      </rPr>
      <t>2018-19</t>
    </r>
    <r>
      <rPr>
        <sz val="10"/>
        <color rgb="FF000000"/>
        <rFont val="Arial"/>
        <family val="2"/>
      </rPr>
      <t/>
    </r>
  </si>
  <si>
    <r>
      <rPr>
        <i/>
        <sz val="10"/>
        <color rgb="FF000000"/>
        <rFont val="Arial"/>
        <family val="2"/>
      </rPr>
      <t>2019-20</t>
    </r>
    <r>
      <rPr>
        <sz val="10"/>
        <color rgb="FF000000"/>
        <rFont val="Arial"/>
        <family val="2"/>
      </rPr>
      <t xml:space="preserve"> (e)</t>
    </r>
  </si>
  <si>
    <r>
      <rPr>
        <i/>
        <sz val="10"/>
        <color rgb="FF000000"/>
        <rFont val="Arial"/>
        <family val="2"/>
      </rPr>
      <t>2020-21</t>
    </r>
    <r>
      <rPr>
        <sz val="10"/>
        <color rgb="FF000000"/>
        <rFont val="Arial"/>
        <family val="2"/>
      </rPr>
      <t xml:space="preserve"> (e)</t>
    </r>
  </si>
  <si>
    <r>
      <rPr>
        <b/>
        <sz val="10"/>
        <color rgb="FF000000"/>
        <rFont val="Arial"/>
        <family val="2"/>
      </rPr>
      <t>na</t>
    </r>
    <r>
      <rPr>
        <sz val="10"/>
        <color rgb="FF000000"/>
        <rFont val="Arial"/>
        <family val="2"/>
      </rPr>
      <t xml:space="preserve"> Not available.</t>
    </r>
  </si>
  <si>
    <t>Refer to Queensland's footnote in table 16A.33 regarding data for children commencing and/or receiving intensive family support services.</t>
  </si>
  <si>
    <t>Refer to Queensland's footnote in Table 16A.8 regarding financial data.</t>
  </si>
  <si>
    <t>Qld: Queensland data on children receiving family support services in 2019-20 and 2020-21 are an estimate only and should be interpreted with caution.</t>
  </si>
  <si>
    <r>
      <t xml:space="preserve">State and Territory governments (unpublished); Australian Government Department of Social Services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</si>
  <si>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16A.27</t>
  </si>
  <si>
    <t>Activity group unit costs, Western Australia, 2020-21 dollars (a)</t>
  </si>
  <si>
    <r>
      <rPr>
        <i/>
        <sz val="10"/>
        <color rgb="FF000000"/>
        <rFont val="Arial"/>
        <family val="2"/>
      </rPr>
      <t>2013-14</t>
    </r>
    <r>
      <rPr>
        <sz val="10"/>
        <color rgb="FF000000"/>
        <rFont val="Arial"/>
        <family val="2"/>
      </rPr>
      <t/>
    </r>
  </si>
  <si>
    <r>
      <rPr>
        <i/>
        <sz val="10"/>
        <color rgb="FF000000"/>
        <rFont val="Arial"/>
        <family val="2"/>
      </rPr>
      <t>2014-15</t>
    </r>
    <r>
      <rPr>
        <sz val="10"/>
        <color rgb="FF000000"/>
        <rFont val="Arial"/>
        <family val="2"/>
      </rPr>
      <t/>
    </r>
  </si>
  <si>
    <r>
      <rPr>
        <i/>
        <sz val="10"/>
        <color rgb="FF000000"/>
        <rFont val="Arial"/>
        <family val="2"/>
      </rPr>
      <t>2015-16</t>
    </r>
    <r>
      <rPr>
        <sz val="10"/>
        <color rgb="FF000000"/>
        <rFont val="Arial"/>
        <family val="2"/>
      </rPr>
      <t xml:space="preserve"> (b)</t>
    </r>
  </si>
  <si>
    <r>
      <rPr>
        <i/>
        <sz val="10"/>
        <color rgb="FF000000"/>
        <rFont val="Arial"/>
        <family val="2"/>
      </rPr>
      <t>2016-17</t>
    </r>
    <r>
      <rPr>
        <sz val="10"/>
        <color rgb="FF000000"/>
        <rFont val="Arial"/>
        <family val="2"/>
      </rPr>
      <t xml:space="preserve"> (b), (c)</t>
    </r>
  </si>
  <si>
    <r>
      <rPr>
        <i/>
        <sz val="10"/>
        <color rgb="FF000000"/>
        <rFont val="Arial"/>
        <family val="2"/>
      </rPr>
      <t>2017-18</t>
    </r>
    <r>
      <rPr>
        <sz val="10"/>
        <color rgb="FF000000"/>
        <rFont val="Arial"/>
        <family val="2"/>
      </rPr>
      <t xml:space="preserve"> (b)</t>
    </r>
  </si>
  <si>
    <r>
      <rPr>
        <i/>
        <sz val="10"/>
        <color rgb="FF000000"/>
        <rFont val="Arial"/>
        <family val="2"/>
      </rPr>
      <t>2018-19</t>
    </r>
    <r>
      <rPr>
        <sz val="10"/>
        <color rgb="FF000000"/>
        <rFont val="Arial"/>
        <family val="2"/>
      </rPr>
      <t xml:space="preserve"> (b)</t>
    </r>
  </si>
  <si>
    <r>
      <rPr>
        <i/>
        <sz val="10"/>
        <color rgb="FF000000"/>
        <rFont val="Arial"/>
        <family val="2"/>
      </rPr>
      <t>2019-20</t>
    </r>
    <r>
      <rPr>
        <sz val="10"/>
        <color rgb="FF000000"/>
        <rFont val="Arial"/>
        <family val="2"/>
      </rPr>
      <t xml:space="preserve"> (b)</t>
    </r>
  </si>
  <si>
    <r>
      <rPr>
        <i/>
        <sz val="10"/>
        <color rgb="FF000000"/>
        <rFont val="Arial"/>
        <family val="2"/>
      </rPr>
      <t>2020-21</t>
    </r>
    <r>
      <rPr>
        <sz val="10"/>
        <color rgb="FF000000"/>
        <rFont val="Arial"/>
        <family val="2"/>
      </rPr>
      <t xml:space="preserve"> (b)</t>
    </r>
  </si>
  <si>
    <r>
      <rPr>
        <b/>
        <sz val="10"/>
        <color rgb="FF000000"/>
        <rFont val="Arial"/>
        <family val="2"/>
      </rPr>
      <t>na</t>
    </r>
    <r>
      <rPr>
        <sz val="10"/>
        <color rgb="FF000000"/>
        <rFont val="Arial"/>
        <family val="2"/>
      </rPr>
      <t xml:space="preserve"> Not available.</t>
    </r>
  </si>
  <si>
    <t>WA: from 2015-16, data on expenditure on care excluded expenditure on other supported placements.</t>
  </si>
  <si>
    <t>WA: For 2016-17, the number of children includes 10 young people aged 18 or over.</t>
  </si>
  <si>
    <r>
      <t xml:space="preserve">State and Territory governments (unpublished); Australian Government Department of Social Services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</si>
  <si>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16A.28</t>
  </si>
  <si>
    <t>Activity group unit costs, South Australia, 2020-21 dollars (a)</t>
  </si>
  <si>
    <r>
      <rPr>
        <i/>
        <sz val="10"/>
        <color rgb="FF000000"/>
        <rFont val="Arial"/>
        <family val="2"/>
      </rPr>
      <t>2013-14</t>
    </r>
    <r>
      <rPr>
        <sz val="10"/>
        <color rgb="FF000000"/>
        <rFont val="Arial"/>
        <family val="2"/>
      </rPr>
      <t xml:space="preserve"> (b)</t>
    </r>
  </si>
  <si>
    <r>
      <rPr>
        <i/>
        <sz val="10"/>
        <color rgb="FF000000"/>
        <rFont val="Arial"/>
        <family val="2"/>
      </rPr>
      <t>2014-15</t>
    </r>
    <r>
      <rPr>
        <sz val="10"/>
        <color rgb="FF000000"/>
        <rFont val="Arial"/>
        <family val="2"/>
      </rPr>
      <t xml:space="preserve"> (b)</t>
    </r>
  </si>
  <si>
    <r>
      <rPr>
        <i/>
        <sz val="10"/>
        <color rgb="FF000000"/>
        <rFont val="Arial"/>
        <family val="2"/>
      </rPr>
      <t>2015-16</t>
    </r>
    <r>
      <rPr>
        <sz val="10"/>
        <color rgb="FF000000"/>
        <rFont val="Arial"/>
        <family val="2"/>
      </rPr>
      <t xml:space="preserve"> (b)</t>
    </r>
  </si>
  <si>
    <r>
      <rPr>
        <i/>
        <sz val="10"/>
        <color rgb="FF000000"/>
        <rFont val="Arial"/>
        <family val="2"/>
      </rPr>
      <t>2016-17</t>
    </r>
    <r>
      <rPr>
        <sz val="10"/>
        <color rgb="FF000000"/>
        <rFont val="Arial"/>
        <family val="2"/>
      </rPr>
      <t xml:space="preserve"> (b)</t>
    </r>
  </si>
  <si>
    <r>
      <rPr>
        <i/>
        <sz val="10"/>
        <color rgb="FF000000"/>
        <rFont val="Arial"/>
        <family val="2"/>
      </rPr>
      <t>2017-18</t>
    </r>
    <r>
      <rPr>
        <sz val="10"/>
        <color rgb="FF000000"/>
        <rFont val="Arial"/>
        <family val="2"/>
      </rPr>
      <t xml:space="preserve"> (b)</t>
    </r>
  </si>
  <si>
    <r>
      <rPr>
        <i/>
        <sz val="10"/>
        <color rgb="FF000000"/>
        <rFont val="Arial"/>
        <family val="2"/>
      </rPr>
      <t>2018-19</t>
    </r>
    <r>
      <rPr>
        <sz val="10"/>
        <color rgb="FF000000"/>
        <rFont val="Arial"/>
        <family val="2"/>
      </rPr>
      <t/>
    </r>
  </si>
  <si>
    <r>
      <rPr>
        <i/>
        <sz val="10"/>
        <color rgb="FF000000"/>
        <rFont val="Arial"/>
        <family val="2"/>
      </rPr>
      <t>2019-20</t>
    </r>
    <r>
      <rPr>
        <sz val="10"/>
        <color rgb="FF000000"/>
        <rFont val="Arial"/>
        <family val="2"/>
      </rPr>
      <t/>
    </r>
  </si>
  <si>
    <r>
      <rPr>
        <i/>
        <sz val="10"/>
        <color rgb="FF000000"/>
        <rFont val="Arial"/>
        <family val="2"/>
      </rPr>
      <t>2020-21</t>
    </r>
    <r>
      <rPr>
        <sz val="10"/>
        <color rgb="FF000000"/>
        <rFont val="Arial"/>
        <family val="2"/>
      </rPr>
      <t xml:space="preserve"> (c)</t>
    </r>
  </si>
  <si>
    <r>
      <rPr>
        <b/>
        <sz val="10"/>
        <color rgb="FF000000"/>
        <rFont val="Arial"/>
        <family val="2"/>
      </rPr>
      <t>na</t>
    </r>
    <r>
      <rPr>
        <sz val="10"/>
        <color rgb="FF000000"/>
        <rFont val="Arial"/>
        <family val="2"/>
      </rPr>
      <t xml:space="preserve"> Not available.</t>
    </r>
  </si>
  <si>
    <t>SA expenditure data prior to 2017-18 do not align with the child protection data manual for 2019-20. The revised the cost allocation methodology from 2017-18 resulted in a shift of expenditure from Intensive Family Support Services and to a lesser extent Family Support Services to Child Protection.</t>
  </si>
  <si>
    <r>
      <t xml:space="preserve">State and Territory governments (unpublished); Australian Government Department of Social Services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</si>
  <si>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16A.29</t>
  </si>
  <si>
    <t>Activity group unit costs, Tasmania, 2020-21 dollars (a)</t>
  </si>
  <si>
    <r>
      <rPr>
        <i/>
        <sz val="10"/>
        <color rgb="FF000000"/>
        <rFont val="Arial"/>
        <family val="2"/>
      </rPr>
      <t>2013-14</t>
    </r>
    <r>
      <rPr>
        <sz val="10"/>
        <color rgb="FF000000"/>
        <rFont val="Arial"/>
        <family val="2"/>
      </rPr>
      <t/>
    </r>
  </si>
  <si>
    <r>
      <rPr>
        <i/>
        <sz val="10"/>
        <color rgb="FF000000"/>
        <rFont val="Arial"/>
        <family val="2"/>
      </rPr>
      <t>2014-15</t>
    </r>
    <r>
      <rPr>
        <sz val="10"/>
        <color rgb="FF000000"/>
        <rFont val="Arial"/>
        <family val="2"/>
      </rPr>
      <t/>
    </r>
  </si>
  <si>
    <r>
      <rPr>
        <i/>
        <sz val="10"/>
        <color rgb="FF000000"/>
        <rFont val="Arial"/>
        <family val="2"/>
      </rPr>
      <t>2015-16</t>
    </r>
    <r>
      <rPr>
        <sz val="10"/>
        <color rgb="FF000000"/>
        <rFont val="Arial"/>
        <family val="2"/>
      </rPr>
      <t xml:space="preserve"> (b)</t>
    </r>
  </si>
  <si>
    <r>
      <rPr>
        <i/>
        <sz val="10"/>
        <color rgb="FF000000"/>
        <rFont val="Arial"/>
        <family val="2"/>
      </rPr>
      <t>2016-17</t>
    </r>
    <r>
      <rPr>
        <sz val="10"/>
        <color rgb="FF000000"/>
        <rFont val="Arial"/>
        <family val="2"/>
      </rPr>
      <t xml:space="preserve"> (b)</t>
    </r>
  </si>
  <si>
    <r>
      <rPr>
        <i/>
        <sz val="10"/>
        <color rgb="FF000000"/>
        <rFont val="Arial"/>
        <family val="2"/>
      </rPr>
      <t>2017-18</t>
    </r>
    <r>
      <rPr>
        <sz val="10"/>
        <color rgb="FF000000"/>
        <rFont val="Arial"/>
        <family val="2"/>
      </rPr>
      <t xml:space="preserve"> (b)</t>
    </r>
  </si>
  <si>
    <r>
      <rPr>
        <i/>
        <sz val="10"/>
        <color rgb="FF000000"/>
        <rFont val="Arial"/>
        <family val="2"/>
      </rPr>
      <t>2018-19</t>
    </r>
    <r>
      <rPr>
        <sz val="10"/>
        <color rgb="FF000000"/>
        <rFont val="Arial"/>
        <family val="2"/>
      </rPr>
      <t xml:space="preserve"> (b), (c)</t>
    </r>
  </si>
  <si>
    <r>
      <rPr>
        <i/>
        <sz val="10"/>
        <color rgb="FF000000"/>
        <rFont val="Arial"/>
        <family val="2"/>
      </rPr>
      <t>2019-20</t>
    </r>
    <r>
      <rPr>
        <sz val="10"/>
        <color rgb="FF000000"/>
        <rFont val="Arial"/>
        <family val="2"/>
      </rPr>
      <t xml:space="preserve"> (b), (c)</t>
    </r>
  </si>
  <si>
    <r>
      <rPr>
        <i/>
        <sz val="10"/>
        <color rgb="FF000000"/>
        <rFont val="Arial"/>
        <family val="2"/>
      </rPr>
      <t>2020-21</t>
    </r>
    <r>
      <rPr>
        <sz val="10"/>
        <color rgb="FF000000"/>
        <rFont val="Arial"/>
        <family val="2"/>
      </rPr>
      <t xml:space="preserve"> (b), (c)</t>
    </r>
  </si>
  <si>
    <t>AG8: Cost per placement night (d)</t>
  </si>
  <si>
    <r>
      <rPr>
        <b/>
        <sz val="10"/>
        <color rgb="FF000000"/>
        <rFont val="Arial"/>
        <family val="2"/>
      </rPr>
      <t>na</t>
    </r>
    <r>
      <rPr>
        <sz val="10"/>
        <color rgb="FF000000"/>
        <rFont val="Arial"/>
        <family val="2"/>
      </rPr>
      <t xml:space="preserve"> Not available.</t>
    </r>
  </si>
  <si>
    <r>
      <t xml:space="preserve">State and Territory governments (unpublished); Australian Government Department of Social Services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</si>
  <si>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16A.30</t>
  </si>
  <si>
    <t>Activity group unit costs, Australian Capital Territory, 2020-21 dollars (a)</t>
  </si>
  <si>
    <r>
      <rPr>
        <i/>
        <sz val="10"/>
        <color rgb="FF000000"/>
        <rFont val="Arial"/>
        <family val="2"/>
      </rPr>
      <t>2013-14</t>
    </r>
    <r>
      <rPr>
        <sz val="10"/>
        <color rgb="FF000000"/>
        <rFont val="Arial"/>
        <family val="2"/>
      </rPr>
      <t xml:space="preserve"> (b)</t>
    </r>
  </si>
  <si>
    <r>
      <rPr>
        <i/>
        <sz val="10"/>
        <color rgb="FF000000"/>
        <rFont val="Arial"/>
        <family val="2"/>
      </rPr>
      <t>2014-15</t>
    </r>
    <r>
      <rPr>
        <sz val="10"/>
        <color rgb="FF000000"/>
        <rFont val="Arial"/>
        <family val="2"/>
      </rPr>
      <t xml:space="preserve"> (b)</t>
    </r>
  </si>
  <si>
    <r>
      <rPr>
        <i/>
        <sz val="10"/>
        <color rgb="FF000000"/>
        <rFont val="Arial"/>
        <family val="2"/>
      </rPr>
      <t>2015-16</t>
    </r>
    <r>
      <rPr>
        <sz val="10"/>
        <color rgb="FF000000"/>
        <rFont val="Arial"/>
        <family val="2"/>
      </rPr>
      <t xml:space="preserve"> (b)</t>
    </r>
  </si>
  <si>
    <r>
      <rPr>
        <i/>
        <sz val="10"/>
        <color rgb="FF000000"/>
        <rFont val="Arial"/>
        <family val="2"/>
      </rPr>
      <t>2016-17</t>
    </r>
    <r>
      <rPr>
        <sz val="10"/>
        <color rgb="FF000000"/>
        <rFont val="Arial"/>
        <family val="2"/>
      </rPr>
      <t xml:space="preserve"> (b)</t>
    </r>
  </si>
  <si>
    <r>
      <rPr>
        <i/>
        <sz val="10"/>
        <color rgb="FF000000"/>
        <rFont val="Arial"/>
        <family val="2"/>
      </rPr>
      <t>2017-18</t>
    </r>
    <r>
      <rPr>
        <sz val="10"/>
        <color rgb="FF000000"/>
        <rFont val="Arial"/>
        <family val="2"/>
      </rPr>
      <t xml:space="preserve"> (b)</t>
    </r>
  </si>
  <si>
    <r>
      <rPr>
        <i/>
        <sz val="10"/>
        <color rgb="FF000000"/>
        <rFont val="Arial"/>
        <family val="2"/>
      </rPr>
      <t>2018-19</t>
    </r>
    <r>
      <rPr>
        <sz val="10"/>
        <color rgb="FF000000"/>
        <rFont val="Arial"/>
        <family val="2"/>
      </rPr>
      <t xml:space="preserve"> (b)</t>
    </r>
  </si>
  <si>
    <r>
      <rPr>
        <i/>
        <sz val="10"/>
        <color rgb="FF000000"/>
        <rFont val="Arial"/>
        <family val="2"/>
      </rPr>
      <t>2019-20</t>
    </r>
    <r>
      <rPr>
        <sz val="10"/>
        <color rgb="FF000000"/>
        <rFont val="Arial"/>
        <family val="2"/>
      </rPr>
      <t xml:space="preserve"> (b)</t>
    </r>
  </si>
  <si>
    <r>
      <rPr>
        <i/>
        <sz val="10"/>
        <color rgb="FF000000"/>
        <rFont val="Arial"/>
        <family val="2"/>
      </rPr>
      <t>2020-21</t>
    </r>
    <r>
      <rPr>
        <sz val="10"/>
        <color rgb="FF000000"/>
        <rFont val="Arial"/>
        <family val="2"/>
      </rPr>
      <t/>
    </r>
  </si>
  <si>
    <r>
      <rPr>
        <b/>
        <sz val="10"/>
        <color rgb="FF000000"/>
        <rFont val="Arial"/>
        <family val="2"/>
      </rPr>
      <t>na</t>
    </r>
    <r>
      <rPr>
        <sz val="10"/>
        <color rgb="FF000000"/>
        <rFont val="Arial"/>
        <family val="2"/>
      </rPr>
      <t xml:space="preserve"> Not available. .. Not applicable.</t>
    </r>
  </si>
  <si>
    <r>
      <t xml:space="preserve">State and Territory governments (unpublished); Australian Government Department of Social Services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</si>
  <si>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16A.31</t>
  </si>
  <si>
    <t>Activity group unit costs, Northern Territory, 2020-21 dollars (a)</t>
  </si>
  <si>
    <r>
      <rPr>
        <i/>
        <sz val="10"/>
        <color rgb="FF000000"/>
        <rFont val="Arial"/>
        <family val="2"/>
      </rPr>
      <t>2013-14</t>
    </r>
    <r>
      <rPr>
        <sz val="10"/>
        <color rgb="FF000000"/>
        <rFont val="Arial"/>
        <family val="2"/>
      </rPr>
      <t xml:space="preserve"> (b)</t>
    </r>
  </si>
  <si>
    <r>
      <rPr>
        <i/>
        <sz val="10"/>
        <color rgb="FF000000"/>
        <rFont val="Arial"/>
        <family val="2"/>
      </rPr>
      <t>2014-15</t>
    </r>
    <r>
      <rPr>
        <sz val="10"/>
        <color rgb="FF000000"/>
        <rFont val="Arial"/>
        <family val="2"/>
      </rPr>
      <t/>
    </r>
  </si>
  <si>
    <r>
      <rPr>
        <i/>
        <sz val="10"/>
        <color rgb="FF000000"/>
        <rFont val="Arial"/>
        <family val="2"/>
      </rPr>
      <t>2015-16</t>
    </r>
    <r>
      <rPr>
        <sz val="10"/>
        <color rgb="FF000000"/>
        <rFont val="Arial"/>
        <family val="2"/>
      </rPr>
      <t/>
    </r>
  </si>
  <si>
    <r>
      <rPr>
        <i/>
        <sz val="10"/>
        <color rgb="FF000000"/>
        <rFont val="Arial"/>
        <family val="2"/>
      </rPr>
      <t>2016-17</t>
    </r>
    <r>
      <rPr>
        <sz val="10"/>
        <color rgb="FF000000"/>
        <rFont val="Arial"/>
        <family val="2"/>
      </rPr>
      <t/>
    </r>
  </si>
  <si>
    <r>
      <rPr>
        <i/>
        <sz val="10"/>
        <color rgb="FF000000"/>
        <rFont val="Arial"/>
        <family val="2"/>
      </rPr>
      <t>2017-18</t>
    </r>
    <r>
      <rPr>
        <sz val="10"/>
        <color rgb="FF000000"/>
        <rFont val="Arial"/>
        <family val="2"/>
      </rPr>
      <t/>
    </r>
  </si>
  <si>
    <r>
      <rPr>
        <i/>
        <sz val="10"/>
        <color rgb="FF000000"/>
        <rFont val="Arial"/>
        <family val="2"/>
      </rPr>
      <t>2018-19</t>
    </r>
    <r>
      <rPr>
        <sz val="10"/>
        <color rgb="FF000000"/>
        <rFont val="Arial"/>
        <family val="2"/>
      </rPr>
      <t/>
    </r>
  </si>
  <si>
    <r>
      <rPr>
        <i/>
        <sz val="10"/>
        <color rgb="FF000000"/>
        <rFont val="Arial"/>
        <family val="2"/>
      </rPr>
      <t>2019-20</t>
    </r>
    <r>
      <rPr>
        <sz val="10"/>
        <color rgb="FF000000"/>
        <rFont val="Arial"/>
        <family val="2"/>
      </rPr>
      <t/>
    </r>
  </si>
  <si>
    <r>
      <rPr>
        <i/>
        <sz val="10"/>
        <color rgb="FF000000"/>
        <rFont val="Arial"/>
        <family val="2"/>
      </rPr>
      <t>2020-21</t>
    </r>
    <r>
      <rPr>
        <sz val="10"/>
        <color rgb="FF000000"/>
        <rFont val="Arial"/>
        <family val="2"/>
      </rPr>
      <t/>
    </r>
  </si>
  <si>
    <r>
      <rPr>
        <b/>
        <sz val="10"/>
        <color rgb="FF000000"/>
        <rFont val="Arial"/>
        <family val="2"/>
      </rPr>
      <t>na</t>
    </r>
    <r>
      <rPr>
        <sz val="10"/>
        <color rgb="FF000000"/>
        <rFont val="Arial"/>
        <family val="2"/>
      </rPr>
      <t xml:space="preserve"> Not available.</t>
    </r>
  </si>
  <si>
    <t>NT: Financial data for children commencing IFSS were not separately available for 2013-14 and have been included in data for children commencing family support services.</t>
  </si>
  <si>
    <r>
      <t xml:space="preserve">State and Territory governments (unpublished); Australian Government Department of Social Services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</si>
  <si>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16A.32</t>
  </si>
  <si>
    <t>Activity group unit costs, Australian Government, 2020-21 dollars (a)</t>
  </si>
  <si>
    <r>
      <rPr>
        <i/>
        <sz val="10"/>
        <color rgb="FF000000"/>
        <rFont val="Arial"/>
        <family val="2"/>
      </rPr>
      <t>2013-14</t>
    </r>
    <r>
      <rPr>
        <sz val="10"/>
        <color rgb="FF000000"/>
        <rFont val="Arial"/>
        <family val="2"/>
      </rPr>
      <t/>
    </r>
  </si>
  <si>
    <r>
      <rPr>
        <i/>
        <sz val="10"/>
        <color rgb="FF000000"/>
        <rFont val="Arial"/>
        <family val="2"/>
      </rPr>
      <t>2014-15</t>
    </r>
    <r>
      <rPr>
        <sz val="10"/>
        <color rgb="FF000000"/>
        <rFont val="Arial"/>
        <family val="2"/>
      </rPr>
      <t/>
    </r>
  </si>
  <si>
    <r>
      <rPr>
        <i/>
        <sz val="10"/>
        <color rgb="FF000000"/>
        <rFont val="Arial"/>
        <family val="2"/>
      </rPr>
      <t>2015-16</t>
    </r>
    <r>
      <rPr>
        <sz val="10"/>
        <color rgb="FF000000"/>
        <rFont val="Arial"/>
        <family val="2"/>
      </rPr>
      <t/>
    </r>
  </si>
  <si>
    <r>
      <rPr>
        <i/>
        <sz val="10"/>
        <color rgb="FF000000"/>
        <rFont val="Arial"/>
        <family val="2"/>
      </rPr>
      <t>2016-17</t>
    </r>
    <r>
      <rPr>
        <sz val="10"/>
        <color rgb="FF000000"/>
        <rFont val="Arial"/>
        <family val="2"/>
      </rPr>
      <t/>
    </r>
  </si>
  <si>
    <r>
      <rPr>
        <i/>
        <sz val="10"/>
        <color rgb="FF000000"/>
        <rFont val="Arial"/>
        <family val="2"/>
      </rPr>
      <t>2017-18</t>
    </r>
    <r>
      <rPr>
        <sz val="10"/>
        <color rgb="FF000000"/>
        <rFont val="Arial"/>
        <family val="2"/>
      </rPr>
      <t/>
    </r>
  </si>
  <si>
    <r>
      <rPr>
        <i/>
        <sz val="10"/>
        <color rgb="FF000000"/>
        <rFont val="Arial"/>
        <family val="2"/>
      </rPr>
      <t>2018-19</t>
    </r>
    <r>
      <rPr>
        <sz val="10"/>
        <color rgb="FF000000"/>
        <rFont val="Arial"/>
        <family val="2"/>
      </rPr>
      <t/>
    </r>
  </si>
  <si>
    <r>
      <rPr>
        <i/>
        <sz val="10"/>
        <color rgb="FF000000"/>
        <rFont val="Arial"/>
        <family val="2"/>
      </rPr>
      <t>2019-20</t>
    </r>
    <r>
      <rPr>
        <sz val="10"/>
        <color rgb="FF000000"/>
        <rFont val="Arial"/>
        <family val="2"/>
      </rPr>
      <t/>
    </r>
  </si>
  <si>
    <r>
      <rPr>
        <i/>
        <sz val="10"/>
        <color rgb="FF000000"/>
        <rFont val="Arial"/>
        <family val="2"/>
      </rPr>
      <t>2020-21</t>
    </r>
    <r>
      <rPr>
        <sz val="10"/>
        <color rgb="FF000000"/>
        <rFont val="Arial"/>
        <family val="2"/>
      </rPr>
      <t/>
    </r>
  </si>
  <si>
    <t>AG3: Cost per child receiving intensive family support services (b)</t>
  </si>
  <si>
    <r>
      <rPr>
        <b/>
        <sz val="10"/>
        <color rgb="FF000000"/>
        <rFont val="Arial"/>
        <family val="2"/>
      </rPr>
      <t>na</t>
    </r>
    <r>
      <rPr>
        <sz val="10"/>
        <color rgb="FF000000"/>
        <rFont val="Arial"/>
        <family val="2"/>
      </rPr>
      <t xml:space="preserve"> Not available. .. Not applicable.</t>
    </r>
  </si>
  <si>
    <t>The number of children receiving Australian Government funded Intensive family support services may include parents if they are aged 0-17 years.</t>
  </si>
  <si>
    <r>
      <t xml:space="preserve">State and Territory governments (unpublished); Australian Government Department of Social Services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</si>
  <si>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16A.33</t>
  </si>
  <si>
    <t>Expenditure on intensive family support services, children aged 0-17 years, 2020-21 dollars (a), (b)</t>
  </si>
  <si>
    <r>
      <rPr>
        <i/>
        <sz val="10"/>
        <color rgb="FF000000"/>
        <rFont val="Arial"/>
        <family val="2"/>
      </rPr>
      <t>NSW</t>
    </r>
    <r>
      <rPr>
        <sz val="10"/>
        <color rgb="FF000000"/>
        <rFont val="Arial"/>
        <family val="2"/>
      </rPr>
      <t xml:space="preserve"> (c)</t>
    </r>
  </si>
  <si>
    <r>
      <rPr>
        <i/>
        <sz val="10"/>
        <color rgb="FF000000"/>
        <rFont val="Arial"/>
        <family val="2"/>
      </rPr>
      <t>Vic</t>
    </r>
    <r>
      <rPr>
        <sz val="10"/>
        <color rgb="FF000000"/>
        <rFont val="Arial"/>
        <family val="2"/>
      </rPr>
      <t xml:space="preserve"> (d)</t>
    </r>
  </si>
  <si>
    <r>
      <rPr>
        <i/>
        <sz val="10"/>
        <color rgb="FF000000"/>
        <rFont val="Arial"/>
        <family val="2"/>
      </rPr>
      <t>Qld</t>
    </r>
    <r>
      <rPr>
        <sz val="10"/>
        <color rgb="FF000000"/>
        <rFont val="Arial"/>
        <family val="2"/>
      </rPr>
      <t xml:space="preserve"> (e)</t>
    </r>
  </si>
  <si>
    <r>
      <rPr>
        <i/>
        <sz val="10"/>
        <color rgb="FF000000"/>
        <rFont val="Arial"/>
        <family val="2"/>
      </rPr>
      <t>WA</t>
    </r>
    <r>
      <rPr>
        <sz val="10"/>
        <color rgb="FF000000"/>
        <rFont val="Arial"/>
        <family val="2"/>
      </rPr>
      <t xml:space="preserve"> (f)</t>
    </r>
  </si>
  <si>
    <r>
      <rPr>
        <i/>
        <sz val="10"/>
        <color rgb="FF000000"/>
        <rFont val="Arial"/>
        <family val="2"/>
      </rPr>
      <t>SA</t>
    </r>
    <r>
      <rPr>
        <sz val="10"/>
        <color rgb="FF000000"/>
        <rFont val="Arial"/>
        <family val="2"/>
      </rPr>
      <t xml:space="preserve"> (g)</t>
    </r>
  </si>
  <si>
    <r>
      <rPr>
        <i/>
        <sz val="10"/>
        <color rgb="FF000000"/>
        <rFont val="Arial"/>
        <family val="2"/>
      </rPr>
      <t>Tas</t>
    </r>
    <r>
      <rPr>
        <sz val="10"/>
        <color rgb="FF000000"/>
        <rFont val="Arial"/>
        <family val="2"/>
      </rPr>
      <t xml:space="preserve"> (h)</t>
    </r>
  </si>
  <si>
    <r>
      <rPr>
        <i/>
        <sz val="10"/>
        <color rgb="FF000000"/>
        <rFont val="Arial"/>
        <family val="2"/>
      </rPr>
      <t>ACT</t>
    </r>
    <r>
      <rPr>
        <sz val="10"/>
        <color rgb="FF000000"/>
        <rFont val="Arial"/>
        <family val="2"/>
      </rPr>
      <t xml:space="preserve"> (i)</t>
    </r>
  </si>
  <si>
    <r>
      <rPr>
        <i/>
        <sz val="10"/>
        <color rgb="FF000000"/>
        <rFont val="Arial"/>
        <family val="2"/>
      </rPr>
      <t>NT</t>
    </r>
    <r>
      <rPr>
        <sz val="10"/>
        <color rgb="FF000000"/>
        <rFont val="Arial"/>
        <family val="2"/>
      </rPr>
      <t xml:space="preserve"> (j)</t>
    </r>
  </si>
  <si>
    <r>
      <rPr>
        <i/>
        <sz val="10"/>
        <color rgb="FF000000"/>
        <rFont val="Arial"/>
        <family val="2"/>
      </rPr>
      <t>Aus Gov</t>
    </r>
    <r>
      <rPr>
        <sz val="10"/>
        <color rgb="FF000000"/>
        <rFont val="Arial"/>
        <family val="2"/>
      </rPr>
      <t xml:space="preserve"> (k)</t>
    </r>
  </si>
  <si>
    <r>
      <rPr>
        <i/>
        <sz val="10"/>
        <color rgb="FF000000"/>
        <rFont val="Arial"/>
        <family val="2"/>
      </rPr>
      <t>Aust</t>
    </r>
    <r>
      <rPr>
        <sz val="10"/>
        <color rgb="FF000000"/>
        <rFont val="Arial"/>
        <family val="2"/>
      </rPr>
      <t/>
    </r>
  </si>
  <si>
    <t>Real recurrent expenditure (l)</t>
  </si>
  <si>
    <t>Children receiving intensive family support services</t>
  </si>
  <si>
    <t>Real recurrent expenditure</t>
  </si>
  <si>
    <t>Per child receiving intensive family support services</t>
  </si>
  <si>
    <t>Children commencing intensive family support services</t>
  </si>
  <si>
    <t>Per child commencing intensive family support services</t>
  </si>
  <si>
    <t>Rate per 1000 children aged 0-17 years</t>
  </si>
  <si>
    <r>
      <rPr>
        <b/>
        <sz val="10"/>
        <color rgb="FF000000"/>
        <rFont val="Arial"/>
        <family val="2"/>
      </rPr>
      <t>na</t>
    </r>
    <r>
      <rPr>
        <sz val="10"/>
        <color rgb="FF000000"/>
        <rFont val="Arial"/>
        <family val="2"/>
      </rPr>
      <t xml:space="preserve"> Not available.</t>
    </r>
  </si>
  <si>
    <t>New client management system was implemented in 2017-18. Data on intensive family support services (IFSS) for 2017-18 are estimates only.</t>
  </si>
  <si>
    <t>Any person can refer a family to an intensive family support services (IFSS), provided the family meet the referral criteria.</t>
  </si>
  <si>
    <t>Data regarding the number of children commencing/receiving IFSS from 2016-17 onwards are not comparable to earlier years. This is because the scope of Queensland's IFSS changed from tertiary family support services to secondary family support services.</t>
  </si>
  <si>
    <t>Data regarding children commencing/receiving IFSS was not available in 2018-19 due to work to improve the quality and completeness of child data compiled by non-government service providers.</t>
  </si>
  <si>
    <t>Data regarding children commencing/receiving IFSS from 2019-20 are not comparable to previous years and should be regarded as an estimate, with ongoing data quality improvement work occurring.</t>
  </si>
  <si>
    <t>Tasmanian data are compiled from aggregate data provided by Community Sector Organisations (CSOs). As information is not provided by all in-scope CSOs and the data provided are not validated, results should be interpreted with caution. In addition, categorisation of Family Support Services as intensive rather than general may not be consistent with national definitions.</t>
  </si>
  <si>
    <t>ACT: 2020-21 data cannot be compared to previous years due to improved data collection allowing for increased accuracy of the count of individual children.</t>
  </si>
  <si>
    <t>Data for the ACT from 2015-16 onwards are not comparable with previous years due to the integration of Child Protection and Youth Justice to a single case management system in July 2015 and the subsequent changes to expenditure reporting for 2015-16.</t>
  </si>
  <si>
    <t>NT: In 2014-15 and 2015-16 the NT did not fund services that met the definition of Prevention or Reunification services.</t>
  </si>
  <si>
    <t>In 2016-17, the NT re-commenced funding services under the IFSS schema after not funding support services that met the criteria in 2014-15 and 2015-16.</t>
  </si>
  <si>
    <t>Financial data for children commencing IFSS were not separately available for 2013-14 and have been included in data for children commencing family support services.</t>
  </si>
  <si>
    <t>In years prior to 2013-14, a grant program with Catholic Care NT was reported in the IFSS category.</t>
  </si>
  <si>
    <r>
      <t xml:space="preserve">State and Territory governments (unpublished); Australian Government Department of Social Services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t>
    </r>
  </si>
  <si>
    <t>Table 16A.34</t>
  </si>
  <si>
    <t xml:space="preserve">Children aged 0-17 years commencing intensive family support services, by Indigenous status </t>
  </si>
  <si>
    <r>
      <rPr>
        <i/>
        <sz val="10"/>
        <color rgb="FF000000"/>
        <rFont val="Arial"/>
        <family val="2"/>
      </rPr>
      <t>NSW</t>
    </r>
    <r>
      <rPr>
        <sz val="10"/>
        <color rgb="FF000000"/>
        <rFont val="Arial"/>
        <family val="2"/>
      </rPr>
      <t xml:space="preserve"> (a)</t>
    </r>
  </si>
  <si>
    <r>
      <rPr>
        <i/>
        <sz val="10"/>
        <color rgb="FF000000"/>
        <rFont val="Arial"/>
        <family val="2"/>
      </rPr>
      <t>Vic</t>
    </r>
    <r>
      <rPr>
        <sz val="10"/>
        <color rgb="FF000000"/>
        <rFont val="Arial"/>
        <family val="2"/>
      </rPr>
      <t xml:space="preserve"> (b)</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</si>
  <si>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</si>
  <si>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xml:space="preserve"> (d)</t>
    </r>
  </si>
  <si>
    <r>
      <rPr>
        <i/>
        <sz val="10"/>
        <color rgb="FF000000"/>
        <rFont val="Arial"/>
        <family val="2"/>
      </rPr>
      <t>SA</t>
    </r>
    <r>
      <rPr>
        <sz val="10"/>
        <color rgb="FF000000"/>
        <rFont val="Arial"/>
        <family val="2"/>
      </rPr>
      <t xml:space="preserve"> (e)</t>
    </r>
  </si>
  <si>
    <r>
      <rPr>
        <i/>
        <sz val="10"/>
        <color rgb="FF000000"/>
        <rFont val="Arial"/>
        <family val="2"/>
      </rPr>
      <t>Tas</t>
    </r>
    <r>
      <rPr>
        <sz val="10"/>
        <color rgb="FF000000"/>
        <rFont val="Arial"/>
        <family val="2"/>
      </rPr>
      <t xml:space="preserve"> (f)</t>
    </r>
  </si>
  <si>
    <r>
      <rPr>
        <i/>
        <sz val="10"/>
        <color rgb="FF000000"/>
        <rFont val="Arial"/>
        <family val="2"/>
      </rPr>
      <t>ACT</t>
    </r>
    <r>
      <rPr>
        <sz val="10"/>
        <color rgb="FF000000"/>
        <rFont val="Arial"/>
        <family val="2"/>
      </rPr>
      <t xml:space="preserve"> (g)</t>
    </r>
  </si>
  <si>
    <r>
      <rPr>
        <i/>
        <sz val="10"/>
        <color rgb="FF000000"/>
        <rFont val="Arial"/>
        <family val="2"/>
      </rPr>
      <t>NT</t>
    </r>
    <r>
      <rPr>
        <sz val="10"/>
        <color rgb="FF000000"/>
        <rFont val="Arial"/>
        <family val="2"/>
      </rPr>
      <t xml:space="preserve"> (h)</t>
    </r>
  </si>
  <si>
    <r>
      <rPr>
        <b/>
        <sz val="10"/>
        <color rgb="FF000000"/>
        <rFont val="Arial"/>
        <family val="2"/>
      </rPr>
      <t>na</t>
    </r>
    <r>
      <rPr>
        <sz val="10"/>
        <color rgb="FF000000"/>
        <rFont val="Arial"/>
        <family val="2"/>
      </rPr>
      <t xml:space="preserve"> Not available. – Nil or rounded to zero.</t>
    </r>
  </si>
  <si>
    <t>NSW: Data on IFSS for 2013-14 include children and young people supported through the Strengthening Families program, which is within the statutory child protection spectrum. In 2013-14, limited data were available for some services.</t>
  </si>
  <si>
    <t>Data on IFSS for 2011-12 include children and young people supported through the Strengthening Families program, which is within the statutory child protection spectrum.</t>
  </si>
  <si>
    <t>Victoria experienced data collection system issues in 2020-21 that are likely to have resulted in under-reporting of the number of children commencing an intensive family support service.</t>
  </si>
  <si>
    <t>Qld: Any person can refer a family to an intensive family support services (IFSS), provided the family meet the referral criteria.</t>
  </si>
  <si>
    <t>SA: Intensive family support services activity data are compiled from aggregate data provided by Community Sector Organisations (CSOs) and are not provided by all CSOs, and the data provided are not validated. SA has not been able to obtain activity data for all programs, therefore the cost per child receiving IFSS is likely to be overstated and should be interpreted with extreme caution.</t>
  </si>
  <si>
    <t>Table 16A.35</t>
  </si>
  <si>
    <t>Expenditure on care services, 2020-21 dollars (a)</t>
  </si>
  <si>
    <r>
      <rPr>
        <i/>
        <sz val="10"/>
        <color rgb="FF000000"/>
        <rFont val="Arial"/>
        <family val="2"/>
      </rPr>
      <t>NSW</t>
    </r>
    <r>
      <rPr>
        <sz val="10"/>
        <color rgb="FF000000"/>
        <rFont val="Arial"/>
        <family val="2"/>
      </rPr>
      <t xml:space="preserve"> (b), (c)</t>
    </r>
  </si>
  <si>
    <r>
      <rPr>
        <i/>
        <sz val="10"/>
        <color rgb="FF000000"/>
        <rFont val="Arial"/>
        <family val="2"/>
      </rPr>
      <t>Vic</t>
    </r>
    <r>
      <rPr>
        <sz val="10"/>
        <color rgb="FF000000"/>
        <rFont val="Arial"/>
        <family val="2"/>
      </rPr>
      <t xml:space="preserve"> (d)</t>
    </r>
  </si>
  <si>
    <r>
      <rPr>
        <i/>
        <sz val="10"/>
        <color rgb="FF000000"/>
        <rFont val="Arial"/>
        <family val="2"/>
      </rPr>
      <t>Qld</t>
    </r>
    <r>
      <rPr>
        <sz val="10"/>
        <color rgb="FF000000"/>
        <rFont val="Arial"/>
        <family val="2"/>
      </rPr>
      <t xml:space="preserve"> (e)</t>
    </r>
  </si>
  <si>
    <r>
      <rPr>
        <i/>
        <sz val="10"/>
        <color rgb="FF000000"/>
        <rFont val="Arial"/>
        <family val="2"/>
      </rPr>
      <t>WA</t>
    </r>
    <r>
      <rPr>
        <sz val="10"/>
        <color rgb="FF000000"/>
        <rFont val="Arial"/>
        <family val="2"/>
      </rPr>
      <t xml:space="preserve"> (b), (f)</t>
    </r>
  </si>
  <si>
    <r>
      <rPr>
        <i/>
        <sz val="10"/>
        <color rgb="FF000000"/>
        <rFont val="Arial"/>
        <family val="2"/>
      </rPr>
      <t>SA</t>
    </r>
    <r>
      <rPr>
        <sz val="10"/>
        <color rgb="FF000000"/>
        <rFont val="Arial"/>
        <family val="2"/>
      </rPr>
      <t xml:space="preserve"> (g)</t>
    </r>
  </si>
  <si>
    <r>
      <rPr>
        <i/>
        <sz val="10"/>
        <color rgb="FF000000"/>
        <rFont val="Arial"/>
        <family val="2"/>
      </rPr>
      <t>Tas</t>
    </r>
    <r>
      <rPr>
        <sz val="10"/>
        <color rgb="FF000000"/>
        <rFont val="Arial"/>
        <family val="2"/>
      </rPr>
      <t xml:space="preserve"> (h)</t>
    </r>
  </si>
  <si>
    <r>
      <rPr>
        <i/>
        <sz val="10"/>
        <color rgb="FF000000"/>
        <rFont val="Arial"/>
        <family val="2"/>
      </rPr>
      <t>ACT</t>
    </r>
    <r>
      <rPr>
        <sz val="10"/>
        <color rgb="FF000000"/>
        <rFont val="Arial"/>
        <family val="2"/>
      </rPr>
      <t xml:space="preserve"> (i)</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</si>
  <si>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</si>
  <si>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</si>
  <si>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Real expenditure on care services (j), (k), (l)</t>
  </si>
  <si>
    <t>Placement nights in care services</t>
  </si>
  <si>
    <t>Real expenditure on care services per placement night</t>
  </si>
  <si>
    <t>From 2018-19, data on placement nights for NSW and WA exclude other supported placements.</t>
  </si>
  <si>
    <t>NSW data from 2015-16 onwards exclude payments for children and young people on Guardianship Orders.</t>
  </si>
  <si>
    <t>NSW data for 2014-15 include payments to children and young people on Guardianship Orders.</t>
  </si>
  <si>
    <t>SA: The 2013-14 and 2014-15 expenditure data were re-cast as a result of an internal review being conducted for 2015-16 expenditure data, which resulted in the realignment of costs allocation in accordance with the counting rules. To ensure consistency when comparing prior years, the methodology has been applied to the 2013-14 and 2014-15 years.</t>
  </si>
  <si>
    <t>These data need to be interpreted with care because they do not represent and cannot be interpreted as unit cost measures. Expenditure per child in care at 30 June overstates the cost per child because significantly more children are in care during a year than at a point in time. In addition, these data do not reflect the length of time that a child spends in care.</t>
  </si>
  <si>
    <t>Data relating to annual real expenditure per child in care should be interpreted with caution due to the effect of different proportions of children in residential care across jurisdictions.</t>
  </si>
  <si>
    <r>
      <t xml:space="preserve">State and Territory governments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</si>
  <si>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16A.36</t>
  </si>
  <si>
    <t>State and Territory Government real recurrent expenditure on care services, 2020-21 dollars (a), (b), (c), (d)</t>
  </si>
  <si>
    <r>
      <rPr>
        <i/>
        <sz val="10"/>
        <color rgb="FF000000"/>
        <rFont val="Arial"/>
        <family val="2"/>
      </rPr>
      <t>2011-12</t>
    </r>
    <r>
      <rPr>
        <sz val="10"/>
        <color rgb="FF000000"/>
        <rFont val="Arial"/>
        <family val="2"/>
      </rPr>
      <t/>
    </r>
  </si>
  <si>
    <r>
      <rPr>
        <i/>
        <sz val="10"/>
        <color rgb="FF000000"/>
        <rFont val="Arial"/>
        <family val="2"/>
      </rPr>
      <t>2012-13</t>
    </r>
    <r>
      <rPr>
        <sz val="10"/>
        <color rgb="FF000000"/>
        <rFont val="Arial"/>
        <family val="2"/>
      </rPr>
      <t/>
    </r>
  </si>
  <si>
    <r>
      <rPr>
        <i/>
        <sz val="10"/>
        <color rgb="FF000000"/>
        <rFont val="Arial"/>
        <family val="2"/>
      </rPr>
      <t>2013-14</t>
    </r>
    <r>
      <rPr>
        <sz val="10"/>
        <color rgb="FF000000"/>
        <rFont val="Arial"/>
        <family val="2"/>
      </rPr>
      <t/>
    </r>
  </si>
  <si>
    <r>
      <rPr>
        <i/>
        <sz val="10"/>
        <color rgb="FF000000"/>
        <rFont val="Arial"/>
        <family val="2"/>
      </rPr>
      <t>2014-15</t>
    </r>
    <r>
      <rPr>
        <sz val="10"/>
        <color rgb="FF000000"/>
        <rFont val="Arial"/>
        <family val="2"/>
      </rPr>
      <t/>
    </r>
  </si>
  <si>
    <r>
      <rPr>
        <i/>
        <sz val="10"/>
        <color rgb="FF000000"/>
        <rFont val="Arial"/>
        <family val="2"/>
      </rPr>
      <t>2015-16</t>
    </r>
    <r>
      <rPr>
        <sz val="10"/>
        <color rgb="FF000000"/>
        <rFont val="Arial"/>
        <family val="2"/>
      </rPr>
      <t/>
    </r>
  </si>
  <si>
    <r>
      <rPr>
        <i/>
        <sz val="10"/>
        <color rgb="FF000000"/>
        <rFont val="Arial"/>
        <family val="2"/>
      </rPr>
      <t>2016-17</t>
    </r>
    <r>
      <rPr>
        <sz val="10"/>
        <color rgb="FF000000"/>
        <rFont val="Arial"/>
        <family val="2"/>
      </rPr>
      <t/>
    </r>
  </si>
  <si>
    <r>
      <rPr>
        <i/>
        <sz val="10"/>
        <color rgb="FF000000"/>
        <rFont val="Arial"/>
        <family val="2"/>
      </rPr>
      <t>2017-18</t>
    </r>
    <r>
      <rPr>
        <sz val="10"/>
        <color rgb="FF000000"/>
        <rFont val="Arial"/>
        <family val="2"/>
      </rPr>
      <t/>
    </r>
  </si>
  <si>
    <r>
      <rPr>
        <i/>
        <sz val="10"/>
        <color rgb="FF000000"/>
        <rFont val="Arial"/>
        <family val="2"/>
      </rPr>
      <t>2018-19</t>
    </r>
    <r>
      <rPr>
        <sz val="10"/>
        <color rgb="FF000000"/>
        <rFont val="Arial"/>
        <family val="2"/>
      </rPr>
      <t xml:space="preserve"> (e)</t>
    </r>
  </si>
  <si>
    <r>
      <rPr>
        <i/>
        <sz val="10"/>
        <color rgb="FF000000"/>
        <rFont val="Arial"/>
        <family val="2"/>
      </rPr>
      <t>2019-20</t>
    </r>
    <r>
      <rPr>
        <sz val="10"/>
        <color rgb="FF000000"/>
        <rFont val="Arial"/>
        <family val="2"/>
      </rPr>
      <t xml:space="preserve"> (e)</t>
    </r>
  </si>
  <si>
    <r>
      <rPr>
        <i/>
        <sz val="10"/>
        <color rgb="FF000000"/>
        <rFont val="Arial"/>
        <family val="2"/>
      </rPr>
      <t>2020-21</t>
    </r>
    <r>
      <rPr>
        <sz val="10"/>
        <color rgb="FF000000"/>
        <rFont val="Arial"/>
        <family val="2"/>
      </rPr>
      <t xml:space="preserve"> (e)</t>
    </r>
  </si>
  <si>
    <t>Real expenditure</t>
  </si>
  <si>
    <t>Residential care services</t>
  </si>
  <si>
    <t>Qld (f)</t>
  </si>
  <si>
    <t>Tas (g)</t>
  </si>
  <si>
    <t>ACT (h)</t>
  </si>
  <si>
    <t>Non-residential care services</t>
  </si>
  <si>
    <t>Total care services</t>
  </si>
  <si>
    <t>NSW (i)</t>
  </si>
  <si>
    <t>Vic (j)</t>
  </si>
  <si>
    <t>WA (k)</t>
  </si>
  <si>
    <t>SA (l)</t>
  </si>
  <si>
    <t>Per child in care at 30 June</t>
  </si>
  <si>
    <r>
      <rPr>
        <b/>
        <sz val="10"/>
        <color rgb="FF000000"/>
        <rFont val="Arial"/>
        <family val="2"/>
      </rPr>
      <t>na</t>
    </r>
    <r>
      <rPr>
        <sz val="10"/>
        <color rgb="FF000000"/>
        <rFont val="Arial"/>
        <family val="2"/>
      </rPr>
      <t xml:space="preserve"> Not available.</t>
    </r>
  </si>
  <si>
    <t>From 2018-19 data includes independent living arrangements and where living arrangements are unknown. Real expenditure per child in care for residential care services is calculated using the number of children in out-of-home care in residential care at 30 June. Real expenditure per child in care for non-residential care services is calculated using the number of children in out-of-home care in home-based care and family group homes at 30 June, except for Victoria which does not have family group homes.</t>
  </si>
  <si>
    <r>
      <t xml:space="preserve">State and Territory governments (unpublished); AIHW (unpublished) </t>
    </r>
    <r>
      <rPr>
        <i/>
        <sz val="10"/>
        <color rgb="FF000000"/>
        <rFont val="Arial"/>
        <family val="2"/>
      </rPr>
      <t>Child Protection National Minimum Data Set;</t>
    </r>
    <r>
      <rPr>
        <sz val="10"/>
        <color rgb="FF000000"/>
        <rFont val="Arial"/>
        <family val="2"/>
      </rPr>
      <t xml:space="preserve">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</si>
  <si>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16A.37</t>
  </si>
  <si>
    <t xml:space="preserve">Children who were the subject of a decision not to substantiate during the year and who were also the subject of a subsequent substantiation within 3 and/or 12 months </t>
  </si>
  <si>
    <r>
      <rPr>
        <i/>
        <sz val="10"/>
        <color rgb="FF000000"/>
        <rFont val="Arial"/>
        <family val="2"/>
      </rPr>
      <t>NSW</t>
    </r>
    <r>
      <rPr>
        <sz val="10"/>
        <color rgb="FF000000"/>
        <rFont val="Arial"/>
        <family val="2"/>
      </rPr>
      <t xml:space="preserve"> (a)</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</si>
  <si>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</si>
  <si>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(b)</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</si>
  <si>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</si>
  <si>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</si>
  <si>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</si>
  <si>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</si>
  <si>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(c)</t>
    </r>
  </si>
  <si>
    <t>Subject of a substantiation within three months</t>
  </si>
  <si>
    <t>Proportion of children (d), (e), (f)</t>
  </si>
  <si>
    <t>Subject of a substantiation within 12 months</t>
  </si>
  <si>
    <t>Proportion of children (d), (f), (g)</t>
  </si>
  <si>
    <t>Proportion of children (d), (f), (h)</t>
  </si>
  <si>
    <t>Proportion of children (d), (f)</t>
  </si>
  <si>
    <t>2010-11</t>
  </si>
  <si>
    <r>
      <rPr>
        <b/>
        <sz val="10"/>
        <color rgb="FF000000"/>
        <rFont val="Arial"/>
        <family val="2"/>
      </rPr>
      <t>na</t>
    </r>
    <r>
      <rPr>
        <sz val="10"/>
        <color rgb="FF000000"/>
        <rFont val="Arial"/>
        <family val="2"/>
      </rPr>
      <t xml:space="preserve"> Not available.</t>
    </r>
  </si>
  <si>
    <t>NSW implemented a new client management system in 2017-18 and was able to provide only limited data for 2017-18. This measure requires two years of data and therefore data for this measure are not available for 2016-17 and 2017-18.</t>
  </si>
  <si>
    <t>In 2018-19, there was a significant decrease of the number of children subject to a decision not to substantiate compared to the last available data in 2015-16. This difference is related to changes in reporting of investigations by NSW.</t>
  </si>
  <si>
    <t>Data for 2017-18 onwards for 'Investigations' and 'Dealt with by other means' are not comparable to earlier years. 'Investigations' counts changed to only include field assessments.</t>
  </si>
  <si>
    <t>All office based assessments are now included in the category 'Dealt with by other means'. This has impacted the number and proportion of children who were the subject of a decision not to substantiate during the year and who were also the subject of a subsequent substantiation within 3 and/or 12 months in 2019-20 compared to the last available data.</t>
  </si>
  <si>
    <t>NT: Data from 2012-13 to 2014-15 were derived from the AIHW CPNMDS, which did not include investigations which relate to notifications received prior to 1 July 2012.</t>
  </si>
  <si>
    <t>Jurisdictions provide the denominator for this indicator (denominator is all children who were the subject of an investigation and/or a decision not to substantiate).</t>
  </si>
  <si>
    <t>From 2014-15 the AIHW derives the denominator from the CP NMDS for all jurisdictions except NSW.</t>
  </si>
  <si>
    <t>Proportions are calculated on the basis of all children who were the subject of an investigation and a decision not to substantiate in a given year.</t>
  </si>
  <si>
    <t>The denominator was derived by the AIHW for all jurisdictions except NSW and Qld in 2013-14.</t>
  </si>
  <si>
    <t>The denominator was derived by the AIHW for two jurisdictions in 2012-13.</t>
  </si>
  <si>
    <r>
      <t xml:space="preserve">State and Territory governments (unpublished); AIHW (unpublished) </t>
    </r>
    <r>
      <rPr>
        <i/>
        <sz val="10"/>
        <color rgb="FF000000"/>
        <rFont val="Arial"/>
        <family val="2"/>
      </rPr>
      <t>Child Protection National Minimum Data Set.</t>
    </r>
    <r>
      <rPr>
        <sz val="10"/>
        <color rgb="FF000000"/>
        <rFont val="Arial"/>
        <family val="2"/>
      </rPr>
      <t/>
    </r>
  </si>
  <si>
    <t>Table 16A.38</t>
  </si>
  <si>
    <t>Children who were the subject of a substantiation during the year and who were also the subject of a subsequent substantiation within 3 and/or 12 months (a)</t>
  </si>
  <si>
    <r>
      <rPr>
        <i/>
        <sz val="10"/>
        <color rgb="FF000000"/>
        <rFont val="Arial"/>
        <family val="2"/>
      </rPr>
      <t>NSW</t>
    </r>
    <r>
      <rPr>
        <sz val="10"/>
        <color rgb="FF000000"/>
        <rFont val="Arial"/>
        <family val="2"/>
      </rPr>
      <t xml:space="preserve"> (b)</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</si>
  <si>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</si>
  <si>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</si>
  <si>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</si>
  <si>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</si>
  <si>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</si>
  <si>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</si>
  <si>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(d)</t>
    </r>
  </si>
  <si>
    <t>Subject of a resubstantiation within three months</t>
  </si>
  <si>
    <t>Proportion of children (e), (f)</t>
  </si>
  <si>
    <t>Subject of a resubstantiation within 12 months</t>
  </si>
  <si>
    <t>Proportion of children (e), (g)</t>
  </si>
  <si>
    <t>Proportion of children (e), (h)</t>
  </si>
  <si>
    <t>Proportion of children (e)</t>
  </si>
  <si>
    <r>
      <rPr>
        <b/>
        <sz val="10"/>
        <color rgb="FF000000"/>
        <rFont val="Arial"/>
        <family val="2"/>
      </rPr>
      <t>na</t>
    </r>
    <r>
      <rPr>
        <sz val="10"/>
        <color rgb="FF000000"/>
        <rFont val="Arial"/>
        <family val="2"/>
      </rPr>
      <t xml:space="preserve"> Not available.</t>
    </r>
  </si>
  <si>
    <t>As a proportion of all children who were the subject of a substantiation.</t>
  </si>
  <si>
    <r>
      <t xml:space="preserve">State and Territory governments (unpublished); AIHW (unpublished) </t>
    </r>
    <r>
      <rPr>
        <i/>
        <sz val="10"/>
        <color rgb="FF000000"/>
        <rFont val="Arial"/>
        <family val="2"/>
      </rPr>
      <t>Child Protection National Minimum Data Set.</t>
    </r>
    <r>
      <rPr>
        <sz val="10"/>
        <color rgb="FF000000"/>
        <rFont val="Arial"/>
        <family val="2"/>
      </rPr>
      <t/>
    </r>
  </si>
  <si>
    <t>Table 16A.39</t>
  </si>
  <si>
    <t xml:space="preserve">Children on guardianship/custody orders achieving national reading and numeracy benchmarks, Year 5 level </t>
  </si>
  <si>
    <r>
      <rPr>
        <i/>
        <sz val="10"/>
        <color rgb="FF000000"/>
        <rFont val="Arial"/>
        <family val="2"/>
      </rPr>
      <t>Reading</t>
    </r>
    <r>
      <rPr>
        <sz val="10"/>
        <color rgb="FF000000"/>
        <rFont val="Arial"/>
        <family val="2"/>
      </rPr>
      <t/>
    </r>
  </si>
  <si>
    <r>
      <rPr>
        <i/>
        <sz val="10"/>
        <color rgb="FF000000"/>
        <rFont val="Arial"/>
        <family val="2"/>
      </rPr>
      <t>Numeracy</t>
    </r>
    <r>
      <rPr>
        <sz val="10"/>
        <color rgb="FF000000"/>
        <rFont val="Arial"/>
        <family val="2"/>
      </rPr>
      <t/>
    </r>
  </si>
  <si>
    <r>
      <rPr>
        <i/>
        <sz val="10"/>
        <color rgb="FF000000"/>
        <rFont val="Arial"/>
        <family val="2"/>
      </rPr>
      <t>Children on orders</t>
    </r>
    <r>
      <rPr>
        <sz val="10"/>
        <color rgb="FF000000"/>
        <rFont val="Arial"/>
        <family val="2"/>
      </rPr>
      <t xml:space="preserve"> (a)</t>
    </r>
  </si>
  <si>
    <r>
      <rPr>
        <i/>
        <sz val="10"/>
        <color rgb="FF000000"/>
        <rFont val="Arial"/>
        <family val="2"/>
      </rPr>
      <t>All students</t>
    </r>
    <r>
      <rPr>
        <sz val="10"/>
        <color rgb="FF000000"/>
        <rFont val="Arial"/>
        <family val="2"/>
      </rPr>
      <t xml:space="preserve"> (b), (c), (d), (e)</t>
    </r>
  </si>
  <si>
    <t>Proportion at or above the national minimum standard</t>
  </si>
  <si>
    <t>Tas</t>
  </si>
  <si>
    <t>NAPLAN participation rate</t>
  </si>
  <si>
    <r>
      <rPr>
        <b/>
        <sz val="10"/>
        <color rgb="FF000000"/>
        <rFont val="Arial"/>
        <family val="2"/>
      </rPr>
      <t>na</t>
    </r>
    <r>
      <rPr>
        <sz val="10"/>
        <color rgb="FF000000"/>
        <rFont val="Arial"/>
        <family val="2"/>
      </rPr>
      <t xml:space="preserve"> Not available.</t>
    </r>
  </si>
  <si>
    <t>2020 NAPLAN data were not available as testing was not performed due to COVID-19.</t>
  </si>
  <si>
    <t>Australian national minimum standards for reading and numeracy have been developed as part of the National Assessment Program – Literacy and Numeracy (NAPLAN).</t>
  </si>
  <si>
    <t>The availability of NAPLAN data for government and non-government school students varied across jurisdictions. Qld includes government and non-government schools. For 2013 data: NSW, Vic and ACT includes government, Catholic and Independent schools, WA and Tas includes government schools only, NT includes government and Christian schools. This should be considered when interpreting the results, along with other contextual factors.</t>
  </si>
  <si>
    <t>For the national minimum standards (NMS) achievement rates, the denominator includes assessed students (those present or exempt from testing), and the numerator includes assessed students who achieved at or above the NMS (exempt students are deemed to be below the NMS).</t>
  </si>
  <si>
    <t>Data include children in care at the time of NAPLAN testing. Children 'in care' are defined those aged 0–17 years whose care arrangements have been ordered through the Children's Court, where parental responsibility for the child or young person has been transferred to the Minister/Chief Executive. Please note that the titles of the relevant 'Children's Courts' may vary across states/territories.</t>
  </si>
  <si>
    <t>Queensland: Data includes children subject to a child protection order granting custody or guardianship to the Chief Executive for a minimum of two years at the time of the test.</t>
  </si>
  <si>
    <r>
      <t xml:space="preserve">State and Territory governments (unpublished); AIHW (unpublished) linked child protection and NAPLAN data sets; Australian Curriculum, Assessment and Reporting Authority (ACARA) 2021 (and previous issues), </t>
    </r>
    <r>
      <rPr>
        <i/>
        <sz val="10"/>
        <color rgb="FF000000"/>
        <rFont val="Arial"/>
        <family val="2"/>
      </rPr>
      <t>National Assessment Program — Literacy and Numeracy Achievement in Reading, Writing, Language Conventions and Numeracy: National Report, 2021</t>
    </r>
    <r>
      <rPr>
        <sz val="10"/>
        <color rgb="FF000000"/>
        <rFont val="Arial"/>
        <family val="2"/>
      </rPr>
      <t xml:space="preserve"> (and previous years), Sydney.</t>
    </r>
  </si>
  <si>
    <t>Table 16A.40</t>
  </si>
  <si>
    <t>Children aged 0-16 years exiting out-of-home care to a permanency arrangement, by Indigenous status (a), (b)</t>
  </si>
  <si>
    <r>
      <rPr>
        <i/>
        <sz val="10"/>
        <color rgb="FF000000"/>
        <rFont val="Arial"/>
        <family val="2"/>
      </rPr>
      <t>NSW</t>
    </r>
    <r>
      <rPr>
        <sz val="10"/>
        <color rgb="FF000000"/>
        <rFont val="Arial"/>
        <family val="2"/>
      </rPr>
      <t xml:space="preserve"> (c)</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</si>
  <si>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</si>
  <si>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(d)</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</si>
  <si>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</si>
  <si>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</si>
  <si>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</si>
  <si>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</si>
  <si>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</si>
  <si>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</si>
  <si>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Children exiting out-of-home care to a permanency arrangement</t>
  </si>
  <si>
    <t>Indigenous status not stated</t>
  </si>
  <si>
    <t>Who did not return to out-of-home care within 12 months</t>
  </si>
  <si>
    <r>
      <rPr>
        <b/>
        <sz val="10"/>
        <color rgb="FF000000"/>
        <rFont val="Arial"/>
        <family val="2"/>
      </rPr>
      <t>na</t>
    </r>
    <r>
      <rPr>
        <sz val="10"/>
        <color rgb="FF000000"/>
        <rFont val="Arial"/>
        <family val="2"/>
      </rPr>
      <t xml:space="preserve"> Not available. .. Not applicable. – Nil or rounded to zero.</t>
    </r>
  </si>
  <si>
    <t>Excludes children who were aged 17 years or older at the time of the permanency arrangement.</t>
  </si>
  <si>
    <t>Children are considered to have exited out-of-home care if they are absent from out-of-home care for 60 days.</t>
  </si>
  <si>
    <t>Queensland data in this table include children exiting care due to a finalised third-party parental responsibility order or due to reunification. There were 2 children adopted from care (known-carer adoptions) in 2016-17, 0 in 2017-18, 0 in 2018-19, and 1 in 2019-20. In 2017-18, there were 103 children aged 0 to 16 who exited care to a finalised third-party parental responsibility order, none of whom returned within 12 months. In 2016-17, there were 88 children aged 0 to 16 who exited care to a finalised third-party parental responsibility order, none of whom returned within 12 months.</t>
  </si>
  <si>
    <t>This data was derived according to national definitions and specifications. Data may not match Queensland figures published elsewhere. Queensland retains some funding and case management responsibility for children subject to a finalised third-party parental responsibility order. Queensland data regarding reunifications with birth parents include placement closures recorded in the Integrated Client Management System that are due to the child returning home to parent/s or placed with parent/s under s82(2) of Queensland's Child Protection Act 1999.</t>
  </si>
  <si>
    <t>Table 16A.41</t>
  </si>
  <si>
    <t>Population aged 0-17 years, by Indigenous status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</si>
  <si>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</si>
  <si>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</si>
  <si>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</si>
  <si>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</si>
  <si>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</si>
  <si>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</si>
  <si>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</si>
  <si>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</si>
  <si>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(c)</t>
    </r>
  </si>
  <si>
    <t>Population at 31 December (d)</t>
  </si>
  <si>
    <t>'000</t>
  </si>
  <si>
    <t>2011</t>
  </si>
  <si>
    <t>Population at 30 June</t>
  </si>
  <si>
    <t>Non-Indigenous children (e)</t>
  </si>
  <si>
    <t>All children (e)</t>
  </si>
  <si>
    <t>Estimated resident population (ERP) from December 2011 to June 2016 are final based on the 2016 Census of Population and Housing. ERP from December 2016 are first preliminary based on the 2016 Census.</t>
  </si>
  <si>
    <t>The non-Indigenous population is calculated by subtracting the Aboriginal and Torres Strait Islander population from the total population.</t>
  </si>
  <si>
    <t>The Australian total includes other territories. Before 1 July 2016, other territories included Jervis Bay Territory, Christmas Island and the Cocos (Keeling) Islands. From 1 July 2016 other territories included Jervis Bay Territory, Christmas Island, the Cocos (Keeling) Islands and Norfolk Island.</t>
  </si>
  <si>
    <t>Population data for Aboriginal and Torres Strait Islander people is estimated for December based on the average of estimates in June based on the 2016 Census.</t>
  </si>
  <si>
    <t>For the most recent year, the estimated resident population (ERP) is at 31 March.</t>
  </si>
  <si>
    <r>
      <t xml:space="preserve">ABS 2021, 'Quarterly Population Estimates (ERP)' [ABS.Stats table], </t>
    </r>
    <r>
      <rPr>
        <i/>
        <sz val="10"/>
        <color rgb="FF000000"/>
        <rFont val="Arial"/>
        <family val="2"/>
      </rPr>
      <t>National, state and territory population, December 2020,</t>
    </r>
    <r>
      <rPr>
        <sz val="10"/>
        <color rgb="FF000000"/>
        <rFont val="Arial"/>
        <family val="2"/>
      </rPr>
      <t xml:space="preserve"> https://www.abs.gov.au/statistics/people/population/national-state-and-territory-population/dec-2020, accessed 13 July 2021; ABS 2020, 'Quarterly Population Estimates (ERP)' [ABS.Stats table], </t>
    </r>
    <r>
      <rPr>
        <i/>
        <sz val="10"/>
        <color rgb="FF000000"/>
        <rFont val="Arial"/>
        <family val="2"/>
      </rPr>
      <t>National, state and territory population, March 2020,</t>
    </r>
    <r>
      <rPr>
        <sz val="10"/>
        <color rgb="FF000000"/>
        <rFont val="Arial"/>
        <family val="2"/>
      </rPr>
      <t xml:space="preserve"> https://www.abs.gov.au/statistics/people/population/national-state-and-territory-population/mar-2021, accessed 8 October 2021; ABS 2020, 'Population by age and sex - national' [data set], </t>
    </r>
    <r>
      <rPr>
        <i/>
        <sz val="10"/>
        <color rgb="FF000000"/>
        <rFont val="Arial"/>
        <family val="2"/>
      </rPr>
      <t>National, state and territory population, June 2020,</t>
    </r>
    <r>
      <rPr>
        <sz val="10"/>
        <color rgb="FF000000"/>
        <rFont val="Arial"/>
        <family val="2"/>
      </rPr>
      <t xml:space="preserve"> https://www.abs.gov.au/statistics/people/population/national-state-and-territory-population/jun-2020, accessed 4 August 2021; ABS 2020, 'Quarterly Population Estimates (ERP)' [ABS.Stats table], </t>
    </r>
    <r>
      <rPr>
        <i/>
        <sz val="10"/>
        <color rgb="FF000000"/>
        <rFont val="Arial"/>
        <family val="2"/>
      </rPr>
      <t>National, state and territory population, December 2019,</t>
    </r>
    <r>
      <rPr>
        <sz val="10"/>
        <color rgb="FF000000"/>
        <rFont val="Arial"/>
        <family val="2"/>
      </rPr>
      <t xml:space="preserve"> Cat. no. 3101.0, Canberra, accessed 13 July 2020; ABS 2019 (and previous issues), </t>
    </r>
    <r>
      <rPr>
        <i/>
        <sz val="10"/>
        <color rgb="FF000000"/>
        <rFont val="Arial"/>
        <family val="2"/>
      </rPr>
      <t>Australian Demographic Statistics, June 2019</t>
    </r>
    <r>
      <rPr>
        <sz val="10"/>
        <color rgb="FF000000"/>
        <rFont val="Arial"/>
        <family val="2"/>
      </rPr>
      <t xml:space="preserve"> (and previous years), Cat. no. 3101.0, Canberra; ABS 2019, 'Quarterly Population Estimates (ERP)' [ABS.Stats table], </t>
    </r>
    <r>
      <rPr>
        <i/>
        <sz val="10"/>
        <color rgb="FF000000"/>
        <rFont val="Arial"/>
        <family val="2"/>
      </rPr>
      <t>Australian Demographic Statistics, December 2018,</t>
    </r>
    <r>
      <rPr>
        <sz val="10"/>
        <color rgb="FF000000"/>
        <rFont val="Arial"/>
        <family val="2"/>
      </rPr>
      <t xml:space="preserve"> Cat. no. 3101.0, Canberra, accessed 7 August 2019; ABS 2018, 'Quarterly Population Estimates (ERP)' [ABS.Stats table], </t>
    </r>
    <r>
      <rPr>
        <i/>
        <sz val="10"/>
        <color rgb="FF000000"/>
        <rFont val="Arial"/>
        <family val="2"/>
      </rPr>
      <t>Australian Demographic Statistics, December 2017,</t>
    </r>
    <r>
      <rPr>
        <sz val="10"/>
        <color rgb="FF000000"/>
        <rFont val="Arial"/>
        <family val="2"/>
      </rPr>
      <t xml:space="preserve"> Cat. no. 3101.0, Canberra, accessed 11 September 2018; ABS 2017, 'Quarterly Population Estimates (ERP)' [ABS.Stats table], </t>
    </r>
    <r>
      <rPr>
        <i/>
        <sz val="10"/>
        <color rgb="FF000000"/>
        <rFont val="Arial"/>
        <family val="2"/>
      </rPr>
      <t>Australian Demographic Statistics, December 2016,</t>
    </r>
    <r>
      <rPr>
        <sz val="10"/>
        <color rgb="FF000000"/>
        <rFont val="Arial"/>
        <family val="2"/>
      </rPr>
      <t xml:space="preserve"> Cat. no. 3101.0, Canberra, accessed 6 February 2018; ABS 2021, 'Table 5' [data set] and 'Projected population' [ABS.Stats table], </t>
    </r>
    <r>
      <rPr>
        <i/>
        <sz val="10"/>
        <color rgb="FF000000"/>
        <rFont val="Arial"/>
        <family val="2"/>
      </rPr>
      <t>Estimates and Projections, Aboriginal and Torres Strait Islander Australians, 2006 to 2031,</t>
    </r>
    <r>
      <rPr>
        <sz val="10"/>
        <color rgb="FF000000"/>
        <rFont val="Arial"/>
        <family val="2"/>
      </rPr>
      <t xml:space="preserve"> https://www.abs.gov.au/statistics/people/aboriginal-and-torres-strait-islander-peoples/estimates-and-projections-aboriginal-and-torres-strait-islander-australians/2006-2031, accessed 3 August 2021; ABS 2019, </t>
    </r>
    <r>
      <rPr>
        <i/>
        <sz val="10"/>
        <color rgb="FF000000"/>
        <rFont val="Arial"/>
        <family val="2"/>
      </rPr>
      <t>Estimates and Projections, Aboriginal and Torres Strait Islander Australians, 2006 to 2031,</t>
    </r>
    <r>
      <rPr>
        <sz val="10"/>
        <color rgb="FF000000"/>
        <rFont val="Arial"/>
        <family val="2"/>
      </rPr>
      <t xml:space="preserve"> Cat. no. 3238.0, Canberra.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</si>
</sst>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 ###\ ###\ ##0.0;###\ ###\ ###\ ##0.0;###\ ###\ ###\ ##0.0"/>
    <numFmt numFmtId="165" formatCode="###\ ###\ ###\ ##0;###\ ###\ ###\ ##0;###\ ###\ ###\ ##0"/>
    <numFmt numFmtId="166" formatCode="0;\-0;0"/>
    <numFmt numFmtId="167" formatCode="#0;\-#0;#0"/>
    <numFmt numFmtId="168" formatCode="###\ ##0;\-###\ ##0;###\ ##0"/>
    <numFmt numFmtId="169" formatCode="##0.0;\-##0.0;##0.0"/>
    <numFmt numFmtId="170" formatCode="#\ ##0;\-#\ ##0;#\ ##0"/>
    <numFmt numFmtId="171" formatCode="##0;\-##0;##0"/>
    <numFmt numFmtId="172" formatCode="##\ ##0;\-##\ ##0;##\ ##0"/>
    <numFmt numFmtId="173" formatCode="#0.0;\-#0.0;#0.0"/>
    <numFmt numFmtId="174" formatCode="0.0;\-0.0;0.0"/>
    <numFmt numFmtId="175" formatCode="###\ ###\ ###\ ##0.00;###\ ###\ ###\ ##0.00;###\ ###\ ###\ ##0.00"/>
    <numFmt numFmtId="176" formatCode="#\ ###\ ##0;\-#\ ###\ ##0;#\ ###\ ##0"/>
    <numFmt numFmtId="177" formatCode="#0.00;\-#0.00;#0.00"/>
    <numFmt numFmtId="178" formatCode="#\ ##0.00;\-#\ ##0.00;#\ ##0.00"/>
    <numFmt numFmtId="179" formatCode="##0.00;\-##0.00;##0.00"/>
    <numFmt numFmtId="180" formatCode="0.00;\-0.00;0.00"/>
    <numFmt numFmtId="181" formatCode="##\ ###\ ##0;\-##\ ###\ ##0;##\ ###\ ##0"/>
    <numFmt numFmtId="182" formatCode="#\ ##0.0;\-#\ ##0.0;#\ ##0.0"/>
  </numFmts>
  <fonts count="12" x14ac:knownFonts="1">
    <font>
      <sz val="10"/>
      <color rgb="FF000000"/>
      <name val="Arial"/>
    </font>
    <font>
      <sz val="26"/>
      <color rgb="FF000000"/>
      <name val="Times New Roman"/>
      <family val="1"/>
    </font>
    <font>
      <b/>
      <sz val="10"/>
      <color rgb="FF000000"/>
      <name val="Arial"/>
      <family val="2"/>
    </font>
    <font>
      <b/>
      <sz val="16"/>
      <color rgb="FFFF0000"/>
      <name val="Arial"/>
      <family val="2"/>
    </font>
    <font>
      <sz val="9"/>
      <color rgb="FF000000"/>
      <name val="Arial"/>
      <family val="2"/>
    </font>
    <font>
      <b/>
      <sz val="9"/>
      <color rgb="FF0000FF"/>
      <name val="Arial"/>
      <family val="2"/>
    </font>
    <font>
      <b/>
      <u/>
      <sz val="10"/>
      <color theme="10"/>
      <name val="Arial"/>
      <family val="2"/>
    </font>
    <font>
      <sz val="10"/>
      <color rgb="FF0000FF"/>
      <name val="Arial"/>
      <family val="2"/>
    </font>
    <font>
      <sz val="12"/>
      <color rgb="FF000000"/>
      <name val="Arial"/>
      <family val="2"/>
    </font>
    <font>
      <i/>
      <sz val="10"/>
      <color rgb="FF000000"/>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EEEEEE"/>
      </patternFill>
    </fill>
    <fill>
      <patternFill patternType="solid">
        <fgColor rgb="FFFCDED3"/>
      </patternFill>
    </fill>
    <fill>
      <patternFill patternType="solid">
        <fgColor rgb="FFF15B25"/>
      </patternFill>
    </fill>
  </fills>
  <borders count="2">
    <border>
      <left/>
      <right/>
      <top/>
      <bottom/>
      <diagonal/>
    </border>
    <border>
      <left/>
      <right/>
      <top/>
      <bottom style="thin">
        <color rgb="FF000000"/>
      </bottom>
      <diagonal/>
    </border>
  </borders>
  <cellStyleXfs count="1">
    <xf numFmtId="0" fontId="0" fillId="0" borderId="0"/>
  </cellStyleXfs>
  <cellXfs count="388">
    <xf numFmtId="0" fontId="0" fillId="0" borderId="0" xfId="0"/>
    <xf numFmtId="0" fontId="1" fillId="0" borderId="0" xfId="0" applyFont="1" applyAlignment="1">
      <alignment horizontal="left" vertical="top" wrapText="1"/>
    </xf>
    <xf numFmtId="0" fontId="0" fillId="0" borderId="0" xfId="0" applyFont="1" applyAlignment="1">
      <alignment horizontal="justify" vertical="top" wrapText="1"/>
    </xf>
    <xf numFmtId="0" fontId="4" fillId="0" borderId="1" xfId="0" applyFont="1" applyBorder="1" applyAlignment="1">
      <alignment horizontal="left"/>
    </xf>
    <xf numFmtId="0" fontId="5" fillId="0" borderId="1" xfId="0" applyFont="1" applyBorder="1" applyAlignment="1">
      <alignment horizontal="left"/>
    </xf>
    <xf numFmtId="0" fontId="6" fillId="0" borderId="0" xfId="0" applyFont="1" applyAlignment="1">
      <alignment horizontal="left" vertical="top"/>
    </xf>
    <xf numFmtId="49" fontId="7" fillId="0" borderId="0" xfId="0" applyNumberFormat="1" applyFont="1" applyAlignment="1">
      <alignment horizontal="left" vertical="top"/>
    </xf>
    <xf numFmtId="0" fontId="0" fillId="0" borderId="0" xfId="0" applyFont="1" applyAlignment="1">
      <alignment horizontal="left" vertical="center"/>
    </xf>
    <xf numFmtId="0" fontId="8" fillId="0" borderId="1" xfId="0" applyFont="1" applyBorder="1" applyAlignment="1">
      <alignment horizontal="left" vertical="top"/>
    </xf>
    <xf numFmtId="0" fontId="0" fillId="0" borderId="0" xfId="0" applyFont="1" applyAlignment="1">
      <alignment horizontal="center" vertical="center"/>
    </xf>
    <xf numFmtId="0" fontId="0" fillId="0" borderId="0" xfId="0" applyFont="1" applyAlignment="1">
      <alignment horizontal="righ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right"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164" fontId="0" fillId="0" borderId="0" xfId="0" applyNumberFormat="1" applyFont="1" applyAlignment="1">
      <alignment horizontal="right" vertical="center"/>
    </xf>
    <xf numFmtId="165" fontId="0" fillId="0" borderId="0" xfId="0" applyNumberFormat="1" applyFont="1" applyAlignment="1">
      <alignment horizontal="right" vertical="center"/>
    </xf>
    <xf numFmtId="166" fontId="0" fillId="0" borderId="0" xfId="0" applyNumberFormat="1" applyFont="1" applyAlignment="1">
      <alignment horizontal="right" vertical="center"/>
    </xf>
    <xf numFmtId="167" fontId="0" fillId="0" borderId="0" xfId="0" applyNumberFormat="1" applyFont="1" applyAlignment="1">
      <alignment horizontal="right" vertical="center"/>
    </xf>
    <xf numFmtId="168" fontId="0" fillId="0" borderId="0" xfId="0" applyNumberFormat="1" applyFont="1" applyAlignment="1">
      <alignment horizontal="right" vertical="center"/>
    </xf>
    <xf numFmtId="169" fontId="0" fillId="0" borderId="0" xfId="0" applyNumberFormat="1" applyFont="1" applyAlignment="1">
      <alignment horizontal="right" vertical="center"/>
    </xf>
    <xf numFmtId="170" fontId="0" fillId="0" borderId="0" xfId="0" applyNumberFormat="1" applyFont="1" applyAlignment="1">
      <alignment horizontal="right" vertical="center"/>
    </xf>
    <xf numFmtId="171" fontId="0" fillId="0" borderId="0" xfId="0" applyNumberFormat="1" applyFont="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74" fontId="0" fillId="0" borderId="1" xfId="0" applyNumberFormat="1" applyFont="1" applyBorder="1" applyAlignment="1">
      <alignment horizontal="right" vertical="center"/>
    </xf>
    <xf numFmtId="0" fontId="0" fillId="0" borderId="0" xfId="0" applyFont="1" applyAlignment="1">
      <alignment horizontal="left" vertical="top"/>
    </xf>
    <xf numFmtId="0" fontId="9" fillId="0" borderId="0" xfId="0" applyFont="1" applyAlignment="1">
      <alignment horizontal="left" vertical="top"/>
    </xf>
    <xf numFmtId="169" fontId="0" fillId="0" borderId="0" xfId="0" applyNumberFormat="1" applyFont="1" applyAlignment="1">
      <alignment horizontal="right" vertical="center"/>
    </xf>
    <xf numFmtId="166" fontId="0" fillId="0" borderId="0" xfId="0" applyNumberFormat="1" applyFont="1" applyAlignment="1">
      <alignment horizontal="right" vertical="center"/>
    </xf>
    <xf numFmtId="170" fontId="0" fillId="0" borderId="0" xfId="0" applyNumberFormat="1" applyFont="1" applyAlignment="1">
      <alignment horizontal="right" vertical="center"/>
    </xf>
    <xf numFmtId="167" fontId="0" fillId="0" borderId="0" xfId="0" applyNumberFormat="1" applyFont="1" applyAlignment="1">
      <alignment horizontal="right" vertical="center"/>
    </xf>
    <xf numFmtId="171" fontId="0" fillId="0" borderId="0" xfId="0" applyNumberFormat="1" applyFont="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74"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5" fontId="0" fillId="0" borderId="0" xfId="0" applyNumberFormat="1" applyFont="1" applyAlignment="1">
      <alignment horizontal="right" vertical="center"/>
    </xf>
    <xf numFmtId="164" fontId="0" fillId="0" borderId="0" xfId="0" applyNumberFormat="1" applyFont="1" applyAlignment="1">
      <alignment horizontal="right" vertical="center"/>
    </xf>
    <xf numFmtId="172" fontId="0" fillId="0" borderId="0" xfId="0" applyNumberFormat="1" applyFont="1" applyAlignment="1">
      <alignment horizontal="right" vertical="center"/>
    </xf>
    <xf numFmtId="166" fontId="0" fillId="0" borderId="0" xfId="0" applyNumberFormat="1" applyFont="1" applyAlignment="1">
      <alignment horizontal="right" vertical="center"/>
    </xf>
    <xf numFmtId="167" fontId="0" fillId="0" borderId="0" xfId="0" applyNumberFormat="1" applyFont="1" applyAlignment="1">
      <alignment horizontal="right" vertical="center"/>
    </xf>
    <xf numFmtId="171" fontId="0" fillId="0" borderId="0" xfId="0" applyNumberFormat="1" applyFont="1" applyAlignment="1">
      <alignment horizontal="right" vertical="center"/>
    </xf>
    <xf numFmtId="170" fontId="0" fillId="0" borderId="0" xfId="0" applyNumberFormat="1" applyFont="1" applyAlignment="1">
      <alignment horizontal="right" vertical="center"/>
    </xf>
    <xf numFmtId="174" fontId="0" fillId="0" borderId="0" xfId="0" applyNumberFormat="1" applyFont="1" applyAlignment="1">
      <alignment horizontal="right" vertical="center"/>
    </xf>
    <xf numFmtId="173" fontId="0" fillId="0" borderId="0" xfId="0" applyNumberFormat="1" applyFont="1" applyAlignment="1">
      <alignment horizontal="right" vertical="center"/>
    </xf>
    <xf numFmtId="169" fontId="0" fillId="0" borderId="0" xfId="0" applyNumberFormat="1" applyFont="1" applyAlignment="1">
      <alignment horizontal="right" vertical="center"/>
    </xf>
    <xf numFmtId="169"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7"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65" fontId="0" fillId="0" borderId="0" xfId="0" applyNumberFormat="1" applyFont="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75" fontId="0" fillId="0" borderId="0" xfId="0" applyNumberFormat="1" applyFont="1" applyAlignment="1">
      <alignment horizontal="right" vertical="center"/>
    </xf>
    <xf numFmtId="165" fontId="0" fillId="0" borderId="0" xfId="0" applyNumberFormat="1" applyFont="1" applyAlignment="1">
      <alignment horizontal="right" vertical="center"/>
    </xf>
    <xf numFmtId="171" fontId="0" fillId="0" borderId="0" xfId="0" applyNumberFormat="1" applyFont="1" applyAlignment="1">
      <alignment horizontal="right" vertical="center"/>
    </xf>
    <xf numFmtId="172" fontId="0" fillId="0" borderId="0" xfId="0" applyNumberFormat="1" applyFont="1" applyAlignment="1">
      <alignment horizontal="right" vertical="center"/>
    </xf>
    <xf numFmtId="170" fontId="0" fillId="0" borderId="0" xfId="0" applyNumberFormat="1" applyFont="1" applyAlignment="1">
      <alignment horizontal="right" vertical="center"/>
    </xf>
    <xf numFmtId="168" fontId="0" fillId="0" borderId="0" xfId="0" applyNumberFormat="1" applyFont="1" applyAlignment="1">
      <alignment horizontal="right" vertical="center"/>
    </xf>
    <xf numFmtId="176" fontId="0" fillId="0" borderId="0" xfId="0" applyNumberFormat="1" applyFont="1" applyAlignment="1">
      <alignment horizontal="right" vertical="center"/>
    </xf>
    <xf numFmtId="177" fontId="0" fillId="0" borderId="0" xfId="0" applyNumberFormat="1" applyFont="1" applyAlignment="1">
      <alignment horizontal="right" vertical="center"/>
    </xf>
    <xf numFmtId="178" fontId="0" fillId="0" borderId="0" xfId="0" applyNumberFormat="1" applyFont="1" applyAlignment="1">
      <alignment horizontal="right" vertical="center"/>
    </xf>
    <xf numFmtId="178" fontId="0" fillId="0" borderId="1" xfId="0" applyNumberFormat="1" applyFont="1" applyBorder="1" applyAlignment="1">
      <alignment horizontal="right" vertical="center"/>
    </xf>
    <xf numFmtId="179" fontId="0" fillId="0" borderId="0" xfId="0" applyNumberFormat="1" applyFont="1" applyAlignment="1">
      <alignment horizontal="right" vertical="center"/>
    </xf>
    <xf numFmtId="179" fontId="0" fillId="0" borderId="1" xfId="0" applyNumberFormat="1" applyFont="1" applyBorder="1" applyAlignment="1">
      <alignment horizontal="right" vertical="center"/>
    </xf>
    <xf numFmtId="175" fontId="0" fillId="0" borderId="0" xfId="0" applyNumberFormat="1" applyFont="1" applyAlignment="1">
      <alignment horizontal="right" vertical="center"/>
    </xf>
    <xf numFmtId="177" fontId="0" fillId="0" borderId="0" xfId="0" applyNumberFormat="1" applyFont="1" applyAlignment="1">
      <alignment horizontal="right" vertical="center"/>
    </xf>
    <xf numFmtId="180" fontId="0" fillId="0" borderId="0" xfId="0" applyNumberFormat="1" applyFont="1" applyAlignment="1">
      <alignment horizontal="right" vertical="center"/>
    </xf>
    <xf numFmtId="180" fontId="0" fillId="0" borderId="1" xfId="0" applyNumberFormat="1" applyFont="1" applyBorder="1" applyAlignment="1">
      <alignment horizontal="right" vertical="center"/>
    </xf>
    <xf numFmtId="0" fontId="9" fillId="0" borderId="1" xfId="0" applyFont="1" applyBorder="1" applyAlignment="1">
      <alignment horizontal="left"/>
    </xf>
    <xf numFmtId="0" fontId="9" fillId="0" borderId="1" xfId="0" applyFont="1" applyBorder="1" applyAlignment="1">
      <alignment horizontal="center"/>
    </xf>
    <xf numFmtId="0" fontId="9" fillId="0" borderId="1" xfId="0" applyFont="1" applyBorder="1" applyAlignment="1">
      <alignment horizontal="right"/>
    </xf>
    <xf numFmtId="0" fontId="9" fillId="0" borderId="1" xfId="0" applyFont="1" applyBorder="1" applyAlignment="1">
      <alignment horizontal="right" wrapText="1"/>
    </xf>
    <xf numFmtId="0" fontId="0" fillId="3" borderId="0" xfId="0" applyFont="1" applyFill="1" applyAlignment="1">
      <alignment horizontal="left" vertical="top"/>
    </xf>
    <xf numFmtId="165" fontId="0" fillId="0" borderId="0" xfId="0" applyNumberFormat="1" applyFont="1" applyAlignment="1">
      <alignment horizontal="right" vertical="center"/>
    </xf>
    <xf numFmtId="164" fontId="0" fillId="0" borderId="0" xfId="0" applyNumberFormat="1" applyFont="1" applyAlignment="1">
      <alignment horizontal="right" vertical="center"/>
    </xf>
    <xf numFmtId="167" fontId="0" fillId="0" borderId="0" xfId="0" applyNumberFormat="1" applyFont="1" applyAlignment="1">
      <alignment horizontal="right" vertical="center"/>
    </xf>
    <xf numFmtId="171" fontId="0" fillId="0" borderId="0" xfId="0" applyNumberFormat="1" applyFont="1" applyAlignment="1">
      <alignment horizontal="right" vertical="center"/>
    </xf>
    <xf numFmtId="170" fontId="0" fillId="0" borderId="0" xfId="0" applyNumberFormat="1" applyFont="1" applyAlignment="1">
      <alignment horizontal="right" vertical="center"/>
    </xf>
    <xf numFmtId="172" fontId="0" fillId="0" borderId="0" xfId="0" applyNumberFormat="1" applyFont="1" applyAlignment="1">
      <alignment horizontal="right" vertical="center"/>
    </xf>
    <xf numFmtId="168" fontId="0" fillId="0" borderId="0" xfId="0" applyNumberFormat="1" applyFont="1" applyAlignment="1">
      <alignment horizontal="right" vertical="center"/>
    </xf>
    <xf numFmtId="174" fontId="0" fillId="0" borderId="0" xfId="0" applyNumberFormat="1" applyFont="1" applyAlignment="1">
      <alignment horizontal="right" vertical="center"/>
    </xf>
    <xf numFmtId="173" fontId="0" fillId="0" borderId="0" xfId="0" applyNumberFormat="1" applyFont="1" applyAlignment="1">
      <alignment horizontal="right" vertical="center"/>
    </xf>
    <xf numFmtId="169" fontId="0" fillId="0" borderId="0" xfId="0" applyNumberFormat="1" applyFont="1" applyAlignment="1">
      <alignment horizontal="right" vertical="center"/>
    </xf>
    <xf numFmtId="169" fontId="0" fillId="0" borderId="1" xfId="0" applyNumberFormat="1" applyFont="1" applyBorder="1" applyAlignment="1">
      <alignment horizontal="right" vertical="center"/>
    </xf>
    <xf numFmtId="0" fontId="0" fillId="4" borderId="0" xfId="0" applyFont="1" applyFill="1" applyAlignment="1">
      <alignment horizontal="left" vertical="top"/>
    </xf>
    <xf numFmtId="165" fontId="0" fillId="0" borderId="0" xfId="0" applyNumberFormat="1" applyFont="1" applyAlignment="1">
      <alignment horizontal="right" vertical="center"/>
    </xf>
    <xf numFmtId="164" fontId="0" fillId="0" borderId="0" xfId="0" applyNumberFormat="1" applyFont="1" applyAlignment="1">
      <alignment horizontal="right" vertical="center"/>
    </xf>
    <xf numFmtId="167" fontId="0" fillId="0" borderId="0" xfId="0" applyNumberFormat="1" applyFont="1" applyAlignment="1">
      <alignment horizontal="right" vertical="center"/>
    </xf>
    <xf numFmtId="171" fontId="0" fillId="0" borderId="0" xfId="0" applyNumberFormat="1" applyFont="1" applyAlignment="1">
      <alignment horizontal="right" vertical="center"/>
    </xf>
    <xf numFmtId="170" fontId="0" fillId="0" borderId="0" xfId="0" applyNumberFormat="1" applyFont="1" applyAlignment="1">
      <alignment horizontal="right" vertical="center"/>
    </xf>
    <xf numFmtId="174" fontId="0" fillId="0" borderId="0" xfId="0" applyNumberFormat="1" applyFont="1" applyAlignment="1">
      <alignment horizontal="right" vertical="center"/>
    </xf>
    <xf numFmtId="172" fontId="0" fillId="0" borderId="0" xfId="0" applyNumberFormat="1" applyFont="1" applyAlignment="1">
      <alignment horizontal="right" vertical="center"/>
    </xf>
    <xf numFmtId="168" fontId="0" fillId="0" borderId="0" xfId="0" applyNumberFormat="1" applyFont="1" applyAlignment="1">
      <alignment horizontal="right" vertical="center"/>
    </xf>
    <xf numFmtId="173" fontId="0" fillId="0" borderId="0" xfId="0" applyNumberFormat="1" applyFont="1" applyAlignment="1">
      <alignment horizontal="right" vertical="center"/>
    </xf>
    <xf numFmtId="169" fontId="0" fillId="0" borderId="0" xfId="0" applyNumberFormat="1" applyFont="1" applyAlignment="1">
      <alignment horizontal="right" vertical="center"/>
    </xf>
    <xf numFmtId="169"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4" fontId="0" fillId="0" borderId="0" xfId="0" applyNumberFormat="1" applyFont="1" applyAlignment="1">
      <alignment horizontal="right" vertical="center"/>
    </xf>
    <xf numFmtId="171" fontId="0" fillId="0" borderId="0" xfId="0" applyNumberFormat="1" applyFont="1" applyAlignment="1">
      <alignment horizontal="right" vertical="center"/>
    </xf>
    <xf numFmtId="170" fontId="0" fillId="0" borderId="0" xfId="0" applyNumberFormat="1" applyFont="1" applyAlignment="1">
      <alignment horizontal="right" vertical="center"/>
    </xf>
    <xf numFmtId="168" fontId="0" fillId="0" borderId="0" xfId="0" applyNumberFormat="1" applyFont="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65" fontId="0" fillId="0" borderId="0" xfId="0" applyNumberFormat="1" applyFont="1" applyAlignment="1">
      <alignment horizontal="right"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71" fontId="0" fillId="0" borderId="0" xfId="0" applyNumberFormat="1" applyFont="1" applyAlignment="1">
      <alignment horizontal="right" vertical="center"/>
    </xf>
    <xf numFmtId="167" fontId="0" fillId="0" borderId="0" xfId="0" applyNumberFormat="1" applyFont="1" applyAlignment="1">
      <alignment horizontal="right" vertical="center"/>
    </xf>
    <xf numFmtId="170" fontId="0" fillId="0" borderId="0" xfId="0" applyNumberFormat="1" applyFont="1" applyAlignment="1">
      <alignment horizontal="right" vertical="center"/>
    </xf>
    <xf numFmtId="174" fontId="0" fillId="0" borderId="0" xfId="0" applyNumberFormat="1" applyFont="1" applyAlignment="1">
      <alignment horizontal="right" vertical="center"/>
    </xf>
    <xf numFmtId="174"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67" fontId="0" fillId="0" borderId="0" xfId="0" applyNumberFormat="1" applyFont="1" applyAlignment="1">
      <alignment horizontal="right" vertical="center"/>
    </xf>
    <xf numFmtId="166" fontId="0" fillId="0" borderId="0" xfId="0" applyNumberFormat="1" applyFont="1" applyAlignment="1">
      <alignment horizontal="right" vertical="center"/>
    </xf>
    <xf numFmtId="171" fontId="0" fillId="0" borderId="0" xfId="0" applyNumberFormat="1" applyFont="1" applyAlignment="1">
      <alignment horizontal="right" vertical="center"/>
    </xf>
    <xf numFmtId="174" fontId="0" fillId="0" borderId="0" xfId="0" applyNumberFormat="1" applyFont="1" applyAlignment="1">
      <alignment horizontal="right" vertical="center"/>
    </xf>
    <xf numFmtId="174"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70" fontId="0" fillId="0" borderId="0" xfId="0" applyNumberFormat="1" applyFont="1" applyAlignment="1">
      <alignment horizontal="right"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67" fontId="0" fillId="0" borderId="0" xfId="0" applyNumberFormat="1" applyFont="1" applyAlignment="1">
      <alignment horizontal="right" vertical="center"/>
    </xf>
    <xf numFmtId="166" fontId="0" fillId="0" borderId="0" xfId="0" applyNumberFormat="1" applyFont="1" applyAlignment="1">
      <alignment horizontal="right" vertical="center"/>
    </xf>
    <xf numFmtId="165" fontId="0" fillId="0" borderId="0" xfId="0" applyNumberFormat="1" applyFont="1" applyAlignment="1">
      <alignment horizontal="right"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0"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7" fontId="0" fillId="0" borderId="0" xfId="0" applyNumberFormat="1" applyFont="1" applyAlignment="1">
      <alignment horizontal="right" vertical="center"/>
    </xf>
    <xf numFmtId="171" fontId="0" fillId="0" borderId="0" xfId="0" applyNumberFormat="1" applyFont="1" applyAlignment="1">
      <alignment horizontal="right" vertical="center"/>
    </xf>
    <xf numFmtId="170" fontId="0" fillId="0" borderId="0" xfId="0" applyNumberFormat="1" applyFont="1" applyAlignment="1">
      <alignment horizontal="right" vertical="center"/>
    </xf>
    <xf numFmtId="172" fontId="0" fillId="0" borderId="0" xfId="0" applyNumberFormat="1" applyFont="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67" fontId="0" fillId="0" borderId="0" xfId="0" applyNumberFormat="1" applyFont="1" applyAlignment="1">
      <alignment horizontal="right" vertical="center"/>
    </xf>
    <xf numFmtId="171" fontId="0" fillId="0" borderId="0" xfId="0" applyNumberFormat="1" applyFont="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72" fontId="0" fillId="0" borderId="0" xfId="0" applyNumberFormat="1" applyFont="1" applyAlignment="1">
      <alignment horizontal="right" vertical="center"/>
    </xf>
    <xf numFmtId="167"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74" fontId="0" fillId="0" borderId="0" xfId="0" applyNumberFormat="1" applyFont="1" applyAlignment="1">
      <alignment horizontal="right" vertical="center"/>
    </xf>
    <xf numFmtId="164" fontId="0" fillId="0" borderId="0" xfId="0" applyNumberFormat="1" applyFont="1" applyAlignment="1">
      <alignment horizontal="right" vertical="center"/>
    </xf>
    <xf numFmtId="169" fontId="0" fillId="0" borderId="0" xfId="0" applyNumberFormat="1" applyFont="1" applyAlignment="1">
      <alignment horizontal="right" vertical="center"/>
    </xf>
    <xf numFmtId="166" fontId="0" fillId="0" borderId="0" xfId="0" applyNumberFormat="1" applyFont="1" applyAlignment="1">
      <alignment horizontal="right" vertical="center"/>
    </xf>
    <xf numFmtId="170" fontId="0" fillId="0" borderId="0" xfId="0" applyNumberFormat="1" applyFont="1" applyAlignment="1">
      <alignment horizontal="right" vertical="center"/>
    </xf>
    <xf numFmtId="167" fontId="0" fillId="0" borderId="0" xfId="0" applyNumberFormat="1" applyFont="1" applyAlignment="1">
      <alignment horizontal="right" vertical="center"/>
    </xf>
    <xf numFmtId="171" fontId="0" fillId="0" borderId="0" xfId="0" applyNumberFormat="1" applyFont="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72"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74" fontId="0" fillId="0" borderId="0" xfId="0" applyNumberFormat="1" applyFont="1" applyAlignment="1">
      <alignment horizontal="right" vertical="center"/>
    </xf>
    <xf numFmtId="166" fontId="0" fillId="0" borderId="0" xfId="0" applyNumberFormat="1" applyFont="1" applyAlignment="1">
      <alignment horizontal="right" vertical="center"/>
    </xf>
    <xf numFmtId="171" fontId="0" fillId="0" borderId="0" xfId="0" applyNumberFormat="1" applyFont="1" applyAlignment="1">
      <alignment horizontal="right" vertical="center"/>
    </xf>
    <xf numFmtId="164" fontId="0" fillId="0" borderId="0" xfId="0" applyNumberFormat="1" applyFont="1" applyAlignment="1">
      <alignment horizontal="right" vertical="center"/>
    </xf>
    <xf numFmtId="170" fontId="0" fillId="0" borderId="0" xfId="0" applyNumberFormat="1" applyFont="1" applyAlignment="1">
      <alignment horizontal="right" vertical="center"/>
    </xf>
    <xf numFmtId="167" fontId="0" fillId="0" borderId="0" xfId="0" applyNumberFormat="1" applyFont="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4" fontId="0" fillId="0" borderId="0" xfId="0" applyNumberFormat="1" applyFont="1" applyAlignment="1">
      <alignment horizontal="right" vertical="center"/>
    </xf>
    <xf numFmtId="166" fontId="0" fillId="0" borderId="0" xfId="0" applyNumberFormat="1" applyFont="1" applyAlignment="1">
      <alignment horizontal="right" vertical="center"/>
    </xf>
    <xf numFmtId="172" fontId="0" fillId="0" borderId="0" xfId="0" applyNumberFormat="1" applyFont="1" applyAlignment="1">
      <alignment horizontal="right" vertical="center"/>
    </xf>
    <xf numFmtId="171" fontId="0" fillId="0" borderId="0" xfId="0" applyNumberFormat="1" applyFont="1" applyAlignment="1">
      <alignment horizontal="right" vertical="center"/>
    </xf>
    <xf numFmtId="170" fontId="0" fillId="0" borderId="0" xfId="0" applyNumberFormat="1" applyFont="1" applyAlignment="1">
      <alignment horizontal="right" vertical="center"/>
    </xf>
    <xf numFmtId="167" fontId="0" fillId="0" borderId="0" xfId="0" applyNumberFormat="1" applyFont="1" applyAlignment="1">
      <alignment horizontal="right" vertical="center"/>
    </xf>
    <xf numFmtId="174"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69" fontId="0" fillId="0" borderId="0" xfId="0" applyNumberFormat="1" applyFont="1" applyAlignment="1">
      <alignment horizontal="right" vertical="center"/>
    </xf>
    <xf numFmtId="166" fontId="0" fillId="0" borderId="0" xfId="0" applyNumberFormat="1" applyFont="1" applyAlignment="1">
      <alignment horizontal="right" vertical="center"/>
    </xf>
    <xf numFmtId="165" fontId="0" fillId="0" borderId="0" xfId="0" applyNumberFormat="1" applyFont="1" applyAlignment="1">
      <alignment horizontal="right"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0" fontId="0" fillId="0" borderId="0" xfId="0" applyNumberFormat="1" applyFont="1" applyAlignment="1">
      <alignment horizontal="right" vertical="center"/>
    </xf>
    <xf numFmtId="167" fontId="0" fillId="0" borderId="0" xfId="0" applyNumberFormat="1" applyFont="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72" fontId="0" fillId="0" borderId="0" xfId="0" applyNumberFormat="1" applyFont="1" applyAlignment="1">
      <alignment horizontal="right" vertical="center"/>
    </xf>
    <xf numFmtId="170" fontId="0" fillId="0" borderId="0" xfId="0" applyNumberFormat="1" applyFont="1" applyAlignment="1">
      <alignment horizontal="right" vertical="center"/>
    </xf>
    <xf numFmtId="174" fontId="0" fillId="0" borderId="0" xfId="0" applyNumberFormat="1" applyFont="1" applyAlignment="1">
      <alignment horizontal="right" vertical="center"/>
    </xf>
    <xf numFmtId="171"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0" fontId="0" fillId="0" borderId="0" xfId="0" applyNumberFormat="1" applyFont="1" applyAlignment="1">
      <alignment horizontal="right" vertical="center"/>
    </xf>
    <xf numFmtId="165" fontId="0" fillId="0" borderId="0" xfId="0" applyNumberFormat="1" applyFont="1" applyAlignment="1">
      <alignment horizontal="right" vertical="center"/>
    </xf>
    <xf numFmtId="174" fontId="0" fillId="0" borderId="0" xfId="0" applyNumberFormat="1" applyFont="1" applyAlignment="1">
      <alignment horizontal="right" vertical="center"/>
    </xf>
    <xf numFmtId="171"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70" fontId="0" fillId="0" borderId="0" xfId="0" applyNumberFormat="1" applyFont="1" applyAlignment="1">
      <alignment horizontal="right" vertical="center"/>
    </xf>
    <xf numFmtId="172" fontId="0" fillId="0" borderId="0" xfId="0" applyNumberFormat="1" applyFont="1" applyAlignment="1">
      <alignment horizontal="right" vertical="center"/>
    </xf>
    <xf numFmtId="174" fontId="0" fillId="0" borderId="0" xfId="0" applyNumberFormat="1" applyFont="1" applyAlignment="1">
      <alignment horizontal="right" vertical="center"/>
    </xf>
    <xf numFmtId="171"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70" fontId="0" fillId="0" borderId="0" xfId="0" applyNumberFormat="1" applyFont="1" applyAlignment="1">
      <alignment horizontal="right" vertical="center"/>
    </xf>
    <xf numFmtId="174" fontId="0" fillId="0" borderId="0" xfId="0" applyNumberFormat="1" applyFont="1" applyAlignment="1">
      <alignment horizontal="right" vertical="center"/>
    </xf>
    <xf numFmtId="172" fontId="0" fillId="0" borderId="0" xfId="0" applyNumberFormat="1" applyFont="1" applyAlignment="1">
      <alignment horizontal="right" vertical="center"/>
    </xf>
    <xf numFmtId="171"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65" fontId="0" fillId="0" borderId="0" xfId="0" applyNumberFormat="1" applyFont="1" applyAlignment="1">
      <alignment horizontal="right" vertical="center"/>
    </xf>
    <xf numFmtId="170" fontId="0" fillId="0" borderId="0" xfId="0" applyNumberFormat="1" applyFont="1" applyAlignment="1">
      <alignment horizontal="right" vertical="center"/>
    </xf>
    <xf numFmtId="174" fontId="0" fillId="0" borderId="0" xfId="0" applyNumberFormat="1" applyFont="1" applyAlignment="1">
      <alignment horizontal="right" vertical="center"/>
    </xf>
    <xf numFmtId="171"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70" fontId="0" fillId="0" borderId="0" xfId="0" applyNumberFormat="1" applyFont="1" applyAlignment="1">
      <alignment horizontal="right" vertical="center"/>
    </xf>
    <xf numFmtId="174" fontId="0" fillId="0" borderId="0" xfId="0" applyNumberFormat="1" applyFont="1" applyAlignment="1">
      <alignment horizontal="right" vertical="center"/>
    </xf>
    <xf numFmtId="171"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72" fontId="0" fillId="0" borderId="0" xfId="0" applyNumberFormat="1" applyFont="1" applyAlignment="1">
      <alignment horizontal="right" vertical="center"/>
    </xf>
    <xf numFmtId="170" fontId="0" fillId="0" borderId="0" xfId="0" applyNumberFormat="1" applyFont="1" applyAlignment="1">
      <alignment horizontal="right" vertical="center"/>
    </xf>
    <xf numFmtId="174" fontId="0" fillId="0" borderId="0" xfId="0" applyNumberFormat="1" applyFont="1" applyAlignment="1">
      <alignment horizontal="right" vertical="center"/>
    </xf>
    <xf numFmtId="171"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4" fontId="0" fillId="0" borderId="0" xfId="0" applyNumberFormat="1" applyFont="1" applyAlignment="1">
      <alignment horizontal="right" vertical="center"/>
    </xf>
    <xf numFmtId="165" fontId="0" fillId="0" borderId="0" xfId="0" applyNumberFormat="1" applyFont="1" applyAlignment="1">
      <alignment horizontal="right" vertical="center"/>
    </xf>
    <xf numFmtId="170" fontId="0" fillId="0" borderId="0" xfId="0" applyNumberFormat="1" applyFont="1" applyAlignment="1">
      <alignment horizontal="right" vertical="center"/>
    </xf>
    <xf numFmtId="172" fontId="0" fillId="0" borderId="0" xfId="0" applyNumberFormat="1" applyFont="1" applyAlignment="1">
      <alignment horizontal="right" vertical="center"/>
    </xf>
    <xf numFmtId="174" fontId="0" fillId="0" borderId="0" xfId="0" applyNumberFormat="1" applyFont="1" applyAlignment="1">
      <alignment horizontal="right" vertical="center"/>
    </xf>
    <xf numFmtId="171"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69" fontId="0" fillId="0" borderId="0" xfId="0" applyNumberFormat="1" applyFont="1" applyAlignment="1">
      <alignment horizontal="right" vertical="center"/>
    </xf>
    <xf numFmtId="165" fontId="0" fillId="0" borderId="0" xfId="0" applyNumberFormat="1" applyFont="1" applyAlignment="1">
      <alignment horizontal="right"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68" fontId="0" fillId="0" borderId="0" xfId="0" applyNumberFormat="1" applyFont="1" applyAlignment="1">
      <alignment horizontal="right" vertical="center"/>
    </xf>
    <xf numFmtId="165" fontId="0" fillId="0" borderId="0" xfId="0" applyNumberFormat="1" applyFont="1" applyAlignment="1">
      <alignment horizontal="right" vertical="center"/>
    </xf>
    <xf numFmtId="170" fontId="0" fillId="0" borderId="0" xfId="0" applyNumberFormat="1" applyFont="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74" fontId="0" fillId="0" borderId="0" xfId="0" applyNumberFormat="1" applyFont="1" applyAlignment="1">
      <alignment horizontal="right" vertical="center"/>
    </xf>
    <xf numFmtId="174" fontId="0" fillId="0" borderId="1" xfId="0" applyNumberFormat="1" applyFont="1" applyBorder="1" applyAlignment="1">
      <alignment horizontal="right"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6"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68" fontId="0" fillId="0" borderId="0" xfId="0" applyNumberFormat="1" applyFont="1" applyAlignment="1">
      <alignment horizontal="right" vertical="center"/>
    </xf>
    <xf numFmtId="176" fontId="0" fillId="0" borderId="0" xfId="0" applyNumberFormat="1" applyFont="1" applyAlignment="1">
      <alignment horizontal="right" vertical="center"/>
    </xf>
    <xf numFmtId="181" fontId="0" fillId="0" borderId="0" xfId="0" applyNumberFormat="1" applyFont="1" applyAlignment="1">
      <alignment horizontal="right" vertical="center"/>
    </xf>
    <xf numFmtId="179" fontId="0" fillId="0" borderId="0" xfId="0" applyNumberFormat="1" applyFont="1" applyAlignment="1">
      <alignment horizontal="right" vertical="center"/>
    </xf>
    <xf numFmtId="179"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76" fontId="0" fillId="0" borderId="0" xfId="0" applyNumberFormat="1" applyFont="1" applyAlignment="1">
      <alignment horizontal="right" vertical="center"/>
    </xf>
    <xf numFmtId="165" fontId="0" fillId="0" borderId="0" xfId="0" applyNumberFormat="1" applyFont="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4" fontId="0" fillId="0" borderId="0" xfId="0" applyNumberFormat="1" applyFont="1" applyAlignment="1">
      <alignment horizontal="right" vertical="center"/>
    </xf>
    <xf numFmtId="170" fontId="0" fillId="0" borderId="0" xfId="0" applyNumberFormat="1" applyFont="1" applyAlignment="1">
      <alignment horizontal="right" vertical="center"/>
    </xf>
    <xf numFmtId="166" fontId="0" fillId="0" borderId="0" xfId="0" applyNumberFormat="1" applyFont="1" applyAlignment="1">
      <alignment horizontal="right" vertical="center"/>
    </xf>
    <xf numFmtId="167" fontId="0" fillId="0" borderId="0" xfId="0" applyNumberFormat="1" applyFont="1" applyAlignment="1">
      <alignment horizontal="right" vertical="center"/>
    </xf>
    <xf numFmtId="174" fontId="0" fillId="0" borderId="0" xfId="0" applyNumberFormat="1" applyFont="1" applyAlignment="1">
      <alignment horizontal="right" vertical="center"/>
    </xf>
    <xf numFmtId="174"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4" fontId="0" fillId="0" borderId="0" xfId="0" applyNumberFormat="1" applyFont="1" applyAlignment="1">
      <alignment horizontal="right" vertical="center"/>
    </xf>
    <xf numFmtId="170" fontId="0" fillId="0" borderId="0" xfId="0" applyNumberFormat="1" applyFont="1" applyAlignment="1">
      <alignment horizontal="right" vertical="center"/>
    </xf>
    <xf numFmtId="167" fontId="0" fillId="0" borderId="0" xfId="0" applyNumberFormat="1" applyFont="1" applyAlignment="1">
      <alignment horizontal="right" vertical="center"/>
    </xf>
    <xf numFmtId="174" fontId="0" fillId="0" borderId="0" xfId="0" applyNumberFormat="1" applyFont="1" applyAlignment="1">
      <alignment horizontal="right" vertical="center"/>
    </xf>
    <xf numFmtId="174"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4" fontId="0" fillId="0" borderId="0" xfId="0" applyNumberFormat="1" applyFont="1" applyAlignment="1">
      <alignment horizontal="right" vertical="center"/>
    </xf>
    <xf numFmtId="169"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0" fontId="9" fillId="0" borderId="0" xfId="0" applyFont="1" applyAlignment="1">
      <alignment horizontal="left"/>
    </xf>
    <xf numFmtId="165" fontId="0" fillId="0" borderId="0" xfId="0" applyNumberFormat="1" applyFont="1" applyAlignment="1">
      <alignment horizontal="right" vertical="center"/>
    </xf>
    <xf numFmtId="166" fontId="0" fillId="0" borderId="0" xfId="0" applyNumberFormat="1" applyFont="1" applyAlignment="1">
      <alignment horizontal="right"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71" fontId="0" fillId="0" borderId="0" xfId="0" applyNumberFormat="1" applyFont="1" applyAlignment="1">
      <alignment horizontal="right" vertical="center"/>
    </xf>
    <xf numFmtId="167" fontId="0" fillId="0" borderId="0" xfId="0" applyNumberFormat="1" applyFont="1" applyAlignment="1">
      <alignment horizontal="right" vertical="center"/>
    </xf>
    <xf numFmtId="170"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69" fontId="0" fillId="0" borderId="1" xfId="0" applyNumberFormat="1" applyFont="1" applyBorder="1" applyAlignment="1">
      <alignment horizontal="right" vertical="center"/>
    </xf>
    <xf numFmtId="182" fontId="0" fillId="0" borderId="0" xfId="0" applyNumberFormat="1" applyFont="1" applyAlignment="1">
      <alignment horizontal="right" vertical="center"/>
    </xf>
    <xf numFmtId="182" fontId="0" fillId="0" borderId="1" xfId="0" applyNumberFormat="1" applyFont="1" applyBorder="1" applyAlignment="1">
      <alignment horizontal="right" vertical="center"/>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xf numFmtId="0" fontId="0" fillId="0" borderId="0" xfId="0" applyFont="1" applyAlignment="1">
      <alignment horizontal="justify" vertical="top" wrapText="1"/>
    </xf>
    <xf numFmtId="0" fontId="2" fillId="2" borderId="0" xfId="0" applyFont="1" applyFill="1" applyAlignment="1">
      <alignment horizontal="left" vertical="top" wrapText="1"/>
    </xf>
    <xf numFmtId="0" fontId="0" fillId="2" borderId="0" xfId="0" applyFont="1" applyFill="1" applyAlignment="1">
      <alignment horizontal="justify" vertical="top" wrapText="1"/>
    </xf>
    <xf numFmtId="0" fontId="3" fillId="0" borderId="0" xfId="0" applyFont="1" applyAlignment="1">
      <alignment horizontal="center" vertical="center" wrapText="1"/>
    </xf>
    <xf numFmtId="0" fontId="0" fillId="0" borderId="0" xfId="0" applyFont="1" applyAlignment="1">
      <alignment horizontal="left" vertical="center" wrapText="1"/>
    </xf>
    <xf numFmtId="0" fontId="10" fillId="0" borderId="1" xfId="0" applyFont="1" applyBorder="1" applyAlignment="1">
      <alignment horizontal="justify" vertical="top" wrapText="1"/>
    </xf>
    <xf numFmtId="0" fontId="8" fillId="0" borderId="1" xfId="0" applyFont="1" applyBorder="1" applyAlignment="1">
      <alignment horizontal="justify" vertical="top" wrapText="1"/>
    </xf>
    <xf numFmtId="0" fontId="0" fillId="0" borderId="1" xfId="0" applyFont="1" applyBorder="1" applyAlignment="1">
      <alignment horizontal="left" vertical="center" wrapText="1"/>
    </xf>
    <xf numFmtId="0" fontId="9" fillId="0" borderId="1" xfId="0" applyFont="1" applyBorder="1" applyAlignment="1">
      <alignment horizontal="center" vertical="center" wrapText="1"/>
    </xf>
    <xf numFmtId="0" fontId="0" fillId="0" borderId="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3"/>
  <sheetViews>
    <sheetView showGridLines="0" tabSelected="1" workbookViewId="0"/>
  </sheetViews>
  <sheetFormatPr defaultColWidth="11.42578125" defaultRowHeight="12.75" x14ac:dyDescent="0.2"/>
  <cols>
    <col min="1" max="2" width="13.7109375" customWidth="1"/>
    <col min="3" max="3" width="60.7109375" customWidth="1"/>
  </cols>
  <sheetData>
    <row r="1" spans="1:3" ht="66" customHeight="1" x14ac:dyDescent="0.2">
      <c r="A1" s="1" t="s">
        <v>0</v>
      </c>
      <c r="B1" s="375" t="s">
        <v>1</v>
      </c>
      <c r="C1" s="375"/>
    </row>
    <row r="2" spans="1:3" ht="18" customHeight="1" x14ac:dyDescent="0.2">
      <c r="A2" s="376" t="s">
        <v>2</v>
      </c>
      <c r="B2" s="377"/>
      <c r="C2" s="376"/>
    </row>
    <row r="3" spans="1:3" ht="57" customHeight="1" x14ac:dyDescent="0.2">
      <c r="A3" s="378" t="s">
        <v>3</v>
      </c>
      <c r="B3" s="377"/>
      <c r="C3" s="378"/>
    </row>
    <row r="4" spans="1:3" ht="30.95" customHeight="1" x14ac:dyDescent="0.2">
      <c r="A4" s="378" t="s">
        <v>4</v>
      </c>
      <c r="B4" s="377"/>
      <c r="C4" s="378"/>
    </row>
    <row r="5" spans="1:3" ht="30.95" customHeight="1" x14ac:dyDescent="0.2">
      <c r="A5" s="378" t="s">
        <v>5</v>
      </c>
      <c r="B5" s="377"/>
      <c r="C5" s="378"/>
    </row>
    <row r="6" spans="1:3" ht="30.95" customHeight="1" x14ac:dyDescent="0.2">
      <c r="A6" s="378" t="s">
        <v>6</v>
      </c>
      <c r="B6" s="377"/>
      <c r="C6" s="378"/>
    </row>
    <row r="7" spans="1:3" ht="18" customHeight="1" x14ac:dyDescent="0.2">
      <c r="A7" s="376" t="s">
        <v>2</v>
      </c>
      <c r="B7" s="377"/>
      <c r="C7" s="376"/>
    </row>
    <row r="8" spans="1:3" ht="18" customHeight="1" x14ac:dyDescent="0.2">
      <c r="A8" s="379" t="s">
        <v>7</v>
      </c>
      <c r="B8" s="377"/>
      <c r="C8" s="379"/>
    </row>
    <row r="9" spans="1:3" ht="57" customHeight="1" x14ac:dyDescent="0.2">
      <c r="A9" s="380" t="s">
        <v>8</v>
      </c>
      <c r="B9" s="377"/>
      <c r="C9" s="380"/>
    </row>
    <row r="10" spans="1:3" ht="30.95" customHeight="1" x14ac:dyDescent="0.2">
      <c r="A10" s="380" t="s">
        <v>9</v>
      </c>
      <c r="B10" s="377"/>
      <c r="C10" s="380"/>
    </row>
    <row r="11" spans="1:3" ht="39" customHeight="1" x14ac:dyDescent="0.2">
      <c r="A11" s="381" t="s">
        <v>2</v>
      </c>
      <c r="B11" s="377"/>
      <c r="C11" s="381"/>
    </row>
    <row r="12" spans="1:3" ht="18" customHeight="1" x14ac:dyDescent="0.2">
      <c r="A12" s="3" t="s">
        <v>2</v>
      </c>
      <c r="B12" s="4" t="s">
        <v>2</v>
      </c>
      <c r="C12" s="3" t="s">
        <v>2</v>
      </c>
    </row>
    <row r="13" spans="1:3" ht="30.75" customHeight="1" x14ac:dyDescent="0.2">
      <c r="A13" s="5" t="str">
        <f>HYPERLINK("#'Table 16A.1'!A1","Table 16A.1")</f>
        <v>Table 16A.1</v>
      </c>
      <c r="B13" s="6" t="s">
        <v>2</v>
      </c>
      <c r="C13" s="2" t="s">
        <v>10</v>
      </c>
    </row>
    <row r="14" spans="1:3" ht="17.850000000000001" customHeight="1" x14ac:dyDescent="0.2">
      <c r="A14" s="5" t="str">
        <f>HYPERLINK("#'Table 16A.2'!A1","Table 16A.2")</f>
        <v>Table 16A.2</v>
      </c>
      <c r="B14" s="6" t="s">
        <v>2</v>
      </c>
      <c r="C14" s="2" t="s">
        <v>11</v>
      </c>
    </row>
    <row r="15" spans="1:3" ht="30.75" customHeight="1" x14ac:dyDescent="0.2">
      <c r="A15" s="5" t="str">
        <f>HYPERLINK("#'Table 16A.3'!A1","Table 16A.3")</f>
        <v>Table 16A.3</v>
      </c>
      <c r="B15" s="6" t="s">
        <v>2</v>
      </c>
      <c r="C15" s="2" t="s">
        <v>12</v>
      </c>
    </row>
    <row r="16" spans="1:3" ht="30.75" customHeight="1" x14ac:dyDescent="0.2">
      <c r="A16" s="5" t="str">
        <f>HYPERLINK("#'Table 16A.4'!A1","Table 16A.4")</f>
        <v>Table 16A.4</v>
      </c>
      <c r="B16" s="6" t="s">
        <v>2</v>
      </c>
      <c r="C16" s="2" t="s">
        <v>13</v>
      </c>
    </row>
    <row r="17" spans="1:3" ht="30.75" customHeight="1" x14ac:dyDescent="0.2">
      <c r="A17" s="5" t="str">
        <f>HYPERLINK("#'Table 16A.5'!A1","Table 16A.5")</f>
        <v>Table 16A.5</v>
      </c>
      <c r="B17" s="6" t="s">
        <v>2</v>
      </c>
      <c r="C17" s="2" t="s">
        <v>14</v>
      </c>
    </row>
    <row r="18" spans="1:3" ht="30.75" customHeight="1" x14ac:dyDescent="0.2">
      <c r="A18" s="5" t="str">
        <f>HYPERLINK("#'Table 16A.6'!A1","Table 16A.6")</f>
        <v>Table 16A.6</v>
      </c>
      <c r="B18" s="6" t="s">
        <v>2</v>
      </c>
      <c r="C18" s="2" t="s">
        <v>15</v>
      </c>
    </row>
    <row r="19" spans="1:3" ht="30.75" customHeight="1" x14ac:dyDescent="0.2">
      <c r="A19" s="5" t="str">
        <f>HYPERLINK("#'Table 16A.7'!A1","Table 16A.7")</f>
        <v>Table 16A.7</v>
      </c>
      <c r="B19" s="6" t="s">
        <v>2</v>
      </c>
      <c r="C19" s="2" t="s">
        <v>16</v>
      </c>
    </row>
    <row r="20" spans="1:3" ht="17.850000000000001" customHeight="1" x14ac:dyDescent="0.2">
      <c r="A20" s="5" t="str">
        <f>HYPERLINK("#'Table 16A.8'!A1","Table 16A.8")</f>
        <v>Table 16A.8</v>
      </c>
      <c r="B20" s="6" t="s">
        <v>2</v>
      </c>
      <c r="C20" s="2" t="s">
        <v>17</v>
      </c>
    </row>
    <row r="21" spans="1:3" ht="30.75" customHeight="1" x14ac:dyDescent="0.2">
      <c r="A21" s="5" t="str">
        <f>HYPERLINK("#'Table 16A.9'!A1","Table 16A.9")</f>
        <v>Table 16A.9</v>
      </c>
      <c r="B21" s="6" t="s">
        <v>2</v>
      </c>
      <c r="C21" s="2" t="s">
        <v>18</v>
      </c>
    </row>
    <row r="22" spans="1:3" ht="17.850000000000001" customHeight="1" x14ac:dyDescent="0.2">
      <c r="A22" s="5" t="str">
        <f>HYPERLINK("#'Table 16A.10'!A1","Table 16A.10")</f>
        <v>Table 16A.10</v>
      </c>
      <c r="B22" s="6" t="s">
        <v>2</v>
      </c>
      <c r="C22" s="2" t="s">
        <v>19</v>
      </c>
    </row>
    <row r="23" spans="1:3" ht="17.850000000000001" customHeight="1" x14ac:dyDescent="0.2">
      <c r="A23" s="5" t="str">
        <f>HYPERLINK("#'Table 16A.11'!A1","Table 16A.11")</f>
        <v>Table 16A.11</v>
      </c>
      <c r="B23" s="6" t="s">
        <v>2</v>
      </c>
      <c r="C23" s="2" t="s">
        <v>20</v>
      </c>
    </row>
    <row r="24" spans="1:3" ht="17.850000000000001" customHeight="1" x14ac:dyDescent="0.2">
      <c r="A24" s="5" t="str">
        <f>HYPERLINK("#'Table 16A.12'!A1","Table 16A.12")</f>
        <v>Table 16A.12</v>
      </c>
      <c r="B24" s="6" t="s">
        <v>2</v>
      </c>
      <c r="C24" s="2" t="s">
        <v>21</v>
      </c>
    </row>
    <row r="25" spans="1:3" ht="30.75" customHeight="1" x14ac:dyDescent="0.2">
      <c r="A25" s="5" t="str">
        <f>HYPERLINK("#'Table 16A.13'!A1","Table 16A.13")</f>
        <v>Table 16A.13</v>
      </c>
      <c r="B25" s="6" t="s">
        <v>2</v>
      </c>
      <c r="C25" s="2" t="s">
        <v>22</v>
      </c>
    </row>
    <row r="26" spans="1:3" ht="43.7" customHeight="1" x14ac:dyDescent="0.2">
      <c r="A26" s="5" t="str">
        <f>HYPERLINK("#'Table 16A.14'!A1","Table 16A.14")</f>
        <v>Table 16A.14</v>
      </c>
      <c r="B26" s="6" t="s">
        <v>2</v>
      </c>
      <c r="C26" s="2" t="s">
        <v>23</v>
      </c>
    </row>
    <row r="27" spans="1:3" ht="43.7" customHeight="1" x14ac:dyDescent="0.2">
      <c r="A27" s="5" t="str">
        <f>HYPERLINK("#'Table 16A.15'!A1","Table 16A.15")</f>
        <v>Table 16A.15</v>
      </c>
      <c r="B27" s="6" t="s">
        <v>2</v>
      </c>
      <c r="C27" s="2" t="s">
        <v>24</v>
      </c>
    </row>
    <row r="28" spans="1:3" ht="30.75" customHeight="1" x14ac:dyDescent="0.2">
      <c r="A28" s="5" t="str">
        <f>HYPERLINK("#'Table 16A.16'!A1","Table 16A.16")</f>
        <v>Table 16A.16</v>
      </c>
      <c r="B28" s="6" t="s">
        <v>2</v>
      </c>
      <c r="C28" s="2" t="s">
        <v>25</v>
      </c>
    </row>
    <row r="29" spans="1:3" ht="30.75" customHeight="1" x14ac:dyDescent="0.2">
      <c r="A29" s="5" t="str">
        <f>HYPERLINK("#'Table 16A.17'!A1","Table 16A.17")</f>
        <v>Table 16A.17</v>
      </c>
      <c r="B29" s="6" t="s">
        <v>2</v>
      </c>
      <c r="C29" s="2" t="s">
        <v>26</v>
      </c>
    </row>
    <row r="30" spans="1:3" ht="30.75" customHeight="1" x14ac:dyDescent="0.2">
      <c r="A30" s="5" t="str">
        <f>HYPERLINK("#'Table 16A.18'!A1","Table 16A.18")</f>
        <v>Table 16A.18</v>
      </c>
      <c r="B30" s="6" t="s">
        <v>2</v>
      </c>
      <c r="C30" s="2" t="s">
        <v>27</v>
      </c>
    </row>
    <row r="31" spans="1:3" ht="30.75" customHeight="1" x14ac:dyDescent="0.2">
      <c r="A31" s="5" t="str">
        <f>HYPERLINK("#'Table 16A.19'!A1","Table 16A.19")</f>
        <v>Table 16A.19</v>
      </c>
      <c r="B31" s="6" t="s">
        <v>2</v>
      </c>
      <c r="C31" s="2" t="s">
        <v>28</v>
      </c>
    </row>
    <row r="32" spans="1:3" ht="30.75" customHeight="1" x14ac:dyDescent="0.2">
      <c r="A32" s="5" t="str">
        <f>HYPERLINK("#'Table 16A.20'!A1","Table 16A.20")</f>
        <v>Table 16A.20</v>
      </c>
      <c r="B32" s="6" t="s">
        <v>2</v>
      </c>
      <c r="C32" s="2" t="s">
        <v>29</v>
      </c>
    </row>
    <row r="33" spans="1:3" ht="30.75" customHeight="1" x14ac:dyDescent="0.2">
      <c r="A33" s="5" t="str">
        <f>HYPERLINK("#'Table 16A.21'!A1","Table 16A.21")</f>
        <v>Table 16A.21</v>
      </c>
      <c r="B33" s="6" t="s">
        <v>2</v>
      </c>
      <c r="C33" s="2" t="s">
        <v>30</v>
      </c>
    </row>
    <row r="34" spans="1:3" ht="30.75" customHeight="1" x14ac:dyDescent="0.2">
      <c r="A34" s="5" t="str">
        <f>HYPERLINK("#'Table 16A.22'!A1","Table 16A.22")</f>
        <v>Table 16A.22</v>
      </c>
      <c r="B34" s="6" t="s">
        <v>2</v>
      </c>
      <c r="C34" s="2" t="s">
        <v>31</v>
      </c>
    </row>
    <row r="35" spans="1:3" ht="30.75" customHeight="1" x14ac:dyDescent="0.2">
      <c r="A35" s="5" t="str">
        <f>HYPERLINK("#'Table 16A.23'!A1","Table 16A.23")</f>
        <v>Table 16A.23</v>
      </c>
      <c r="B35" s="6" t="s">
        <v>2</v>
      </c>
      <c r="C35" s="2" t="s">
        <v>32</v>
      </c>
    </row>
    <row r="36" spans="1:3" ht="17.850000000000001" customHeight="1" x14ac:dyDescent="0.2">
      <c r="A36" s="5" t="str">
        <f>HYPERLINK("#'Table 16A.24'!A1","Table 16A.24")</f>
        <v>Table 16A.24</v>
      </c>
      <c r="B36" s="6" t="s">
        <v>2</v>
      </c>
      <c r="C36" s="2" t="s">
        <v>33</v>
      </c>
    </row>
    <row r="37" spans="1:3" ht="17.850000000000001" customHeight="1" x14ac:dyDescent="0.2">
      <c r="A37" s="5" t="str">
        <f>HYPERLINK("#'Table 16A.25'!A1","Table 16A.25")</f>
        <v>Table 16A.25</v>
      </c>
      <c r="B37" s="6" t="s">
        <v>2</v>
      </c>
      <c r="C37" s="2" t="s">
        <v>34</v>
      </c>
    </row>
    <row r="38" spans="1:3" ht="17.850000000000001" customHeight="1" x14ac:dyDescent="0.2">
      <c r="A38" s="5" t="str">
        <f>HYPERLINK("#'Table 16A.26'!A1","Table 16A.26")</f>
        <v>Table 16A.26</v>
      </c>
      <c r="B38" s="6" t="s">
        <v>2</v>
      </c>
      <c r="C38" s="2" t="s">
        <v>35</v>
      </c>
    </row>
    <row r="39" spans="1:3" ht="17.850000000000001" customHeight="1" x14ac:dyDescent="0.2">
      <c r="A39" s="5" t="str">
        <f>HYPERLINK("#'Table 16A.27'!A1","Table 16A.27")</f>
        <v>Table 16A.27</v>
      </c>
      <c r="B39" s="6" t="s">
        <v>2</v>
      </c>
      <c r="C39" s="2" t="s">
        <v>36</v>
      </c>
    </row>
    <row r="40" spans="1:3" ht="17.850000000000001" customHeight="1" x14ac:dyDescent="0.2">
      <c r="A40" s="5" t="str">
        <f>HYPERLINK("#'Table 16A.28'!A1","Table 16A.28")</f>
        <v>Table 16A.28</v>
      </c>
      <c r="B40" s="6" t="s">
        <v>2</v>
      </c>
      <c r="C40" s="2" t="s">
        <v>37</v>
      </c>
    </row>
    <row r="41" spans="1:3" ht="17.850000000000001" customHeight="1" x14ac:dyDescent="0.2">
      <c r="A41" s="5" t="str">
        <f>HYPERLINK("#'Table 16A.29'!A1","Table 16A.29")</f>
        <v>Table 16A.29</v>
      </c>
      <c r="B41" s="6" t="s">
        <v>2</v>
      </c>
      <c r="C41" s="2" t="s">
        <v>38</v>
      </c>
    </row>
    <row r="42" spans="1:3" ht="17.850000000000001" customHeight="1" x14ac:dyDescent="0.2">
      <c r="A42" s="5" t="str">
        <f>HYPERLINK("#'Table 16A.30'!A1","Table 16A.30")</f>
        <v>Table 16A.30</v>
      </c>
      <c r="B42" s="6" t="s">
        <v>2</v>
      </c>
      <c r="C42" s="2" t="s">
        <v>39</v>
      </c>
    </row>
    <row r="43" spans="1:3" ht="17.850000000000001" customHeight="1" x14ac:dyDescent="0.2">
      <c r="A43" s="5" t="str">
        <f>HYPERLINK("#'Table 16A.31'!A1","Table 16A.31")</f>
        <v>Table 16A.31</v>
      </c>
      <c r="B43" s="6" t="s">
        <v>2</v>
      </c>
      <c r="C43" s="2" t="s">
        <v>40</v>
      </c>
    </row>
    <row r="44" spans="1:3" ht="17.850000000000001" customHeight="1" x14ac:dyDescent="0.2">
      <c r="A44" s="5" t="str">
        <f>HYPERLINK("#'Table 16A.32'!A1","Table 16A.32")</f>
        <v>Table 16A.32</v>
      </c>
      <c r="B44" s="6" t="s">
        <v>2</v>
      </c>
      <c r="C44" s="2" t="s">
        <v>41</v>
      </c>
    </row>
    <row r="45" spans="1:3" ht="30.75" customHeight="1" x14ac:dyDescent="0.2">
      <c r="A45" s="5" t="str">
        <f>HYPERLINK("#'Table 16A.33'!A1","Table 16A.33")</f>
        <v>Table 16A.33</v>
      </c>
      <c r="B45" s="6" t="s">
        <v>2</v>
      </c>
      <c r="C45" s="2" t="s">
        <v>42</v>
      </c>
    </row>
    <row r="46" spans="1:3" ht="30.75" customHeight="1" x14ac:dyDescent="0.2">
      <c r="A46" s="5" t="str">
        <f>HYPERLINK("#'Table 16A.34'!A1","Table 16A.34")</f>
        <v>Table 16A.34</v>
      </c>
      <c r="B46" s="6" t="s">
        <v>2</v>
      </c>
      <c r="C46" s="2" t="s">
        <v>43</v>
      </c>
    </row>
    <row r="47" spans="1:3" ht="17.850000000000001" customHeight="1" x14ac:dyDescent="0.2">
      <c r="A47" s="5" t="str">
        <f>HYPERLINK("#'Table 16A.35'!A1","Table 16A.35")</f>
        <v>Table 16A.35</v>
      </c>
      <c r="B47" s="6" t="s">
        <v>2</v>
      </c>
      <c r="C47" s="2" t="s">
        <v>44</v>
      </c>
    </row>
    <row r="48" spans="1:3" ht="30.75" customHeight="1" x14ac:dyDescent="0.2">
      <c r="A48" s="5" t="str">
        <f>HYPERLINK("#'Table 16A.36'!A1","Table 16A.36")</f>
        <v>Table 16A.36</v>
      </c>
      <c r="B48" s="6" t="s">
        <v>2</v>
      </c>
      <c r="C48" s="2" t="s">
        <v>45</v>
      </c>
    </row>
    <row r="49" spans="1:3" ht="43.7" customHeight="1" x14ac:dyDescent="0.2">
      <c r="A49" s="5" t="str">
        <f>HYPERLINK("#'Table 16A.37'!A1","Table 16A.37")</f>
        <v>Table 16A.37</v>
      </c>
      <c r="B49" s="6" t="s">
        <v>2</v>
      </c>
      <c r="C49" s="2" t="s">
        <v>46</v>
      </c>
    </row>
    <row r="50" spans="1:3" ht="43.7" customHeight="1" x14ac:dyDescent="0.2">
      <c r="A50" s="5" t="str">
        <f>HYPERLINK("#'Table 16A.38'!A1","Table 16A.38")</f>
        <v>Table 16A.38</v>
      </c>
      <c r="B50" s="6" t="s">
        <v>2</v>
      </c>
      <c r="C50" s="2" t="s">
        <v>47</v>
      </c>
    </row>
    <row r="51" spans="1:3" ht="30.75" customHeight="1" x14ac:dyDescent="0.2">
      <c r="A51" s="5" t="str">
        <f>HYPERLINK("#'Table 16A.39'!A1","Table 16A.39")</f>
        <v>Table 16A.39</v>
      </c>
      <c r="B51" s="6" t="s">
        <v>2</v>
      </c>
      <c r="C51" s="2" t="s">
        <v>48</v>
      </c>
    </row>
    <row r="52" spans="1:3" ht="30.75" customHeight="1" x14ac:dyDescent="0.2">
      <c r="A52" s="5" t="str">
        <f>HYPERLINK("#'Table 16A.40'!A1","Table 16A.40")</f>
        <v>Table 16A.40</v>
      </c>
      <c r="B52" s="6" t="s">
        <v>2</v>
      </c>
      <c r="C52" s="2" t="s">
        <v>49</v>
      </c>
    </row>
    <row r="53" spans="1:3" ht="17.850000000000001" customHeight="1" x14ac:dyDescent="0.2">
      <c r="A53" s="5" t="str">
        <f>HYPERLINK("#'Table 16A.41'!A1","Table 16A.41")</f>
        <v>Table 16A.41</v>
      </c>
      <c r="B53" s="6" t="s">
        <v>2</v>
      </c>
      <c r="C53" s="2" t="s">
        <v>50</v>
      </c>
    </row>
  </sheetData>
  <mergeCells count="11">
    <mergeCell ref="A11:C11"/>
    <mergeCell ref="A6:C6"/>
    <mergeCell ref="A7:C7"/>
    <mergeCell ref="A8:C8"/>
    <mergeCell ref="A9:C9"/>
    <mergeCell ref="A10:C10"/>
    <mergeCell ref="B1:C1"/>
    <mergeCell ref="A2:C2"/>
    <mergeCell ref="A3:C3"/>
    <mergeCell ref="A4:C4"/>
    <mergeCell ref="A5:C5"/>
  </mergeCells>
  <pageMargins left="0.7" right="0.7" top="0.75" bottom="0.75" header="0.3" footer="0.3"/>
  <pageSetup paperSize="9" orientation="portrait" horizontalDpi="300" verticalDpi="300"/>
  <headerFooter scaleWithDoc="0" alignWithMargins="0">
    <oddHeader>&amp;C&amp;"Arial"&amp;8CONTENTS</oddHeader>
    <oddFooter>&amp;L&amp;"Arial"&amp;8REPORT ON
GOVERNMENT
SERVICES 2022&amp;R&amp;"Arial"&amp;8CHILD PROTECTION
SERVICES
PAGE &amp;B&amp;P&amp;B</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108"/>
  <sheetViews>
    <sheetView showGridLines="0" workbookViewId="0"/>
  </sheetViews>
  <sheetFormatPr defaultColWidth="11.42578125" defaultRowHeight="12.75" x14ac:dyDescent="0.2"/>
  <cols>
    <col min="1" max="11" width="1.85546875" customWidth="1"/>
    <col min="12" max="12" width="5.42578125" customWidth="1"/>
    <col min="13" max="18" width="14.42578125" customWidth="1"/>
  </cols>
  <sheetData>
    <row r="1" spans="1:18" ht="33.950000000000003" customHeight="1" x14ac:dyDescent="0.2">
      <c r="A1" s="8" t="s">
        <v>329</v>
      </c>
      <c r="B1" s="8"/>
      <c r="C1" s="8"/>
      <c r="D1" s="8"/>
      <c r="E1" s="8"/>
      <c r="F1" s="8"/>
      <c r="G1" s="8"/>
      <c r="H1" s="8"/>
      <c r="I1" s="8"/>
      <c r="J1" s="8"/>
      <c r="K1" s="383" t="s">
        <v>330</v>
      </c>
      <c r="L1" s="384"/>
      <c r="M1" s="384"/>
      <c r="N1" s="384"/>
      <c r="O1" s="384"/>
      <c r="P1" s="384"/>
      <c r="Q1" s="384"/>
      <c r="R1" s="384"/>
    </row>
    <row r="2" spans="1:18" ht="42.4" customHeight="1" x14ac:dyDescent="0.2">
      <c r="A2" s="102"/>
      <c r="B2" s="102"/>
      <c r="C2" s="102"/>
      <c r="D2" s="102"/>
      <c r="E2" s="102"/>
      <c r="F2" s="102"/>
      <c r="G2" s="102"/>
      <c r="H2" s="102"/>
      <c r="I2" s="102"/>
      <c r="J2" s="102"/>
      <c r="K2" s="102"/>
      <c r="L2" s="103" t="s">
        <v>53</v>
      </c>
      <c r="M2" s="104" t="s">
        <v>331</v>
      </c>
      <c r="N2" s="105" t="s">
        <v>332</v>
      </c>
      <c r="O2" s="105" t="s">
        <v>333</v>
      </c>
      <c r="P2" s="104" t="s">
        <v>334</v>
      </c>
      <c r="Q2" s="105" t="s">
        <v>335</v>
      </c>
      <c r="R2" s="105" t="s">
        <v>336</v>
      </c>
    </row>
    <row r="3" spans="1:18" ht="16.5" customHeight="1" x14ac:dyDescent="0.2">
      <c r="A3" s="7" t="s">
        <v>337</v>
      </c>
      <c r="B3" s="7"/>
      <c r="C3" s="7"/>
      <c r="D3" s="7"/>
      <c r="E3" s="7"/>
      <c r="F3" s="7"/>
      <c r="G3" s="7"/>
      <c r="H3" s="7"/>
      <c r="I3" s="7"/>
      <c r="J3" s="7"/>
      <c r="K3" s="7"/>
      <c r="L3" s="9"/>
      <c r="M3" s="10"/>
      <c r="N3" s="10"/>
      <c r="O3" s="10"/>
      <c r="P3" s="10"/>
      <c r="Q3" s="10"/>
      <c r="R3" s="10"/>
    </row>
    <row r="4" spans="1:18" ht="16.5" customHeight="1" x14ac:dyDescent="0.2">
      <c r="A4" s="7"/>
      <c r="B4" s="7" t="s">
        <v>63</v>
      </c>
      <c r="C4" s="7"/>
      <c r="D4" s="7"/>
      <c r="E4" s="7"/>
      <c r="F4" s="7"/>
      <c r="G4" s="7"/>
      <c r="H4" s="7"/>
      <c r="I4" s="7"/>
      <c r="J4" s="7"/>
      <c r="K4" s="7"/>
      <c r="L4" s="9" t="s">
        <v>338</v>
      </c>
      <c r="M4" s="100">
        <v>3.29</v>
      </c>
      <c r="N4" s="100">
        <v>5.19</v>
      </c>
      <c r="O4" s="100">
        <v>4.91</v>
      </c>
      <c r="P4" s="100">
        <v>5.14</v>
      </c>
      <c r="Q4" s="100">
        <v>6.46</v>
      </c>
      <c r="R4" s="100">
        <v>6.7</v>
      </c>
    </row>
    <row r="5" spans="1:18" ht="16.5" customHeight="1" x14ac:dyDescent="0.2">
      <c r="A5" s="7"/>
      <c r="B5" s="7" t="s">
        <v>78</v>
      </c>
      <c r="C5" s="7"/>
      <c r="D5" s="7"/>
      <c r="E5" s="7"/>
      <c r="F5" s="7"/>
      <c r="G5" s="7"/>
      <c r="H5" s="7"/>
      <c r="I5" s="7"/>
      <c r="J5" s="7"/>
      <c r="K5" s="7"/>
      <c r="L5" s="9" t="s">
        <v>338</v>
      </c>
      <c r="M5" s="100">
        <v>3.36</v>
      </c>
      <c r="N5" s="100">
        <v>5.01</v>
      </c>
      <c r="O5" s="100">
        <v>4.97</v>
      </c>
      <c r="P5" s="100">
        <v>5.27</v>
      </c>
      <c r="Q5" s="100">
        <v>6.34</v>
      </c>
      <c r="R5" s="100">
        <v>6.52</v>
      </c>
    </row>
    <row r="6" spans="1:18" ht="16.5" customHeight="1" x14ac:dyDescent="0.2">
      <c r="A6" s="7"/>
      <c r="B6" s="7" t="s">
        <v>79</v>
      </c>
      <c r="C6" s="7"/>
      <c r="D6" s="7"/>
      <c r="E6" s="7"/>
      <c r="F6" s="7"/>
      <c r="G6" s="7"/>
      <c r="H6" s="7"/>
      <c r="I6" s="7"/>
      <c r="J6" s="7"/>
      <c r="K6" s="7"/>
      <c r="L6" s="9" t="s">
        <v>338</v>
      </c>
      <c r="M6" s="100">
        <v>3.19</v>
      </c>
      <c r="N6" s="100">
        <v>5.0999999999999996</v>
      </c>
      <c r="O6" s="100">
        <v>4.41</v>
      </c>
      <c r="P6" s="100">
        <v>4.55</v>
      </c>
      <c r="Q6" s="100">
        <v>6.13</v>
      </c>
      <c r="R6" s="100">
        <v>6.32</v>
      </c>
    </row>
    <row r="7" spans="1:18" ht="16.5" customHeight="1" x14ac:dyDescent="0.2">
      <c r="A7" s="7"/>
      <c r="B7" s="7" t="s">
        <v>246</v>
      </c>
      <c r="C7" s="7"/>
      <c r="D7" s="7"/>
      <c r="E7" s="7"/>
      <c r="F7" s="7"/>
      <c r="G7" s="7"/>
      <c r="H7" s="7"/>
      <c r="I7" s="7"/>
      <c r="J7" s="7"/>
      <c r="K7" s="7"/>
      <c r="L7" s="9" t="s">
        <v>338</v>
      </c>
      <c r="M7" s="100">
        <v>3.16</v>
      </c>
      <c r="N7" s="100">
        <v>5.07</v>
      </c>
      <c r="O7" s="98" t="s">
        <v>81</v>
      </c>
      <c r="P7" s="98" t="s">
        <v>81</v>
      </c>
      <c r="Q7" s="100">
        <v>5.95</v>
      </c>
      <c r="R7" s="100">
        <v>6.18</v>
      </c>
    </row>
    <row r="8" spans="1:18" ht="16.5" customHeight="1" x14ac:dyDescent="0.2">
      <c r="A8" s="7"/>
      <c r="B8" s="7" t="s">
        <v>82</v>
      </c>
      <c r="C8" s="7"/>
      <c r="D8" s="7"/>
      <c r="E8" s="7"/>
      <c r="F8" s="7"/>
      <c r="G8" s="7"/>
      <c r="H8" s="7"/>
      <c r="I8" s="7"/>
      <c r="J8" s="7"/>
      <c r="K8" s="7"/>
      <c r="L8" s="9" t="s">
        <v>338</v>
      </c>
      <c r="M8" s="100">
        <v>3.32</v>
      </c>
      <c r="N8" s="100">
        <v>5.07</v>
      </c>
      <c r="O8" s="100">
        <v>4</v>
      </c>
      <c r="P8" s="100">
        <v>4.58</v>
      </c>
      <c r="Q8" s="100">
        <v>5.84</v>
      </c>
      <c r="R8" s="100">
        <v>6.02</v>
      </c>
    </row>
    <row r="9" spans="1:18" ht="16.5" customHeight="1" x14ac:dyDescent="0.2">
      <c r="A9" s="7"/>
      <c r="B9" s="7" t="s">
        <v>83</v>
      </c>
      <c r="C9" s="7"/>
      <c r="D9" s="7"/>
      <c r="E9" s="7"/>
      <c r="F9" s="7"/>
      <c r="G9" s="7"/>
      <c r="H9" s="7"/>
      <c r="I9" s="7"/>
      <c r="J9" s="7"/>
      <c r="K9" s="7"/>
      <c r="L9" s="9" t="s">
        <v>338</v>
      </c>
      <c r="M9" s="100">
        <v>3.38</v>
      </c>
      <c r="N9" s="100">
        <v>4.92</v>
      </c>
      <c r="O9" s="100">
        <v>4.03</v>
      </c>
      <c r="P9" s="100">
        <v>4.82</v>
      </c>
      <c r="Q9" s="100">
        <v>5.7</v>
      </c>
      <c r="R9" s="100">
        <v>5.89</v>
      </c>
    </row>
    <row r="10" spans="1:18" ht="16.5" customHeight="1" x14ac:dyDescent="0.2">
      <c r="A10" s="7"/>
      <c r="B10" s="7" t="s">
        <v>84</v>
      </c>
      <c r="C10" s="7"/>
      <c r="D10" s="7"/>
      <c r="E10" s="7"/>
      <c r="F10" s="7"/>
      <c r="G10" s="7"/>
      <c r="H10" s="7"/>
      <c r="I10" s="7"/>
      <c r="J10" s="7"/>
      <c r="K10" s="7"/>
      <c r="L10" s="9" t="s">
        <v>338</v>
      </c>
      <c r="M10" s="100">
        <v>3.41</v>
      </c>
      <c r="N10" s="100">
        <v>5.07</v>
      </c>
      <c r="O10" s="100">
        <v>4.08</v>
      </c>
      <c r="P10" s="100">
        <v>4.93</v>
      </c>
      <c r="Q10" s="100">
        <v>5.61</v>
      </c>
      <c r="R10" s="100">
        <v>5.81</v>
      </c>
    </row>
    <row r="11" spans="1:18" ht="16.5" customHeight="1" x14ac:dyDescent="0.2">
      <c r="A11" s="7"/>
      <c r="B11" s="7" t="s">
        <v>86</v>
      </c>
      <c r="C11" s="7"/>
      <c r="D11" s="7"/>
      <c r="E11" s="7"/>
      <c r="F11" s="7"/>
      <c r="G11" s="7"/>
      <c r="H11" s="7"/>
      <c r="I11" s="7"/>
      <c r="J11" s="7"/>
      <c r="K11" s="7"/>
      <c r="L11" s="9" t="s">
        <v>338</v>
      </c>
      <c r="M11" s="100">
        <v>3.26</v>
      </c>
      <c r="N11" s="100">
        <v>4.96</v>
      </c>
      <c r="O11" s="100">
        <v>4.17</v>
      </c>
      <c r="P11" s="100">
        <v>4.9000000000000004</v>
      </c>
      <c r="Q11" s="100">
        <v>5.51</v>
      </c>
      <c r="R11" s="100">
        <v>5.65</v>
      </c>
    </row>
    <row r="12" spans="1:18" ht="16.5" customHeight="1" x14ac:dyDescent="0.2">
      <c r="A12" s="7"/>
      <c r="B12" s="7" t="s">
        <v>87</v>
      </c>
      <c r="C12" s="7"/>
      <c r="D12" s="7"/>
      <c r="E12" s="7"/>
      <c r="F12" s="7"/>
      <c r="G12" s="7"/>
      <c r="H12" s="7"/>
      <c r="I12" s="7"/>
      <c r="J12" s="7"/>
      <c r="K12" s="7"/>
      <c r="L12" s="9" t="s">
        <v>338</v>
      </c>
      <c r="M12" s="100">
        <v>3.28</v>
      </c>
      <c r="N12" s="100">
        <v>5.19</v>
      </c>
      <c r="O12" s="100">
        <v>4.16</v>
      </c>
      <c r="P12" s="100">
        <v>4.8099999999999996</v>
      </c>
      <c r="Q12" s="100">
        <v>5.4</v>
      </c>
      <c r="R12" s="100">
        <v>5.63</v>
      </c>
    </row>
    <row r="13" spans="1:18" ht="16.5" customHeight="1" x14ac:dyDescent="0.2">
      <c r="A13" s="7"/>
      <c r="B13" s="7" t="s">
        <v>88</v>
      </c>
      <c r="C13" s="7"/>
      <c r="D13" s="7"/>
      <c r="E13" s="7"/>
      <c r="F13" s="7"/>
      <c r="G13" s="7"/>
      <c r="H13" s="7"/>
      <c r="I13" s="7"/>
      <c r="J13" s="7"/>
      <c r="K13" s="7"/>
      <c r="L13" s="9" t="s">
        <v>338</v>
      </c>
      <c r="M13" s="100">
        <v>3.25</v>
      </c>
      <c r="N13" s="100">
        <v>4.8600000000000003</v>
      </c>
      <c r="O13" s="100">
        <v>3.99</v>
      </c>
      <c r="P13" s="100">
        <v>4.6100000000000003</v>
      </c>
      <c r="Q13" s="100">
        <v>5.26</v>
      </c>
      <c r="R13" s="100">
        <v>5.53</v>
      </c>
    </row>
    <row r="14" spans="1:18" ht="16.5" customHeight="1" x14ac:dyDescent="0.2">
      <c r="A14" s="7" t="s">
        <v>339</v>
      </c>
      <c r="B14" s="7"/>
      <c r="C14" s="7"/>
      <c r="D14" s="7"/>
      <c r="E14" s="7"/>
      <c r="F14" s="7"/>
      <c r="G14" s="7"/>
      <c r="H14" s="7"/>
      <c r="I14" s="7"/>
      <c r="J14" s="7"/>
      <c r="K14" s="7"/>
      <c r="L14" s="9"/>
      <c r="M14" s="10"/>
      <c r="N14" s="10"/>
      <c r="O14" s="10"/>
      <c r="P14" s="10"/>
      <c r="Q14" s="10"/>
      <c r="R14" s="10"/>
    </row>
    <row r="15" spans="1:18" ht="16.5" customHeight="1" x14ac:dyDescent="0.2">
      <c r="A15" s="7"/>
      <c r="B15" s="7" t="s">
        <v>340</v>
      </c>
      <c r="C15" s="7"/>
      <c r="D15" s="7"/>
      <c r="E15" s="7"/>
      <c r="F15" s="7"/>
      <c r="G15" s="7"/>
      <c r="H15" s="7"/>
      <c r="I15" s="7"/>
      <c r="J15" s="7"/>
      <c r="K15" s="7"/>
      <c r="L15" s="9" t="s">
        <v>338</v>
      </c>
      <c r="M15" s="100">
        <v>4.82</v>
      </c>
      <c r="N15" s="100">
        <v>6.11</v>
      </c>
      <c r="O15" s="100">
        <v>7.27</v>
      </c>
      <c r="P15" s="100">
        <v>7.81</v>
      </c>
      <c r="Q15" s="99">
        <v>13.22</v>
      </c>
      <c r="R15" s="99">
        <v>16.04</v>
      </c>
    </row>
    <row r="16" spans="1:18" ht="16.5" customHeight="1" x14ac:dyDescent="0.2">
      <c r="A16" s="7"/>
      <c r="B16" s="7" t="s">
        <v>341</v>
      </c>
      <c r="C16" s="7"/>
      <c r="D16" s="7"/>
      <c r="E16" s="7"/>
      <c r="F16" s="7"/>
      <c r="G16" s="7"/>
      <c r="H16" s="7"/>
      <c r="I16" s="7"/>
      <c r="J16" s="7"/>
      <c r="K16" s="7"/>
      <c r="L16" s="9" t="s">
        <v>338</v>
      </c>
      <c r="M16" s="100">
        <v>4.8</v>
      </c>
      <c r="N16" s="100">
        <v>7.73</v>
      </c>
      <c r="O16" s="100">
        <v>7.28</v>
      </c>
      <c r="P16" s="100">
        <v>8.2100000000000009</v>
      </c>
      <c r="Q16" s="99">
        <v>13.5</v>
      </c>
      <c r="R16" s="99">
        <v>15.75</v>
      </c>
    </row>
    <row r="17" spans="1:18" ht="16.5" customHeight="1" x14ac:dyDescent="0.2">
      <c r="A17" s="7"/>
      <c r="B17" s="7" t="s">
        <v>342</v>
      </c>
      <c r="C17" s="7"/>
      <c r="D17" s="7"/>
      <c r="E17" s="7"/>
      <c r="F17" s="7"/>
      <c r="G17" s="7"/>
      <c r="H17" s="7"/>
      <c r="I17" s="7"/>
      <c r="J17" s="7"/>
      <c r="K17" s="7"/>
      <c r="L17" s="9" t="s">
        <v>338</v>
      </c>
      <c r="M17" s="100">
        <v>4.53</v>
      </c>
      <c r="N17" s="100">
        <v>6.27</v>
      </c>
      <c r="O17" s="100">
        <v>6.61</v>
      </c>
      <c r="P17" s="100">
        <v>7.1</v>
      </c>
      <c r="Q17" s="99">
        <v>12.43</v>
      </c>
      <c r="R17" s="99">
        <v>15.03</v>
      </c>
    </row>
    <row r="18" spans="1:18" ht="16.5" customHeight="1" x14ac:dyDescent="0.2">
      <c r="A18" s="7"/>
      <c r="B18" s="7" t="s">
        <v>343</v>
      </c>
      <c r="C18" s="7"/>
      <c r="D18" s="7"/>
      <c r="E18" s="7"/>
      <c r="F18" s="7"/>
      <c r="G18" s="7"/>
      <c r="H18" s="7"/>
      <c r="I18" s="7"/>
      <c r="J18" s="7"/>
      <c r="K18" s="7"/>
      <c r="L18" s="9" t="s">
        <v>338</v>
      </c>
      <c r="M18" s="100">
        <v>4.37</v>
      </c>
      <c r="N18" s="100">
        <v>5.01</v>
      </c>
      <c r="O18" s="100">
        <v>6.27</v>
      </c>
      <c r="P18" s="100">
        <v>6.79</v>
      </c>
      <c r="Q18" s="99">
        <v>12.1</v>
      </c>
      <c r="R18" s="99">
        <v>14.53</v>
      </c>
    </row>
    <row r="19" spans="1:18" ht="16.5" customHeight="1" x14ac:dyDescent="0.2">
      <c r="A19" s="7"/>
      <c r="B19" s="7" t="s">
        <v>82</v>
      </c>
      <c r="C19" s="7"/>
      <c r="D19" s="7"/>
      <c r="E19" s="7"/>
      <c r="F19" s="7"/>
      <c r="G19" s="7"/>
      <c r="H19" s="7"/>
      <c r="I19" s="7"/>
      <c r="J19" s="7"/>
      <c r="K19" s="7"/>
      <c r="L19" s="9" t="s">
        <v>338</v>
      </c>
      <c r="M19" s="100">
        <v>4.3099999999999996</v>
      </c>
      <c r="N19" s="100">
        <v>3.32</v>
      </c>
      <c r="O19" s="100">
        <v>6.32</v>
      </c>
      <c r="P19" s="100">
        <v>6.95</v>
      </c>
      <c r="Q19" s="99">
        <v>11.43</v>
      </c>
      <c r="R19" s="99">
        <v>11.82</v>
      </c>
    </row>
    <row r="20" spans="1:18" ht="16.5" customHeight="1" x14ac:dyDescent="0.2">
      <c r="A20" s="7"/>
      <c r="B20" s="7" t="s">
        <v>83</v>
      </c>
      <c r="C20" s="7"/>
      <c r="D20" s="7"/>
      <c r="E20" s="7"/>
      <c r="F20" s="7"/>
      <c r="G20" s="7"/>
      <c r="H20" s="7"/>
      <c r="I20" s="7"/>
      <c r="J20" s="7"/>
      <c r="K20" s="7"/>
      <c r="L20" s="9" t="s">
        <v>338</v>
      </c>
      <c r="M20" s="100">
        <v>4.1900000000000004</v>
      </c>
      <c r="N20" s="100">
        <v>3.64</v>
      </c>
      <c r="O20" s="100">
        <v>6.24</v>
      </c>
      <c r="P20" s="100">
        <v>6.92</v>
      </c>
      <c r="Q20" s="99">
        <v>10.43</v>
      </c>
      <c r="R20" s="99">
        <v>11.15</v>
      </c>
    </row>
    <row r="21" spans="1:18" ht="16.5" customHeight="1" x14ac:dyDescent="0.2">
      <c r="A21" s="7"/>
      <c r="B21" s="7" t="s">
        <v>84</v>
      </c>
      <c r="C21" s="7"/>
      <c r="D21" s="7"/>
      <c r="E21" s="7"/>
      <c r="F21" s="7"/>
      <c r="G21" s="7"/>
      <c r="H21" s="7"/>
      <c r="I21" s="7"/>
      <c r="J21" s="7"/>
      <c r="K21" s="7"/>
      <c r="L21" s="9" t="s">
        <v>338</v>
      </c>
      <c r="M21" s="100">
        <v>3.9</v>
      </c>
      <c r="N21" s="100">
        <v>3.51</v>
      </c>
      <c r="O21" s="100">
        <v>5.77</v>
      </c>
      <c r="P21" s="100">
        <v>6.04</v>
      </c>
      <c r="Q21" s="100">
        <v>9.67</v>
      </c>
      <c r="R21" s="99">
        <v>10.039999999999999</v>
      </c>
    </row>
    <row r="22" spans="1:18" ht="16.5" customHeight="1" x14ac:dyDescent="0.2">
      <c r="A22" s="7"/>
      <c r="B22" s="7" t="s">
        <v>86</v>
      </c>
      <c r="C22" s="7"/>
      <c r="D22" s="7"/>
      <c r="E22" s="7"/>
      <c r="F22" s="7"/>
      <c r="G22" s="7"/>
      <c r="H22" s="7"/>
      <c r="I22" s="7"/>
      <c r="J22" s="7"/>
      <c r="K22" s="7"/>
      <c r="L22" s="9" t="s">
        <v>338</v>
      </c>
      <c r="M22" s="100">
        <v>3.84</v>
      </c>
      <c r="N22" s="100">
        <v>3.29</v>
      </c>
      <c r="O22" s="100">
        <v>5.66</v>
      </c>
      <c r="P22" s="100">
        <v>6.18</v>
      </c>
      <c r="Q22" s="100">
        <v>9.2200000000000006</v>
      </c>
      <c r="R22" s="100">
        <v>9.58</v>
      </c>
    </row>
    <row r="23" spans="1:18" ht="16.5" customHeight="1" x14ac:dyDescent="0.2">
      <c r="A23" s="7"/>
      <c r="B23" s="7" t="s">
        <v>87</v>
      </c>
      <c r="C23" s="7"/>
      <c r="D23" s="7"/>
      <c r="E23" s="7"/>
      <c r="F23" s="7"/>
      <c r="G23" s="7"/>
      <c r="H23" s="7"/>
      <c r="I23" s="7"/>
      <c r="J23" s="7"/>
      <c r="K23" s="7"/>
      <c r="L23" s="9" t="s">
        <v>338</v>
      </c>
      <c r="M23" s="100">
        <v>3.82</v>
      </c>
      <c r="N23" s="100">
        <v>2.84</v>
      </c>
      <c r="O23" s="100">
        <v>5.54</v>
      </c>
      <c r="P23" s="100">
        <v>5.86</v>
      </c>
      <c r="Q23" s="100">
        <v>9.31</v>
      </c>
      <c r="R23" s="100">
        <v>8.08</v>
      </c>
    </row>
    <row r="24" spans="1:18" ht="16.5" customHeight="1" x14ac:dyDescent="0.2">
      <c r="A24" s="7"/>
      <c r="B24" s="7" t="s">
        <v>88</v>
      </c>
      <c r="C24" s="7"/>
      <c r="D24" s="7"/>
      <c r="E24" s="7"/>
      <c r="F24" s="7"/>
      <c r="G24" s="7"/>
      <c r="H24" s="7"/>
      <c r="I24" s="7"/>
      <c r="J24" s="7"/>
      <c r="K24" s="7"/>
      <c r="L24" s="9" t="s">
        <v>338</v>
      </c>
      <c r="M24" s="100">
        <v>3.91</v>
      </c>
      <c r="N24" s="100">
        <v>2.99</v>
      </c>
      <c r="O24" s="100">
        <v>5.52</v>
      </c>
      <c r="P24" s="100">
        <v>6.11</v>
      </c>
      <c r="Q24" s="100">
        <v>8.82</v>
      </c>
      <c r="R24" s="100">
        <v>9.2200000000000006</v>
      </c>
    </row>
    <row r="25" spans="1:18" ht="16.5" customHeight="1" x14ac:dyDescent="0.2">
      <c r="A25" s="7" t="s">
        <v>344</v>
      </c>
      <c r="B25" s="7"/>
      <c r="C25" s="7"/>
      <c r="D25" s="7"/>
      <c r="E25" s="7"/>
      <c r="F25" s="7"/>
      <c r="G25" s="7"/>
      <c r="H25" s="7"/>
      <c r="I25" s="7"/>
      <c r="J25" s="7"/>
      <c r="K25" s="7"/>
      <c r="L25" s="9"/>
      <c r="M25" s="10"/>
      <c r="N25" s="10"/>
      <c r="O25" s="10"/>
      <c r="P25" s="10"/>
      <c r="Q25" s="10"/>
      <c r="R25" s="10"/>
    </row>
    <row r="26" spans="1:18" ht="16.5" customHeight="1" x14ac:dyDescent="0.2">
      <c r="A26" s="7"/>
      <c r="B26" s="7" t="s">
        <v>63</v>
      </c>
      <c r="C26" s="7"/>
      <c r="D26" s="7"/>
      <c r="E26" s="7"/>
      <c r="F26" s="7"/>
      <c r="G26" s="7"/>
      <c r="H26" s="7"/>
      <c r="I26" s="7"/>
      <c r="J26" s="7"/>
      <c r="K26" s="7"/>
      <c r="L26" s="9" t="s">
        <v>338</v>
      </c>
      <c r="M26" s="100">
        <v>3.93</v>
      </c>
      <c r="N26" s="100">
        <v>5.52</v>
      </c>
      <c r="O26" s="100">
        <v>3.84</v>
      </c>
      <c r="P26" s="100">
        <v>4.07</v>
      </c>
      <c r="Q26" s="100">
        <v>5.36</v>
      </c>
      <c r="R26" s="100">
        <v>5.49</v>
      </c>
    </row>
    <row r="27" spans="1:18" ht="16.5" customHeight="1" x14ac:dyDescent="0.2">
      <c r="A27" s="7"/>
      <c r="B27" s="7" t="s">
        <v>78</v>
      </c>
      <c r="C27" s="7"/>
      <c r="D27" s="7"/>
      <c r="E27" s="7"/>
      <c r="F27" s="7"/>
      <c r="G27" s="7"/>
      <c r="H27" s="7"/>
      <c r="I27" s="7"/>
      <c r="J27" s="7"/>
      <c r="K27" s="7"/>
      <c r="L27" s="9" t="s">
        <v>338</v>
      </c>
      <c r="M27" s="100">
        <v>4.09</v>
      </c>
      <c r="N27" s="100">
        <v>5.48</v>
      </c>
      <c r="O27" s="100">
        <v>4.03</v>
      </c>
      <c r="P27" s="100">
        <v>4.5</v>
      </c>
      <c r="Q27" s="100">
        <v>5.32</v>
      </c>
      <c r="R27" s="100">
        <v>5.39</v>
      </c>
    </row>
    <row r="28" spans="1:18" ht="16.5" customHeight="1" x14ac:dyDescent="0.2">
      <c r="A28" s="7"/>
      <c r="B28" s="7" t="s">
        <v>79</v>
      </c>
      <c r="C28" s="7"/>
      <c r="D28" s="7"/>
      <c r="E28" s="7"/>
      <c r="F28" s="7"/>
      <c r="G28" s="7"/>
      <c r="H28" s="7"/>
      <c r="I28" s="7"/>
      <c r="J28" s="7"/>
      <c r="K28" s="7"/>
      <c r="L28" s="9" t="s">
        <v>338</v>
      </c>
      <c r="M28" s="100">
        <v>4.17</v>
      </c>
      <c r="N28" s="98" t="s">
        <v>81</v>
      </c>
      <c r="O28" s="100">
        <v>4.0999999999999996</v>
      </c>
      <c r="P28" s="100">
        <v>4.66</v>
      </c>
      <c r="Q28" s="100">
        <v>5.24</v>
      </c>
      <c r="R28" s="100">
        <v>5.36</v>
      </c>
    </row>
    <row r="29" spans="1:18" ht="16.5" customHeight="1" x14ac:dyDescent="0.2">
      <c r="A29" s="7"/>
      <c r="B29" s="7" t="s">
        <v>80</v>
      </c>
      <c r="C29" s="7"/>
      <c r="D29" s="7"/>
      <c r="E29" s="7"/>
      <c r="F29" s="7"/>
      <c r="G29" s="7"/>
      <c r="H29" s="7"/>
      <c r="I29" s="7"/>
      <c r="J29" s="7"/>
      <c r="K29" s="7"/>
      <c r="L29" s="9" t="s">
        <v>338</v>
      </c>
      <c r="M29" s="100">
        <v>4</v>
      </c>
      <c r="N29" s="100">
        <v>4.45</v>
      </c>
      <c r="O29" s="100">
        <v>3.95</v>
      </c>
      <c r="P29" s="100">
        <v>4.5</v>
      </c>
      <c r="Q29" s="100">
        <v>5.16</v>
      </c>
      <c r="R29" s="100">
        <v>5.12</v>
      </c>
    </row>
    <row r="30" spans="1:18" ht="16.5" customHeight="1" x14ac:dyDescent="0.2">
      <c r="A30" s="7"/>
      <c r="B30" s="7" t="s">
        <v>82</v>
      </c>
      <c r="C30" s="7"/>
      <c r="D30" s="7"/>
      <c r="E30" s="7"/>
      <c r="F30" s="7"/>
      <c r="G30" s="7"/>
      <c r="H30" s="7"/>
      <c r="I30" s="7"/>
      <c r="J30" s="7"/>
      <c r="K30" s="7"/>
      <c r="L30" s="9" t="s">
        <v>338</v>
      </c>
      <c r="M30" s="100">
        <v>3.89</v>
      </c>
      <c r="N30" s="100">
        <v>3.63</v>
      </c>
      <c r="O30" s="100">
        <v>3.91</v>
      </c>
      <c r="P30" s="100">
        <v>4.28</v>
      </c>
      <c r="Q30" s="100">
        <v>5.0999999999999996</v>
      </c>
      <c r="R30" s="100">
        <v>5.14</v>
      </c>
    </row>
    <row r="31" spans="1:18" ht="16.5" customHeight="1" x14ac:dyDescent="0.2">
      <c r="A31" s="7"/>
      <c r="B31" s="7" t="s">
        <v>83</v>
      </c>
      <c r="C31" s="7"/>
      <c r="D31" s="7"/>
      <c r="E31" s="7"/>
      <c r="F31" s="7"/>
      <c r="G31" s="7"/>
      <c r="H31" s="7"/>
      <c r="I31" s="7"/>
      <c r="J31" s="7"/>
      <c r="K31" s="7"/>
      <c r="L31" s="9" t="s">
        <v>338</v>
      </c>
      <c r="M31" s="100">
        <v>3.54</v>
      </c>
      <c r="N31" s="100">
        <v>4.6900000000000004</v>
      </c>
      <c r="O31" s="100">
        <v>3.61</v>
      </c>
      <c r="P31" s="100">
        <v>4.1399999999999997</v>
      </c>
      <c r="Q31" s="100">
        <v>5.05</v>
      </c>
      <c r="R31" s="100">
        <v>5.0599999999999996</v>
      </c>
    </row>
    <row r="32" spans="1:18" ht="16.5" customHeight="1" x14ac:dyDescent="0.2">
      <c r="A32" s="7"/>
      <c r="B32" s="7" t="s">
        <v>84</v>
      </c>
      <c r="C32" s="7"/>
      <c r="D32" s="7"/>
      <c r="E32" s="7"/>
      <c r="F32" s="7"/>
      <c r="G32" s="7"/>
      <c r="H32" s="7"/>
      <c r="I32" s="7"/>
      <c r="J32" s="7"/>
      <c r="K32" s="7"/>
      <c r="L32" s="9" t="s">
        <v>338</v>
      </c>
      <c r="M32" s="100">
        <v>3.5</v>
      </c>
      <c r="N32" s="100">
        <v>4.13</v>
      </c>
      <c r="O32" s="100">
        <v>3.56</v>
      </c>
      <c r="P32" s="100">
        <v>4.16</v>
      </c>
      <c r="Q32" s="100">
        <v>5.04</v>
      </c>
      <c r="R32" s="100">
        <v>5.03</v>
      </c>
    </row>
    <row r="33" spans="1:18" ht="16.5" customHeight="1" x14ac:dyDescent="0.2">
      <c r="A33" s="7"/>
      <c r="B33" s="7" t="s">
        <v>86</v>
      </c>
      <c r="C33" s="7"/>
      <c r="D33" s="7"/>
      <c r="E33" s="7"/>
      <c r="F33" s="7"/>
      <c r="G33" s="7"/>
      <c r="H33" s="7"/>
      <c r="I33" s="7"/>
      <c r="J33" s="7"/>
      <c r="K33" s="7"/>
      <c r="L33" s="9" t="s">
        <v>338</v>
      </c>
      <c r="M33" s="100">
        <v>3.51</v>
      </c>
      <c r="N33" s="100">
        <v>3.75</v>
      </c>
      <c r="O33" s="100">
        <v>3.5</v>
      </c>
      <c r="P33" s="100">
        <v>3.99</v>
      </c>
      <c r="Q33" s="100">
        <v>4.8600000000000003</v>
      </c>
      <c r="R33" s="100">
        <v>4.9400000000000004</v>
      </c>
    </row>
    <row r="34" spans="1:18" ht="16.5" customHeight="1" x14ac:dyDescent="0.2">
      <c r="A34" s="7"/>
      <c r="B34" s="7" t="s">
        <v>87</v>
      </c>
      <c r="C34" s="7"/>
      <c r="D34" s="7"/>
      <c r="E34" s="7"/>
      <c r="F34" s="7"/>
      <c r="G34" s="7"/>
      <c r="H34" s="7"/>
      <c r="I34" s="7"/>
      <c r="J34" s="7"/>
      <c r="K34" s="7"/>
      <c r="L34" s="9" t="s">
        <v>338</v>
      </c>
      <c r="M34" s="100">
        <v>3.31</v>
      </c>
      <c r="N34" s="100">
        <v>3.79</v>
      </c>
      <c r="O34" s="100">
        <v>3.29</v>
      </c>
      <c r="P34" s="100">
        <v>3.7</v>
      </c>
      <c r="Q34" s="100">
        <v>4.67</v>
      </c>
      <c r="R34" s="100">
        <v>4.76</v>
      </c>
    </row>
    <row r="35" spans="1:18" ht="16.5" customHeight="1" x14ac:dyDescent="0.2">
      <c r="A35" s="7"/>
      <c r="B35" s="7" t="s">
        <v>88</v>
      </c>
      <c r="C35" s="7"/>
      <c r="D35" s="7"/>
      <c r="E35" s="7"/>
      <c r="F35" s="7"/>
      <c r="G35" s="7"/>
      <c r="H35" s="7"/>
      <c r="I35" s="7"/>
      <c r="J35" s="7"/>
      <c r="K35" s="7"/>
      <c r="L35" s="9" t="s">
        <v>338</v>
      </c>
      <c r="M35" s="100">
        <v>3.21</v>
      </c>
      <c r="N35" s="100">
        <v>4.07</v>
      </c>
      <c r="O35" s="100">
        <v>3.21</v>
      </c>
      <c r="P35" s="100">
        <v>3.46</v>
      </c>
      <c r="Q35" s="100">
        <v>4.6100000000000003</v>
      </c>
      <c r="R35" s="100">
        <v>4.5999999999999996</v>
      </c>
    </row>
    <row r="36" spans="1:18" ht="16.5" customHeight="1" x14ac:dyDescent="0.2">
      <c r="A36" s="7" t="s">
        <v>345</v>
      </c>
      <c r="B36" s="7"/>
      <c r="C36" s="7"/>
      <c r="D36" s="7"/>
      <c r="E36" s="7"/>
      <c r="F36" s="7"/>
      <c r="G36" s="7"/>
      <c r="H36" s="7"/>
      <c r="I36" s="7"/>
      <c r="J36" s="7"/>
      <c r="K36" s="7"/>
      <c r="L36" s="9"/>
      <c r="M36" s="10"/>
      <c r="N36" s="10"/>
      <c r="O36" s="10"/>
      <c r="P36" s="10"/>
      <c r="Q36" s="10"/>
      <c r="R36" s="10"/>
    </row>
    <row r="37" spans="1:18" ht="16.5" customHeight="1" x14ac:dyDescent="0.2">
      <c r="A37" s="7"/>
      <c r="B37" s="7" t="s">
        <v>63</v>
      </c>
      <c r="C37" s="7"/>
      <c r="D37" s="7"/>
      <c r="E37" s="7"/>
      <c r="F37" s="7"/>
      <c r="G37" s="7"/>
      <c r="H37" s="7"/>
      <c r="I37" s="7"/>
      <c r="J37" s="7"/>
      <c r="K37" s="7"/>
      <c r="L37" s="9" t="s">
        <v>338</v>
      </c>
      <c r="M37" s="100">
        <v>5.38</v>
      </c>
      <c r="N37" s="100">
        <v>8.89</v>
      </c>
      <c r="O37" s="100">
        <v>5.37</v>
      </c>
      <c r="P37" s="100">
        <v>6.32</v>
      </c>
      <c r="Q37" s="100">
        <v>8.44</v>
      </c>
      <c r="R37" s="100">
        <v>8.57</v>
      </c>
    </row>
    <row r="38" spans="1:18" ht="16.5" customHeight="1" x14ac:dyDescent="0.2">
      <c r="A38" s="7"/>
      <c r="B38" s="7" t="s">
        <v>78</v>
      </c>
      <c r="C38" s="7"/>
      <c r="D38" s="7"/>
      <c r="E38" s="7"/>
      <c r="F38" s="7"/>
      <c r="G38" s="7"/>
      <c r="H38" s="7"/>
      <c r="I38" s="7"/>
      <c r="J38" s="7"/>
      <c r="K38" s="7"/>
      <c r="L38" s="9" t="s">
        <v>338</v>
      </c>
      <c r="M38" s="100">
        <v>5.12</v>
      </c>
      <c r="N38" s="100">
        <v>7.67</v>
      </c>
      <c r="O38" s="100">
        <v>5.46</v>
      </c>
      <c r="P38" s="100">
        <v>6.52</v>
      </c>
      <c r="Q38" s="100">
        <v>8.25</v>
      </c>
      <c r="R38" s="100">
        <v>8.4499999999999993</v>
      </c>
    </row>
    <row r="39" spans="1:18" ht="16.5" customHeight="1" x14ac:dyDescent="0.2">
      <c r="A39" s="7"/>
      <c r="B39" s="7" t="s">
        <v>346</v>
      </c>
      <c r="C39" s="7"/>
      <c r="D39" s="7"/>
      <c r="E39" s="7"/>
      <c r="F39" s="7"/>
      <c r="G39" s="7"/>
      <c r="H39" s="7"/>
      <c r="I39" s="7"/>
      <c r="J39" s="7"/>
      <c r="K39" s="7"/>
      <c r="L39" s="9" t="s">
        <v>338</v>
      </c>
      <c r="M39" s="100">
        <v>4.79</v>
      </c>
      <c r="N39" s="100">
        <v>7.63</v>
      </c>
      <c r="O39" s="100">
        <v>5.75</v>
      </c>
      <c r="P39" s="100">
        <v>6.64</v>
      </c>
      <c r="Q39" s="100">
        <v>8.06</v>
      </c>
      <c r="R39" s="100">
        <v>8.14</v>
      </c>
    </row>
    <row r="40" spans="1:18" ht="16.5" customHeight="1" x14ac:dyDescent="0.2">
      <c r="A40" s="7"/>
      <c r="B40" s="7" t="s">
        <v>80</v>
      </c>
      <c r="C40" s="7"/>
      <c r="D40" s="7"/>
      <c r="E40" s="7"/>
      <c r="F40" s="7"/>
      <c r="G40" s="7"/>
      <c r="H40" s="7"/>
      <c r="I40" s="7"/>
      <c r="J40" s="7"/>
      <c r="K40" s="7"/>
      <c r="L40" s="9" t="s">
        <v>338</v>
      </c>
      <c r="M40" s="100">
        <v>5.0599999999999996</v>
      </c>
      <c r="N40" s="100">
        <v>4.82</v>
      </c>
      <c r="O40" s="100">
        <v>6.12</v>
      </c>
      <c r="P40" s="100">
        <v>6.66</v>
      </c>
      <c r="Q40" s="100">
        <v>8.02</v>
      </c>
      <c r="R40" s="100">
        <v>8.18</v>
      </c>
    </row>
    <row r="41" spans="1:18" ht="16.5" customHeight="1" x14ac:dyDescent="0.2">
      <c r="A41" s="7"/>
      <c r="B41" s="7" t="s">
        <v>82</v>
      </c>
      <c r="C41" s="7"/>
      <c r="D41" s="7"/>
      <c r="E41" s="7"/>
      <c r="F41" s="7"/>
      <c r="G41" s="7"/>
      <c r="H41" s="7"/>
      <c r="I41" s="7"/>
      <c r="J41" s="7"/>
      <c r="K41" s="7"/>
      <c r="L41" s="9" t="s">
        <v>338</v>
      </c>
      <c r="M41" s="100">
        <v>4.92</v>
      </c>
      <c r="N41" s="100">
        <v>4.6399999999999997</v>
      </c>
      <c r="O41" s="100">
        <v>5.92</v>
      </c>
      <c r="P41" s="100">
        <v>6.41</v>
      </c>
      <c r="Q41" s="100">
        <v>7.98</v>
      </c>
      <c r="R41" s="100">
        <v>8.1300000000000008</v>
      </c>
    </row>
    <row r="42" spans="1:18" ht="16.5" customHeight="1" x14ac:dyDescent="0.2">
      <c r="A42" s="7"/>
      <c r="B42" s="7" t="s">
        <v>83</v>
      </c>
      <c r="C42" s="7"/>
      <c r="D42" s="7"/>
      <c r="E42" s="7"/>
      <c r="F42" s="7"/>
      <c r="G42" s="7"/>
      <c r="H42" s="7"/>
      <c r="I42" s="7"/>
      <c r="J42" s="7"/>
      <c r="K42" s="7"/>
      <c r="L42" s="9" t="s">
        <v>338</v>
      </c>
      <c r="M42" s="100">
        <v>4.82</v>
      </c>
      <c r="N42" s="100">
        <v>4.96</v>
      </c>
      <c r="O42" s="100">
        <v>5.71</v>
      </c>
      <c r="P42" s="100">
        <v>6.38</v>
      </c>
      <c r="Q42" s="100">
        <v>7.83</v>
      </c>
      <c r="R42" s="100">
        <v>7.99</v>
      </c>
    </row>
    <row r="43" spans="1:18" ht="16.5" customHeight="1" x14ac:dyDescent="0.2">
      <c r="A43" s="7"/>
      <c r="B43" s="7" t="s">
        <v>84</v>
      </c>
      <c r="C43" s="7"/>
      <c r="D43" s="7"/>
      <c r="E43" s="7"/>
      <c r="F43" s="7"/>
      <c r="G43" s="7"/>
      <c r="H43" s="7"/>
      <c r="I43" s="7"/>
      <c r="J43" s="7"/>
      <c r="K43" s="7"/>
      <c r="L43" s="9" t="s">
        <v>338</v>
      </c>
      <c r="M43" s="100">
        <v>4.4000000000000004</v>
      </c>
      <c r="N43" s="100">
        <v>4.0999999999999996</v>
      </c>
      <c r="O43" s="100">
        <v>4.68</v>
      </c>
      <c r="P43" s="100">
        <v>5.78</v>
      </c>
      <c r="Q43" s="100">
        <v>7.64</v>
      </c>
      <c r="R43" s="100">
        <v>7.75</v>
      </c>
    </row>
    <row r="44" spans="1:18" ht="16.5" customHeight="1" x14ac:dyDescent="0.2">
      <c r="A44" s="7"/>
      <c r="B44" s="7" t="s">
        <v>86</v>
      </c>
      <c r="C44" s="7"/>
      <c r="D44" s="7"/>
      <c r="E44" s="7"/>
      <c r="F44" s="7"/>
      <c r="G44" s="7"/>
      <c r="H44" s="7"/>
      <c r="I44" s="7"/>
      <c r="J44" s="7"/>
      <c r="K44" s="7"/>
      <c r="L44" s="9" t="s">
        <v>338</v>
      </c>
      <c r="M44" s="100">
        <v>3.93</v>
      </c>
      <c r="N44" s="100">
        <v>4.93</v>
      </c>
      <c r="O44" s="100">
        <v>3.9</v>
      </c>
      <c r="P44" s="100">
        <v>5.22</v>
      </c>
      <c r="Q44" s="100">
        <v>7.39</v>
      </c>
      <c r="R44" s="100">
        <v>7.54</v>
      </c>
    </row>
    <row r="45" spans="1:18" ht="16.5" customHeight="1" x14ac:dyDescent="0.2">
      <c r="A45" s="7"/>
      <c r="B45" s="7" t="s">
        <v>87</v>
      </c>
      <c r="C45" s="7"/>
      <c r="D45" s="7"/>
      <c r="E45" s="7"/>
      <c r="F45" s="7"/>
      <c r="G45" s="7"/>
      <c r="H45" s="7"/>
      <c r="I45" s="7"/>
      <c r="J45" s="7"/>
      <c r="K45" s="7"/>
      <c r="L45" s="9" t="s">
        <v>338</v>
      </c>
      <c r="M45" s="100">
        <v>3.57</v>
      </c>
      <c r="N45" s="100">
        <v>7.48</v>
      </c>
      <c r="O45" s="100">
        <v>3.53</v>
      </c>
      <c r="P45" s="100">
        <v>4.84</v>
      </c>
      <c r="Q45" s="100">
        <v>7.33</v>
      </c>
      <c r="R45" s="100">
        <v>7.37</v>
      </c>
    </row>
    <row r="46" spans="1:18" ht="16.5" customHeight="1" x14ac:dyDescent="0.2">
      <c r="A46" s="7"/>
      <c r="B46" s="7" t="s">
        <v>88</v>
      </c>
      <c r="C46" s="7"/>
      <c r="D46" s="7"/>
      <c r="E46" s="7"/>
      <c r="F46" s="7"/>
      <c r="G46" s="7"/>
      <c r="H46" s="7"/>
      <c r="I46" s="7"/>
      <c r="J46" s="7"/>
      <c r="K46" s="7"/>
      <c r="L46" s="9" t="s">
        <v>338</v>
      </c>
      <c r="M46" s="100">
        <v>3.69</v>
      </c>
      <c r="N46" s="100">
        <v>5.0199999999999996</v>
      </c>
      <c r="O46" s="100">
        <v>3.73</v>
      </c>
      <c r="P46" s="100">
        <v>4.3</v>
      </c>
      <c r="Q46" s="100">
        <v>6.95</v>
      </c>
      <c r="R46" s="100">
        <v>6.98</v>
      </c>
    </row>
    <row r="47" spans="1:18" ht="16.5" customHeight="1" x14ac:dyDescent="0.2">
      <c r="A47" s="7" t="s">
        <v>347</v>
      </c>
      <c r="B47" s="7"/>
      <c r="C47" s="7"/>
      <c r="D47" s="7"/>
      <c r="E47" s="7"/>
      <c r="F47" s="7"/>
      <c r="G47" s="7"/>
      <c r="H47" s="7"/>
      <c r="I47" s="7"/>
      <c r="J47" s="7"/>
      <c r="K47" s="7"/>
      <c r="L47" s="9"/>
      <c r="M47" s="10"/>
      <c r="N47" s="10"/>
      <c r="O47" s="10"/>
      <c r="P47" s="10"/>
      <c r="Q47" s="10"/>
      <c r="R47" s="10"/>
    </row>
    <row r="48" spans="1:18" ht="16.5" customHeight="1" x14ac:dyDescent="0.2">
      <c r="A48" s="7"/>
      <c r="B48" s="7" t="s">
        <v>63</v>
      </c>
      <c r="C48" s="7"/>
      <c r="D48" s="7"/>
      <c r="E48" s="7"/>
      <c r="F48" s="7"/>
      <c r="G48" s="7"/>
      <c r="H48" s="7"/>
      <c r="I48" s="7"/>
      <c r="J48" s="7"/>
      <c r="K48" s="7"/>
      <c r="L48" s="9" t="s">
        <v>338</v>
      </c>
      <c r="M48" s="100">
        <v>4.9800000000000004</v>
      </c>
      <c r="N48" s="100">
        <v>7.42</v>
      </c>
      <c r="O48" s="100">
        <v>6.42</v>
      </c>
      <c r="P48" s="100">
        <v>7.3</v>
      </c>
      <c r="Q48" s="100">
        <v>7.37</v>
      </c>
      <c r="R48" s="100">
        <v>7.62</v>
      </c>
    </row>
    <row r="49" spans="1:18" ht="16.5" customHeight="1" x14ac:dyDescent="0.2">
      <c r="A49" s="7"/>
      <c r="B49" s="7" t="s">
        <v>78</v>
      </c>
      <c r="C49" s="7"/>
      <c r="D49" s="7"/>
      <c r="E49" s="7"/>
      <c r="F49" s="7"/>
      <c r="G49" s="7"/>
      <c r="H49" s="7"/>
      <c r="I49" s="7"/>
      <c r="J49" s="7"/>
      <c r="K49" s="7"/>
      <c r="L49" s="9" t="s">
        <v>338</v>
      </c>
      <c r="M49" s="100">
        <v>4.92</v>
      </c>
      <c r="N49" s="100">
        <v>6.24</v>
      </c>
      <c r="O49" s="100">
        <v>6.89</v>
      </c>
      <c r="P49" s="100">
        <v>7.26</v>
      </c>
      <c r="Q49" s="100">
        <v>7.25</v>
      </c>
      <c r="R49" s="100">
        <v>7.57</v>
      </c>
    </row>
    <row r="50" spans="1:18" ht="16.5" customHeight="1" x14ac:dyDescent="0.2">
      <c r="A50" s="7"/>
      <c r="B50" s="7" t="s">
        <v>79</v>
      </c>
      <c r="C50" s="7"/>
      <c r="D50" s="7"/>
      <c r="E50" s="7"/>
      <c r="F50" s="7"/>
      <c r="G50" s="7"/>
      <c r="H50" s="7"/>
      <c r="I50" s="7"/>
      <c r="J50" s="7"/>
      <c r="K50" s="7"/>
      <c r="L50" s="9" t="s">
        <v>338</v>
      </c>
      <c r="M50" s="100">
        <v>5.01</v>
      </c>
      <c r="N50" s="100">
        <v>8.92</v>
      </c>
      <c r="O50" s="100">
        <v>7.43</v>
      </c>
      <c r="P50" s="100">
        <v>7.57</v>
      </c>
      <c r="Q50" s="100">
        <v>7</v>
      </c>
      <c r="R50" s="100">
        <v>7.31</v>
      </c>
    </row>
    <row r="51" spans="1:18" ht="16.5" customHeight="1" x14ac:dyDescent="0.2">
      <c r="A51" s="7"/>
      <c r="B51" s="7" t="s">
        <v>80</v>
      </c>
      <c r="C51" s="7"/>
      <c r="D51" s="7"/>
      <c r="E51" s="7"/>
      <c r="F51" s="7"/>
      <c r="G51" s="7"/>
      <c r="H51" s="7"/>
      <c r="I51" s="7"/>
      <c r="J51" s="7"/>
      <c r="K51" s="7"/>
      <c r="L51" s="9" t="s">
        <v>338</v>
      </c>
      <c r="M51" s="100">
        <v>4.91</v>
      </c>
      <c r="N51" s="100">
        <v>8.6199999999999992</v>
      </c>
      <c r="O51" s="100">
        <v>6.83</v>
      </c>
      <c r="P51" s="100">
        <v>6.48</v>
      </c>
      <c r="Q51" s="100">
        <v>6.75</v>
      </c>
      <c r="R51" s="100">
        <v>6.88</v>
      </c>
    </row>
    <row r="52" spans="1:18" ht="16.5" customHeight="1" x14ac:dyDescent="0.2">
      <c r="A52" s="7"/>
      <c r="B52" s="7" t="s">
        <v>82</v>
      </c>
      <c r="C52" s="7"/>
      <c r="D52" s="7"/>
      <c r="E52" s="7"/>
      <c r="F52" s="7"/>
      <c r="G52" s="7"/>
      <c r="H52" s="7"/>
      <c r="I52" s="7"/>
      <c r="J52" s="7"/>
      <c r="K52" s="7"/>
      <c r="L52" s="9" t="s">
        <v>338</v>
      </c>
      <c r="M52" s="100">
        <v>4.88</v>
      </c>
      <c r="N52" s="100">
        <v>9.44</v>
      </c>
      <c r="O52" s="100">
        <v>6.63</v>
      </c>
      <c r="P52" s="100">
        <v>6.47</v>
      </c>
      <c r="Q52" s="100">
        <v>6.98</v>
      </c>
      <c r="R52" s="100">
        <v>6.93</v>
      </c>
    </row>
    <row r="53" spans="1:18" ht="16.5" customHeight="1" x14ac:dyDescent="0.2">
      <c r="A53" s="7"/>
      <c r="B53" s="7" t="s">
        <v>83</v>
      </c>
      <c r="C53" s="7"/>
      <c r="D53" s="7"/>
      <c r="E53" s="7"/>
      <c r="F53" s="7"/>
      <c r="G53" s="7"/>
      <c r="H53" s="7"/>
      <c r="I53" s="7"/>
      <c r="J53" s="7"/>
      <c r="K53" s="7"/>
      <c r="L53" s="9" t="s">
        <v>338</v>
      </c>
      <c r="M53" s="100">
        <v>4.9800000000000004</v>
      </c>
      <c r="N53" s="100">
        <v>8.7200000000000006</v>
      </c>
      <c r="O53" s="100">
        <v>6.71</v>
      </c>
      <c r="P53" s="100">
        <v>7.49</v>
      </c>
      <c r="Q53" s="100">
        <v>6.87</v>
      </c>
      <c r="R53" s="100">
        <v>7</v>
      </c>
    </row>
    <row r="54" spans="1:18" ht="16.5" customHeight="1" x14ac:dyDescent="0.2">
      <c r="A54" s="7"/>
      <c r="B54" s="7" t="s">
        <v>84</v>
      </c>
      <c r="C54" s="7"/>
      <c r="D54" s="7"/>
      <c r="E54" s="7"/>
      <c r="F54" s="7"/>
      <c r="G54" s="7"/>
      <c r="H54" s="7"/>
      <c r="I54" s="7"/>
      <c r="J54" s="7"/>
      <c r="K54" s="7"/>
      <c r="L54" s="9" t="s">
        <v>338</v>
      </c>
      <c r="M54" s="100">
        <v>4.68</v>
      </c>
      <c r="N54" s="100">
        <v>7.34</v>
      </c>
      <c r="O54" s="100">
        <v>6.2</v>
      </c>
      <c r="P54" s="100">
        <v>6.34</v>
      </c>
      <c r="Q54" s="100">
        <v>6.25</v>
      </c>
      <c r="R54" s="100">
        <v>6.27</v>
      </c>
    </row>
    <row r="55" spans="1:18" ht="16.5" customHeight="1" x14ac:dyDescent="0.2">
      <c r="A55" s="7"/>
      <c r="B55" s="7" t="s">
        <v>86</v>
      </c>
      <c r="C55" s="7"/>
      <c r="D55" s="7"/>
      <c r="E55" s="7"/>
      <c r="F55" s="7"/>
      <c r="G55" s="7"/>
      <c r="H55" s="7"/>
      <c r="I55" s="7"/>
      <c r="J55" s="7"/>
      <c r="K55" s="7"/>
      <c r="L55" s="9" t="s">
        <v>338</v>
      </c>
      <c r="M55" s="100">
        <v>4.53</v>
      </c>
      <c r="N55" s="98" t="s">
        <v>81</v>
      </c>
      <c r="O55" s="100">
        <v>5.84</v>
      </c>
      <c r="P55" s="100">
        <v>6.61</v>
      </c>
      <c r="Q55" s="100">
        <v>6.13</v>
      </c>
      <c r="R55" s="100">
        <v>6.29</v>
      </c>
    </row>
    <row r="56" spans="1:18" ht="16.5" customHeight="1" x14ac:dyDescent="0.2">
      <c r="A56" s="7"/>
      <c r="B56" s="7" t="s">
        <v>87</v>
      </c>
      <c r="C56" s="7"/>
      <c r="D56" s="7"/>
      <c r="E56" s="7"/>
      <c r="F56" s="7"/>
      <c r="G56" s="7"/>
      <c r="H56" s="7"/>
      <c r="I56" s="7"/>
      <c r="J56" s="7"/>
      <c r="K56" s="7"/>
      <c r="L56" s="9" t="s">
        <v>338</v>
      </c>
      <c r="M56" s="100">
        <v>4.78</v>
      </c>
      <c r="N56" s="98" t="s">
        <v>81</v>
      </c>
      <c r="O56" s="100">
        <v>6.41</v>
      </c>
      <c r="P56" s="100">
        <v>6.64</v>
      </c>
      <c r="Q56" s="100">
        <v>6.01</v>
      </c>
      <c r="R56" s="100">
        <v>6.21</v>
      </c>
    </row>
    <row r="57" spans="1:18" ht="16.5" customHeight="1" x14ac:dyDescent="0.2">
      <c r="A57" s="7"/>
      <c r="B57" s="7" t="s">
        <v>88</v>
      </c>
      <c r="C57" s="7"/>
      <c r="D57" s="7"/>
      <c r="E57" s="7"/>
      <c r="F57" s="7"/>
      <c r="G57" s="7"/>
      <c r="H57" s="7"/>
      <c r="I57" s="7"/>
      <c r="J57" s="7"/>
      <c r="K57" s="7"/>
      <c r="L57" s="9" t="s">
        <v>338</v>
      </c>
      <c r="M57" s="100">
        <v>4.75</v>
      </c>
      <c r="N57" s="98" t="s">
        <v>81</v>
      </c>
      <c r="O57" s="100">
        <v>5.91</v>
      </c>
      <c r="P57" s="100">
        <v>6.14</v>
      </c>
      <c r="Q57" s="100">
        <v>5.83</v>
      </c>
      <c r="R57" s="100">
        <v>5.81</v>
      </c>
    </row>
    <row r="58" spans="1:18" ht="16.5" customHeight="1" x14ac:dyDescent="0.2">
      <c r="A58" s="7" t="s">
        <v>348</v>
      </c>
      <c r="B58" s="7"/>
      <c r="C58" s="7"/>
      <c r="D58" s="7"/>
      <c r="E58" s="7"/>
      <c r="F58" s="7"/>
      <c r="G58" s="7"/>
      <c r="H58" s="7"/>
      <c r="I58" s="7"/>
      <c r="J58" s="7"/>
      <c r="K58" s="7"/>
      <c r="L58" s="9"/>
      <c r="M58" s="10"/>
      <c r="N58" s="10"/>
      <c r="O58" s="10"/>
      <c r="P58" s="10"/>
      <c r="Q58" s="10"/>
      <c r="R58" s="10"/>
    </row>
    <row r="59" spans="1:18" ht="16.5" customHeight="1" x14ac:dyDescent="0.2">
      <c r="A59" s="7"/>
      <c r="B59" s="7" t="s">
        <v>63</v>
      </c>
      <c r="C59" s="7"/>
      <c r="D59" s="7"/>
      <c r="E59" s="7"/>
      <c r="F59" s="7"/>
      <c r="G59" s="7"/>
      <c r="H59" s="7"/>
      <c r="I59" s="7"/>
      <c r="J59" s="7"/>
      <c r="K59" s="7"/>
      <c r="L59" s="9" t="s">
        <v>338</v>
      </c>
      <c r="M59" s="100">
        <v>2.1800000000000002</v>
      </c>
      <c r="N59" s="98" t="s">
        <v>81</v>
      </c>
      <c r="O59" s="100">
        <v>2.82</v>
      </c>
      <c r="P59" s="100">
        <v>3.11</v>
      </c>
      <c r="Q59" s="100">
        <v>3.42</v>
      </c>
      <c r="R59" s="100">
        <v>3.59</v>
      </c>
    </row>
    <row r="60" spans="1:18" ht="16.5" customHeight="1" x14ac:dyDescent="0.2">
      <c r="A60" s="7"/>
      <c r="B60" s="7" t="s">
        <v>78</v>
      </c>
      <c r="C60" s="7"/>
      <c r="D60" s="7"/>
      <c r="E60" s="7"/>
      <c r="F60" s="7"/>
      <c r="G60" s="7"/>
      <c r="H60" s="7"/>
      <c r="I60" s="7"/>
      <c r="J60" s="7"/>
      <c r="K60" s="7"/>
      <c r="L60" s="9" t="s">
        <v>338</v>
      </c>
      <c r="M60" s="100">
        <v>1.58</v>
      </c>
      <c r="N60" s="98" t="s">
        <v>81</v>
      </c>
      <c r="O60" s="100">
        <v>1.79</v>
      </c>
      <c r="P60" s="100">
        <v>1.75</v>
      </c>
      <c r="Q60" s="100">
        <v>3.16</v>
      </c>
      <c r="R60" s="100">
        <v>3.4</v>
      </c>
    </row>
    <row r="61" spans="1:18" ht="16.5" customHeight="1" x14ac:dyDescent="0.2">
      <c r="A61" s="7"/>
      <c r="B61" s="7" t="s">
        <v>79</v>
      </c>
      <c r="C61" s="7"/>
      <c r="D61" s="7"/>
      <c r="E61" s="7"/>
      <c r="F61" s="7"/>
      <c r="G61" s="7"/>
      <c r="H61" s="7"/>
      <c r="I61" s="7"/>
      <c r="J61" s="7"/>
      <c r="K61" s="7"/>
      <c r="L61" s="9" t="s">
        <v>338</v>
      </c>
      <c r="M61" s="100">
        <v>1.0900000000000001</v>
      </c>
      <c r="N61" s="98" t="s">
        <v>81</v>
      </c>
      <c r="O61" s="100">
        <v>1.9</v>
      </c>
      <c r="P61" s="100">
        <v>2.0299999999999998</v>
      </c>
      <c r="Q61" s="100">
        <v>3.12</v>
      </c>
      <c r="R61" s="100">
        <v>3.34</v>
      </c>
    </row>
    <row r="62" spans="1:18" ht="16.5" customHeight="1" x14ac:dyDescent="0.2">
      <c r="A62" s="7"/>
      <c r="B62" s="7" t="s">
        <v>80</v>
      </c>
      <c r="C62" s="7"/>
      <c r="D62" s="7"/>
      <c r="E62" s="7"/>
      <c r="F62" s="7"/>
      <c r="G62" s="7"/>
      <c r="H62" s="7"/>
      <c r="I62" s="7"/>
      <c r="J62" s="7"/>
      <c r="K62" s="7"/>
      <c r="L62" s="9" t="s">
        <v>338</v>
      </c>
      <c r="M62" s="100">
        <v>0.94</v>
      </c>
      <c r="N62" s="98" t="s">
        <v>81</v>
      </c>
      <c r="O62" s="100">
        <v>1.66</v>
      </c>
      <c r="P62" s="100">
        <v>1.81</v>
      </c>
      <c r="Q62" s="100">
        <v>2.98</v>
      </c>
      <c r="R62" s="100">
        <v>2.97</v>
      </c>
    </row>
    <row r="63" spans="1:18" ht="16.5" customHeight="1" x14ac:dyDescent="0.2">
      <c r="A63" s="7"/>
      <c r="B63" s="7" t="s">
        <v>82</v>
      </c>
      <c r="C63" s="7"/>
      <c r="D63" s="7"/>
      <c r="E63" s="7"/>
      <c r="F63" s="7"/>
      <c r="G63" s="7"/>
      <c r="H63" s="7"/>
      <c r="I63" s="7"/>
      <c r="J63" s="7"/>
      <c r="K63" s="7"/>
      <c r="L63" s="9" t="s">
        <v>338</v>
      </c>
      <c r="M63" s="100">
        <v>1.21</v>
      </c>
      <c r="N63" s="98" t="s">
        <v>81</v>
      </c>
      <c r="O63" s="100">
        <v>1.67</v>
      </c>
      <c r="P63" s="100">
        <v>1.73</v>
      </c>
      <c r="Q63" s="100">
        <v>2.61</v>
      </c>
      <c r="R63" s="100">
        <v>2.59</v>
      </c>
    </row>
    <row r="64" spans="1:18" ht="16.5" customHeight="1" x14ac:dyDescent="0.2">
      <c r="A64" s="7"/>
      <c r="B64" s="7" t="s">
        <v>83</v>
      </c>
      <c r="C64" s="7"/>
      <c r="D64" s="7"/>
      <c r="E64" s="7"/>
      <c r="F64" s="7"/>
      <c r="G64" s="7"/>
      <c r="H64" s="7"/>
      <c r="I64" s="7"/>
      <c r="J64" s="7"/>
      <c r="K64" s="7"/>
      <c r="L64" s="9" t="s">
        <v>338</v>
      </c>
      <c r="M64" s="100">
        <v>0.99</v>
      </c>
      <c r="N64" s="98" t="s">
        <v>81</v>
      </c>
      <c r="O64" s="100">
        <v>1.86</v>
      </c>
      <c r="P64" s="100">
        <v>1.93</v>
      </c>
      <c r="Q64" s="100">
        <v>2.57</v>
      </c>
      <c r="R64" s="100">
        <v>2.52</v>
      </c>
    </row>
    <row r="65" spans="1:18" ht="16.5" customHeight="1" x14ac:dyDescent="0.2">
      <c r="A65" s="7"/>
      <c r="B65" s="7" t="s">
        <v>84</v>
      </c>
      <c r="C65" s="7"/>
      <c r="D65" s="7"/>
      <c r="E65" s="7"/>
      <c r="F65" s="7"/>
      <c r="G65" s="7"/>
      <c r="H65" s="7"/>
      <c r="I65" s="7"/>
      <c r="J65" s="7"/>
      <c r="K65" s="7"/>
      <c r="L65" s="9" t="s">
        <v>338</v>
      </c>
      <c r="M65" s="100">
        <v>0.85</v>
      </c>
      <c r="N65" s="98" t="s">
        <v>81</v>
      </c>
      <c r="O65" s="100">
        <v>1.43</v>
      </c>
      <c r="P65" s="100">
        <v>1.47</v>
      </c>
      <c r="Q65" s="100">
        <v>2.1800000000000002</v>
      </c>
      <c r="R65" s="100">
        <v>2.23</v>
      </c>
    </row>
    <row r="66" spans="1:18" ht="16.5" customHeight="1" x14ac:dyDescent="0.2">
      <c r="A66" s="7"/>
      <c r="B66" s="7" t="s">
        <v>86</v>
      </c>
      <c r="C66" s="7"/>
      <c r="D66" s="7"/>
      <c r="E66" s="7"/>
      <c r="F66" s="7"/>
      <c r="G66" s="7"/>
      <c r="H66" s="7"/>
      <c r="I66" s="7"/>
      <c r="J66" s="7"/>
      <c r="K66" s="7"/>
      <c r="L66" s="9" t="s">
        <v>338</v>
      </c>
      <c r="M66" s="100">
        <v>0.87</v>
      </c>
      <c r="N66" s="98" t="s">
        <v>81</v>
      </c>
      <c r="O66" s="100">
        <v>1.28</v>
      </c>
      <c r="P66" s="100">
        <v>1.22</v>
      </c>
      <c r="Q66" s="100">
        <v>2.25</v>
      </c>
      <c r="R66" s="100">
        <v>2.2000000000000002</v>
      </c>
    </row>
    <row r="67" spans="1:18" ht="16.5" customHeight="1" x14ac:dyDescent="0.2">
      <c r="A67" s="7"/>
      <c r="B67" s="7" t="s">
        <v>87</v>
      </c>
      <c r="C67" s="7"/>
      <c r="D67" s="7"/>
      <c r="E67" s="7"/>
      <c r="F67" s="7"/>
      <c r="G67" s="7"/>
      <c r="H67" s="7"/>
      <c r="I67" s="7"/>
      <c r="J67" s="7"/>
      <c r="K67" s="7"/>
      <c r="L67" s="9" t="s">
        <v>338</v>
      </c>
      <c r="M67" s="100">
        <v>0.93</v>
      </c>
      <c r="N67" s="98" t="s">
        <v>81</v>
      </c>
      <c r="O67" s="100">
        <v>1.35</v>
      </c>
      <c r="P67" s="100">
        <v>1.6</v>
      </c>
      <c r="Q67" s="100">
        <v>2.2400000000000002</v>
      </c>
      <c r="R67" s="100">
        <v>2.3199999999999998</v>
      </c>
    </row>
    <row r="68" spans="1:18" ht="16.5" customHeight="1" x14ac:dyDescent="0.2">
      <c r="A68" s="7"/>
      <c r="B68" s="7" t="s">
        <v>88</v>
      </c>
      <c r="C68" s="7"/>
      <c r="D68" s="7"/>
      <c r="E68" s="7"/>
      <c r="F68" s="7"/>
      <c r="G68" s="7"/>
      <c r="H68" s="7"/>
      <c r="I68" s="7"/>
      <c r="J68" s="7"/>
      <c r="K68" s="7"/>
      <c r="L68" s="9" t="s">
        <v>338</v>
      </c>
      <c r="M68" s="100">
        <v>1.02</v>
      </c>
      <c r="N68" s="98" t="s">
        <v>81</v>
      </c>
      <c r="O68" s="100">
        <v>1.39</v>
      </c>
      <c r="P68" s="100">
        <v>1.52</v>
      </c>
      <c r="Q68" s="100">
        <v>2.11</v>
      </c>
      <c r="R68" s="100">
        <v>2.1800000000000002</v>
      </c>
    </row>
    <row r="69" spans="1:18" ht="16.5" customHeight="1" x14ac:dyDescent="0.2">
      <c r="A69" s="7" t="s">
        <v>349</v>
      </c>
      <c r="B69" s="7"/>
      <c r="C69" s="7"/>
      <c r="D69" s="7"/>
      <c r="E69" s="7"/>
      <c r="F69" s="7"/>
      <c r="G69" s="7"/>
      <c r="H69" s="7"/>
      <c r="I69" s="7"/>
      <c r="J69" s="7"/>
      <c r="K69" s="7"/>
      <c r="L69" s="9"/>
      <c r="M69" s="10"/>
      <c r="N69" s="10"/>
      <c r="O69" s="10"/>
      <c r="P69" s="10"/>
      <c r="Q69" s="10"/>
      <c r="R69" s="10"/>
    </row>
    <row r="70" spans="1:18" ht="16.5" customHeight="1" x14ac:dyDescent="0.2">
      <c r="A70" s="7"/>
      <c r="B70" s="7" t="s">
        <v>63</v>
      </c>
      <c r="C70" s="7"/>
      <c r="D70" s="7"/>
      <c r="E70" s="7"/>
      <c r="F70" s="7"/>
      <c r="G70" s="7"/>
      <c r="H70" s="7"/>
      <c r="I70" s="7"/>
      <c r="J70" s="7"/>
      <c r="K70" s="7"/>
      <c r="L70" s="9" t="s">
        <v>338</v>
      </c>
      <c r="M70" s="100">
        <v>4.17</v>
      </c>
      <c r="N70" s="99">
        <v>13.79</v>
      </c>
      <c r="O70" s="100">
        <v>7.28</v>
      </c>
      <c r="P70" s="100">
        <v>9.56</v>
      </c>
      <c r="Q70" s="100">
        <v>9.5</v>
      </c>
      <c r="R70" s="100">
        <v>9.3800000000000008</v>
      </c>
    </row>
    <row r="71" spans="1:18" ht="16.5" customHeight="1" x14ac:dyDescent="0.2">
      <c r="A71" s="7"/>
      <c r="B71" s="7" t="s">
        <v>78</v>
      </c>
      <c r="C71" s="7"/>
      <c r="D71" s="7"/>
      <c r="E71" s="7"/>
      <c r="F71" s="7"/>
      <c r="G71" s="7"/>
      <c r="H71" s="7"/>
      <c r="I71" s="7"/>
      <c r="J71" s="7"/>
      <c r="K71" s="7"/>
      <c r="L71" s="9" t="s">
        <v>338</v>
      </c>
      <c r="M71" s="100">
        <v>3.98</v>
      </c>
      <c r="N71" s="99">
        <v>13.24</v>
      </c>
      <c r="O71" s="100">
        <v>7.23</v>
      </c>
      <c r="P71" s="100">
        <v>4.91</v>
      </c>
      <c r="Q71" s="99">
        <v>10.23</v>
      </c>
      <c r="R71" s="100">
        <v>9.98</v>
      </c>
    </row>
    <row r="72" spans="1:18" ht="16.5" customHeight="1" x14ac:dyDescent="0.2">
      <c r="A72" s="7"/>
      <c r="B72" s="7" t="s">
        <v>79</v>
      </c>
      <c r="C72" s="7"/>
      <c r="D72" s="7"/>
      <c r="E72" s="7"/>
      <c r="F72" s="7"/>
      <c r="G72" s="7"/>
      <c r="H72" s="7"/>
      <c r="I72" s="7"/>
      <c r="J72" s="7"/>
      <c r="K72" s="7"/>
      <c r="L72" s="9" t="s">
        <v>338</v>
      </c>
      <c r="M72" s="100">
        <v>4</v>
      </c>
      <c r="N72" s="100">
        <v>9.33</v>
      </c>
      <c r="O72" s="100">
        <v>5.54</v>
      </c>
      <c r="P72" s="100">
        <v>7.54</v>
      </c>
      <c r="Q72" s="100">
        <v>9.81</v>
      </c>
      <c r="R72" s="100">
        <v>9.35</v>
      </c>
    </row>
    <row r="73" spans="1:18" ht="16.5" customHeight="1" x14ac:dyDescent="0.2">
      <c r="A73" s="7"/>
      <c r="B73" s="7" t="s">
        <v>80</v>
      </c>
      <c r="C73" s="7"/>
      <c r="D73" s="7"/>
      <c r="E73" s="7"/>
      <c r="F73" s="7"/>
      <c r="G73" s="7"/>
      <c r="H73" s="7"/>
      <c r="I73" s="7"/>
      <c r="J73" s="7"/>
      <c r="K73" s="7"/>
      <c r="L73" s="9" t="s">
        <v>338</v>
      </c>
      <c r="M73" s="100">
        <v>3.94</v>
      </c>
      <c r="N73" s="100">
        <v>8.77</v>
      </c>
      <c r="O73" s="100">
        <v>6.65</v>
      </c>
      <c r="P73" s="100">
        <v>6.7</v>
      </c>
      <c r="Q73" s="99">
        <v>10.08</v>
      </c>
      <c r="R73" s="99">
        <v>10.31</v>
      </c>
    </row>
    <row r="74" spans="1:18" ht="16.5" customHeight="1" x14ac:dyDescent="0.2">
      <c r="A74" s="7"/>
      <c r="B74" s="7" t="s">
        <v>82</v>
      </c>
      <c r="C74" s="7"/>
      <c r="D74" s="7"/>
      <c r="E74" s="7"/>
      <c r="F74" s="7"/>
      <c r="G74" s="7"/>
      <c r="H74" s="7"/>
      <c r="I74" s="7"/>
      <c r="J74" s="7"/>
      <c r="K74" s="7"/>
      <c r="L74" s="9" t="s">
        <v>338</v>
      </c>
      <c r="M74" s="100">
        <v>3.8</v>
      </c>
      <c r="N74" s="100">
        <v>8.2899999999999991</v>
      </c>
      <c r="O74" s="100">
        <v>7.44</v>
      </c>
      <c r="P74" s="100">
        <v>8.61</v>
      </c>
      <c r="Q74" s="100">
        <v>9.1300000000000008</v>
      </c>
      <c r="R74" s="100">
        <v>9.11</v>
      </c>
    </row>
    <row r="75" spans="1:18" ht="16.5" customHeight="1" x14ac:dyDescent="0.2">
      <c r="A75" s="7"/>
      <c r="B75" s="7" t="s">
        <v>83</v>
      </c>
      <c r="C75" s="7"/>
      <c r="D75" s="7"/>
      <c r="E75" s="7"/>
      <c r="F75" s="7"/>
      <c r="G75" s="7"/>
      <c r="H75" s="7"/>
      <c r="I75" s="7"/>
      <c r="J75" s="7"/>
      <c r="K75" s="7"/>
      <c r="L75" s="9" t="s">
        <v>338</v>
      </c>
      <c r="M75" s="100">
        <v>3.64</v>
      </c>
      <c r="N75" s="100">
        <v>9.61</v>
      </c>
      <c r="O75" s="100">
        <v>7.01</v>
      </c>
      <c r="P75" s="100">
        <v>7.79</v>
      </c>
      <c r="Q75" s="100">
        <v>8.48</v>
      </c>
      <c r="R75" s="100">
        <v>8.2799999999999994</v>
      </c>
    </row>
    <row r="76" spans="1:18" ht="16.5" customHeight="1" x14ac:dyDescent="0.2">
      <c r="A76" s="7"/>
      <c r="B76" s="7" t="s">
        <v>84</v>
      </c>
      <c r="C76" s="7"/>
      <c r="D76" s="7"/>
      <c r="E76" s="7"/>
      <c r="F76" s="7"/>
      <c r="G76" s="7"/>
      <c r="H76" s="7"/>
      <c r="I76" s="7"/>
      <c r="J76" s="7"/>
      <c r="K76" s="7"/>
      <c r="L76" s="9" t="s">
        <v>338</v>
      </c>
      <c r="M76" s="100">
        <v>3.62</v>
      </c>
      <c r="N76" s="99">
        <v>11.56</v>
      </c>
      <c r="O76" s="100">
        <v>6.59</v>
      </c>
      <c r="P76" s="100">
        <v>7.82</v>
      </c>
      <c r="Q76" s="100">
        <v>8.43</v>
      </c>
      <c r="R76" s="100">
        <v>8.4600000000000009</v>
      </c>
    </row>
    <row r="77" spans="1:18" ht="16.5" customHeight="1" x14ac:dyDescent="0.2">
      <c r="A77" s="7"/>
      <c r="B77" s="7" t="s">
        <v>86</v>
      </c>
      <c r="C77" s="7"/>
      <c r="D77" s="7"/>
      <c r="E77" s="7"/>
      <c r="F77" s="7"/>
      <c r="G77" s="7"/>
      <c r="H77" s="7"/>
      <c r="I77" s="7"/>
      <c r="J77" s="7"/>
      <c r="K77" s="7"/>
      <c r="L77" s="9" t="s">
        <v>338</v>
      </c>
      <c r="M77" s="100">
        <v>3.44</v>
      </c>
      <c r="N77" s="100">
        <v>8.8699999999999992</v>
      </c>
      <c r="O77" s="100">
        <v>6.35</v>
      </c>
      <c r="P77" s="100">
        <v>5.84</v>
      </c>
      <c r="Q77" s="100">
        <v>7.87</v>
      </c>
      <c r="R77" s="100">
        <v>7.65</v>
      </c>
    </row>
    <row r="78" spans="1:18" ht="16.5" customHeight="1" x14ac:dyDescent="0.2">
      <c r="A78" s="7"/>
      <c r="B78" s="7" t="s">
        <v>87</v>
      </c>
      <c r="C78" s="7"/>
      <c r="D78" s="7"/>
      <c r="E78" s="7"/>
      <c r="F78" s="7"/>
      <c r="G78" s="7"/>
      <c r="H78" s="7"/>
      <c r="I78" s="7"/>
      <c r="J78" s="7"/>
      <c r="K78" s="7"/>
      <c r="L78" s="9" t="s">
        <v>338</v>
      </c>
      <c r="M78" s="100">
        <v>2.88</v>
      </c>
      <c r="N78" s="100">
        <v>8.33</v>
      </c>
      <c r="O78" s="100">
        <v>4.43</v>
      </c>
      <c r="P78" s="100">
        <v>4.99</v>
      </c>
      <c r="Q78" s="100">
        <v>7.45</v>
      </c>
      <c r="R78" s="100">
        <v>7.44</v>
      </c>
    </row>
    <row r="79" spans="1:18" ht="16.5" customHeight="1" x14ac:dyDescent="0.2">
      <c r="A79" s="7"/>
      <c r="B79" s="7" t="s">
        <v>88</v>
      </c>
      <c r="C79" s="7"/>
      <c r="D79" s="7"/>
      <c r="E79" s="7"/>
      <c r="F79" s="7"/>
      <c r="G79" s="7"/>
      <c r="H79" s="7"/>
      <c r="I79" s="7"/>
      <c r="J79" s="7"/>
      <c r="K79" s="7"/>
      <c r="L79" s="9" t="s">
        <v>338</v>
      </c>
      <c r="M79" s="100">
        <v>2.76</v>
      </c>
      <c r="N79" s="98" t="s">
        <v>81</v>
      </c>
      <c r="O79" s="100">
        <v>5</v>
      </c>
      <c r="P79" s="100">
        <v>5.81</v>
      </c>
      <c r="Q79" s="100">
        <v>6.6</v>
      </c>
      <c r="R79" s="100">
        <v>6.85</v>
      </c>
    </row>
    <row r="80" spans="1:18" ht="16.5" customHeight="1" x14ac:dyDescent="0.2">
      <c r="A80" s="7" t="s">
        <v>350</v>
      </c>
      <c r="B80" s="7"/>
      <c r="C80" s="7"/>
      <c r="D80" s="7"/>
      <c r="E80" s="7"/>
      <c r="F80" s="7"/>
      <c r="G80" s="7"/>
      <c r="H80" s="7"/>
      <c r="I80" s="7"/>
      <c r="J80" s="7"/>
      <c r="K80" s="7"/>
      <c r="L80" s="9"/>
      <c r="M80" s="10"/>
      <c r="N80" s="10"/>
      <c r="O80" s="10"/>
      <c r="P80" s="10"/>
      <c r="Q80" s="10"/>
      <c r="R80" s="10"/>
    </row>
    <row r="81" spans="1:18" ht="16.5" customHeight="1" x14ac:dyDescent="0.2">
      <c r="A81" s="7"/>
      <c r="B81" s="7" t="s">
        <v>63</v>
      </c>
      <c r="C81" s="7"/>
      <c r="D81" s="7"/>
      <c r="E81" s="7"/>
      <c r="F81" s="7"/>
      <c r="G81" s="7"/>
      <c r="H81" s="7"/>
      <c r="I81" s="7"/>
      <c r="J81" s="7"/>
      <c r="K81" s="7"/>
      <c r="L81" s="9" t="s">
        <v>338</v>
      </c>
      <c r="M81" s="100">
        <v>1.85</v>
      </c>
      <c r="N81" s="100">
        <v>2.0499999999999998</v>
      </c>
      <c r="O81" s="100">
        <v>2.02</v>
      </c>
      <c r="P81" s="100">
        <v>2.12</v>
      </c>
      <c r="Q81" s="100">
        <v>2.1800000000000002</v>
      </c>
      <c r="R81" s="100">
        <v>2.19</v>
      </c>
    </row>
    <row r="82" spans="1:18" ht="16.5" customHeight="1" x14ac:dyDescent="0.2">
      <c r="A82" s="7"/>
      <c r="B82" s="7" t="s">
        <v>78</v>
      </c>
      <c r="C82" s="7"/>
      <c r="D82" s="7"/>
      <c r="E82" s="7"/>
      <c r="F82" s="7"/>
      <c r="G82" s="7"/>
      <c r="H82" s="7"/>
      <c r="I82" s="7"/>
      <c r="J82" s="7"/>
      <c r="K82" s="7"/>
      <c r="L82" s="9" t="s">
        <v>338</v>
      </c>
      <c r="M82" s="100">
        <v>1.81</v>
      </c>
      <c r="N82" s="100">
        <v>2.09</v>
      </c>
      <c r="O82" s="100">
        <v>1.94</v>
      </c>
      <c r="P82" s="100">
        <v>2.04</v>
      </c>
      <c r="Q82" s="100">
        <v>2.13</v>
      </c>
      <c r="R82" s="100">
        <v>2.13</v>
      </c>
    </row>
    <row r="83" spans="1:18" ht="16.5" customHeight="1" x14ac:dyDescent="0.2">
      <c r="A83" s="7"/>
      <c r="B83" s="7" t="s">
        <v>79</v>
      </c>
      <c r="C83" s="7"/>
      <c r="D83" s="7"/>
      <c r="E83" s="7"/>
      <c r="F83" s="7"/>
      <c r="G83" s="7"/>
      <c r="H83" s="7"/>
      <c r="I83" s="7"/>
      <c r="J83" s="7"/>
      <c r="K83" s="7"/>
      <c r="L83" s="9" t="s">
        <v>338</v>
      </c>
      <c r="M83" s="100">
        <v>1.84</v>
      </c>
      <c r="N83" s="100">
        <v>1.85</v>
      </c>
      <c r="O83" s="100">
        <v>1.95</v>
      </c>
      <c r="P83" s="100">
        <v>2.06</v>
      </c>
      <c r="Q83" s="100">
        <v>2.14</v>
      </c>
      <c r="R83" s="100">
        <v>2.15</v>
      </c>
    </row>
    <row r="84" spans="1:18" ht="16.5" customHeight="1" x14ac:dyDescent="0.2">
      <c r="A84" s="7"/>
      <c r="B84" s="7" t="s">
        <v>80</v>
      </c>
      <c r="C84" s="7"/>
      <c r="D84" s="7"/>
      <c r="E84" s="7"/>
      <c r="F84" s="7"/>
      <c r="G84" s="7"/>
      <c r="H84" s="7"/>
      <c r="I84" s="7"/>
      <c r="J84" s="7"/>
      <c r="K84" s="7"/>
      <c r="L84" s="9" t="s">
        <v>338</v>
      </c>
      <c r="M84" s="100">
        <v>1.84</v>
      </c>
      <c r="N84" s="100">
        <v>1.87</v>
      </c>
      <c r="O84" s="100">
        <v>1.88</v>
      </c>
      <c r="P84" s="100">
        <v>2.06</v>
      </c>
      <c r="Q84" s="100">
        <v>2.14</v>
      </c>
      <c r="R84" s="100">
        <v>2.15</v>
      </c>
    </row>
    <row r="85" spans="1:18" ht="16.5" customHeight="1" x14ac:dyDescent="0.2">
      <c r="A85" s="7"/>
      <c r="B85" s="7" t="s">
        <v>82</v>
      </c>
      <c r="C85" s="7"/>
      <c r="D85" s="7"/>
      <c r="E85" s="7"/>
      <c r="F85" s="7"/>
      <c r="G85" s="7"/>
      <c r="H85" s="7"/>
      <c r="I85" s="7"/>
      <c r="J85" s="7"/>
      <c r="K85" s="7"/>
      <c r="L85" s="9" t="s">
        <v>338</v>
      </c>
      <c r="M85" s="100">
        <v>1.82</v>
      </c>
      <c r="N85" s="100">
        <v>1.91</v>
      </c>
      <c r="O85" s="100">
        <v>1.91</v>
      </c>
      <c r="P85" s="100">
        <v>2.08</v>
      </c>
      <c r="Q85" s="100">
        <v>2.13</v>
      </c>
      <c r="R85" s="100">
        <v>2.14</v>
      </c>
    </row>
    <row r="86" spans="1:18" ht="16.5" customHeight="1" x14ac:dyDescent="0.2">
      <c r="A86" s="7"/>
      <c r="B86" s="7" t="s">
        <v>83</v>
      </c>
      <c r="C86" s="7"/>
      <c r="D86" s="7"/>
      <c r="E86" s="7"/>
      <c r="F86" s="7"/>
      <c r="G86" s="7"/>
      <c r="H86" s="7"/>
      <c r="I86" s="7"/>
      <c r="J86" s="7"/>
      <c r="K86" s="7"/>
      <c r="L86" s="9" t="s">
        <v>338</v>
      </c>
      <c r="M86" s="100">
        <v>1.8</v>
      </c>
      <c r="N86" s="98" t="s">
        <v>81</v>
      </c>
      <c r="O86" s="100">
        <v>1.91</v>
      </c>
      <c r="P86" s="100">
        <v>2</v>
      </c>
      <c r="Q86" s="100">
        <v>2.1</v>
      </c>
      <c r="R86" s="100">
        <v>2.12</v>
      </c>
    </row>
    <row r="87" spans="1:18" ht="16.5" customHeight="1" x14ac:dyDescent="0.2">
      <c r="A87" s="7"/>
      <c r="B87" s="7" t="s">
        <v>84</v>
      </c>
      <c r="C87" s="7"/>
      <c r="D87" s="7"/>
      <c r="E87" s="7"/>
      <c r="F87" s="7"/>
      <c r="G87" s="7"/>
      <c r="H87" s="7"/>
      <c r="I87" s="7"/>
      <c r="J87" s="7"/>
      <c r="K87" s="7"/>
      <c r="L87" s="9" t="s">
        <v>338</v>
      </c>
      <c r="M87" s="100">
        <v>1.78</v>
      </c>
      <c r="N87" s="98" t="s">
        <v>81</v>
      </c>
      <c r="O87" s="100">
        <v>1.87</v>
      </c>
      <c r="P87" s="100">
        <v>1.96</v>
      </c>
      <c r="Q87" s="100">
        <v>2.06</v>
      </c>
      <c r="R87" s="100">
        <v>2.09</v>
      </c>
    </row>
    <row r="88" spans="1:18" ht="16.5" customHeight="1" x14ac:dyDescent="0.2">
      <c r="A88" s="7"/>
      <c r="B88" s="7" t="s">
        <v>86</v>
      </c>
      <c r="C88" s="7"/>
      <c r="D88" s="7"/>
      <c r="E88" s="7"/>
      <c r="F88" s="7"/>
      <c r="G88" s="7"/>
      <c r="H88" s="7"/>
      <c r="I88" s="7"/>
      <c r="J88" s="7"/>
      <c r="K88" s="7"/>
      <c r="L88" s="9" t="s">
        <v>338</v>
      </c>
      <c r="M88" s="100">
        <v>1.8</v>
      </c>
      <c r="N88" s="100">
        <v>1.72</v>
      </c>
      <c r="O88" s="100">
        <v>1.94</v>
      </c>
      <c r="P88" s="100">
        <v>2.15</v>
      </c>
      <c r="Q88" s="100">
        <v>2.0499999999999998</v>
      </c>
      <c r="R88" s="100">
        <v>2.06</v>
      </c>
    </row>
    <row r="89" spans="1:18" ht="16.5" customHeight="1" x14ac:dyDescent="0.2">
      <c r="A89" s="7"/>
      <c r="B89" s="7" t="s">
        <v>87</v>
      </c>
      <c r="C89" s="7"/>
      <c r="D89" s="7"/>
      <c r="E89" s="7"/>
      <c r="F89" s="7"/>
      <c r="G89" s="7"/>
      <c r="H89" s="7"/>
      <c r="I89" s="7"/>
      <c r="J89" s="7"/>
      <c r="K89" s="7"/>
      <c r="L89" s="9" t="s">
        <v>338</v>
      </c>
      <c r="M89" s="100">
        <v>1.83</v>
      </c>
      <c r="N89" s="100">
        <v>1.48</v>
      </c>
      <c r="O89" s="100">
        <v>1.96</v>
      </c>
      <c r="P89" s="100">
        <v>2.15</v>
      </c>
      <c r="Q89" s="100">
        <v>2.0499999999999998</v>
      </c>
      <c r="R89" s="100">
        <v>2.04</v>
      </c>
    </row>
    <row r="90" spans="1:18" ht="16.5" customHeight="1" x14ac:dyDescent="0.2">
      <c r="A90" s="14"/>
      <c r="B90" s="14" t="s">
        <v>88</v>
      </c>
      <c r="C90" s="14"/>
      <c r="D90" s="14"/>
      <c r="E90" s="14"/>
      <c r="F90" s="14"/>
      <c r="G90" s="14"/>
      <c r="H90" s="14"/>
      <c r="I90" s="14"/>
      <c r="J90" s="14"/>
      <c r="K90" s="14"/>
      <c r="L90" s="15" t="s">
        <v>338</v>
      </c>
      <c r="M90" s="101">
        <v>1.81</v>
      </c>
      <c r="N90" s="101">
        <v>1.08</v>
      </c>
      <c r="O90" s="101">
        <v>1.94</v>
      </c>
      <c r="P90" s="101">
        <v>2.12</v>
      </c>
      <c r="Q90" s="101">
        <v>2.04</v>
      </c>
      <c r="R90" s="101">
        <v>2.0099999999999998</v>
      </c>
    </row>
    <row r="91" spans="1:18" ht="4.5" customHeight="1" x14ac:dyDescent="0.2">
      <c r="A91" s="29"/>
      <c r="B91" s="29"/>
      <c r="C91" s="2"/>
      <c r="D91" s="2"/>
      <c r="E91" s="2"/>
      <c r="F91" s="2"/>
      <c r="G91" s="2"/>
      <c r="H91" s="2"/>
      <c r="I91" s="2"/>
      <c r="J91" s="2"/>
      <c r="K91" s="2"/>
      <c r="L91" s="2"/>
      <c r="M91" s="2"/>
      <c r="N91" s="2"/>
      <c r="O91" s="2"/>
      <c r="P91" s="2"/>
      <c r="Q91" s="2"/>
      <c r="R91" s="2"/>
    </row>
    <row r="92" spans="1:18" ht="16.5" customHeight="1" x14ac:dyDescent="0.2">
      <c r="A92" s="29"/>
      <c r="B92" s="29"/>
      <c r="C92" s="378" t="s">
        <v>351</v>
      </c>
      <c r="D92" s="378"/>
      <c r="E92" s="378"/>
      <c r="F92" s="378"/>
      <c r="G92" s="378"/>
      <c r="H92" s="378"/>
      <c r="I92" s="378"/>
      <c r="J92" s="378"/>
      <c r="K92" s="378"/>
      <c r="L92" s="378"/>
      <c r="M92" s="378"/>
      <c r="N92" s="378"/>
      <c r="O92" s="378"/>
      <c r="P92" s="378"/>
      <c r="Q92" s="378"/>
      <c r="R92" s="378"/>
    </row>
    <row r="93" spans="1:18" ht="4.5" customHeight="1" x14ac:dyDescent="0.2">
      <c r="A93" s="29"/>
      <c r="B93" s="29"/>
      <c r="C93" s="2"/>
      <c r="D93" s="2"/>
      <c r="E93" s="2"/>
      <c r="F93" s="2"/>
      <c r="G93" s="2"/>
      <c r="H93" s="2"/>
      <c r="I93" s="2"/>
      <c r="J93" s="2"/>
      <c r="K93" s="2"/>
      <c r="L93" s="2"/>
      <c r="M93" s="2"/>
      <c r="N93" s="2"/>
      <c r="O93" s="2"/>
      <c r="P93" s="2"/>
      <c r="Q93" s="2"/>
      <c r="R93" s="2"/>
    </row>
    <row r="94" spans="1:18" ht="16.5" customHeight="1" x14ac:dyDescent="0.2">
      <c r="A94" s="106"/>
      <c r="B94" s="106"/>
      <c r="C94" s="378" t="s">
        <v>352</v>
      </c>
      <c r="D94" s="378"/>
      <c r="E94" s="378"/>
      <c r="F94" s="378"/>
      <c r="G94" s="378"/>
      <c r="H94" s="378"/>
      <c r="I94" s="378"/>
      <c r="J94" s="378"/>
      <c r="K94" s="378"/>
      <c r="L94" s="378"/>
      <c r="M94" s="378"/>
      <c r="N94" s="378"/>
      <c r="O94" s="378"/>
      <c r="P94" s="378"/>
      <c r="Q94" s="378"/>
      <c r="R94" s="378"/>
    </row>
    <row r="95" spans="1:18" ht="16.5" customHeight="1" x14ac:dyDescent="0.2">
      <c r="A95" s="106"/>
      <c r="B95" s="106"/>
      <c r="C95" s="378" t="s">
        <v>353</v>
      </c>
      <c r="D95" s="378"/>
      <c r="E95" s="378"/>
      <c r="F95" s="378"/>
      <c r="G95" s="378"/>
      <c r="H95" s="378"/>
      <c r="I95" s="378"/>
      <c r="J95" s="378"/>
      <c r="K95" s="378"/>
      <c r="L95" s="378"/>
      <c r="M95" s="378"/>
      <c r="N95" s="378"/>
      <c r="O95" s="378"/>
      <c r="P95" s="378"/>
      <c r="Q95" s="378"/>
      <c r="R95" s="378"/>
    </row>
    <row r="96" spans="1:18" ht="4.5" customHeight="1" x14ac:dyDescent="0.2">
      <c r="A96" s="29"/>
      <c r="B96" s="29"/>
      <c r="C96" s="2"/>
      <c r="D96" s="2"/>
      <c r="E96" s="2"/>
      <c r="F96" s="2"/>
      <c r="G96" s="2"/>
      <c r="H96" s="2"/>
      <c r="I96" s="2"/>
      <c r="J96" s="2"/>
      <c r="K96" s="2"/>
      <c r="L96" s="2"/>
      <c r="M96" s="2"/>
      <c r="N96" s="2"/>
      <c r="O96" s="2"/>
      <c r="P96" s="2"/>
      <c r="Q96" s="2"/>
      <c r="R96" s="2"/>
    </row>
    <row r="97" spans="1:18" ht="68.099999999999994" customHeight="1" x14ac:dyDescent="0.2">
      <c r="A97" s="29" t="s">
        <v>89</v>
      </c>
      <c r="B97" s="29"/>
      <c r="C97" s="378" t="s">
        <v>354</v>
      </c>
      <c r="D97" s="378"/>
      <c r="E97" s="378"/>
      <c r="F97" s="378"/>
      <c r="G97" s="378"/>
      <c r="H97" s="378"/>
      <c r="I97" s="378"/>
      <c r="J97" s="378"/>
      <c r="K97" s="378"/>
      <c r="L97" s="378"/>
      <c r="M97" s="378"/>
      <c r="N97" s="378"/>
      <c r="O97" s="378"/>
      <c r="P97" s="378"/>
      <c r="Q97" s="378"/>
      <c r="R97" s="378"/>
    </row>
    <row r="98" spans="1:18" ht="55.15" customHeight="1" x14ac:dyDescent="0.2">
      <c r="A98" s="29" t="s">
        <v>90</v>
      </c>
      <c r="B98" s="29"/>
      <c r="C98" s="378" t="s">
        <v>103</v>
      </c>
      <c r="D98" s="378"/>
      <c r="E98" s="378"/>
      <c r="F98" s="378"/>
      <c r="G98" s="378"/>
      <c r="H98" s="378"/>
      <c r="I98" s="378"/>
      <c r="J98" s="378"/>
      <c r="K98" s="378"/>
      <c r="L98" s="378"/>
      <c r="M98" s="378"/>
      <c r="N98" s="378"/>
      <c r="O98" s="378"/>
      <c r="P98" s="378"/>
      <c r="Q98" s="378"/>
      <c r="R98" s="378"/>
    </row>
    <row r="99" spans="1:18" ht="29.45" customHeight="1" x14ac:dyDescent="0.2">
      <c r="A99" s="29" t="s">
        <v>91</v>
      </c>
      <c r="B99" s="29"/>
      <c r="C99" s="378" t="s">
        <v>355</v>
      </c>
      <c r="D99" s="378"/>
      <c r="E99" s="378"/>
      <c r="F99" s="378"/>
      <c r="G99" s="378"/>
      <c r="H99" s="378"/>
      <c r="I99" s="378"/>
      <c r="J99" s="378"/>
      <c r="K99" s="378"/>
      <c r="L99" s="378"/>
      <c r="M99" s="378"/>
      <c r="N99" s="378"/>
      <c r="O99" s="378"/>
      <c r="P99" s="378"/>
      <c r="Q99" s="378"/>
      <c r="R99" s="378"/>
    </row>
    <row r="100" spans="1:18" ht="68.099999999999994" customHeight="1" x14ac:dyDescent="0.2">
      <c r="A100" s="29" t="s">
        <v>92</v>
      </c>
      <c r="B100" s="29"/>
      <c r="C100" s="378" t="s">
        <v>356</v>
      </c>
      <c r="D100" s="378"/>
      <c r="E100" s="378"/>
      <c r="F100" s="378"/>
      <c r="G100" s="378"/>
      <c r="H100" s="378"/>
      <c r="I100" s="378"/>
      <c r="J100" s="378"/>
      <c r="K100" s="378"/>
      <c r="L100" s="378"/>
      <c r="M100" s="378"/>
      <c r="N100" s="378"/>
      <c r="O100" s="378"/>
      <c r="P100" s="378"/>
      <c r="Q100" s="378"/>
      <c r="R100" s="378"/>
    </row>
    <row r="101" spans="1:18" ht="29.45" customHeight="1" x14ac:dyDescent="0.2">
      <c r="A101" s="29" t="s">
        <v>93</v>
      </c>
      <c r="B101" s="29"/>
      <c r="C101" s="378" t="s">
        <v>357</v>
      </c>
      <c r="D101" s="378"/>
      <c r="E101" s="378"/>
      <c r="F101" s="378"/>
      <c r="G101" s="378"/>
      <c r="H101" s="378"/>
      <c r="I101" s="378"/>
      <c r="J101" s="378"/>
      <c r="K101" s="378"/>
      <c r="L101" s="378"/>
      <c r="M101" s="378"/>
      <c r="N101" s="378"/>
      <c r="O101" s="378"/>
      <c r="P101" s="378"/>
      <c r="Q101" s="378"/>
      <c r="R101" s="378"/>
    </row>
    <row r="102" spans="1:18" ht="42.4" customHeight="1" x14ac:dyDescent="0.2">
      <c r="A102" s="29" t="s">
        <v>94</v>
      </c>
      <c r="B102" s="29"/>
      <c r="C102" s="378" t="s">
        <v>358</v>
      </c>
      <c r="D102" s="378"/>
      <c r="E102" s="378"/>
      <c r="F102" s="378"/>
      <c r="G102" s="378"/>
      <c r="H102" s="378"/>
      <c r="I102" s="378"/>
      <c r="J102" s="378"/>
      <c r="K102" s="378"/>
      <c r="L102" s="378"/>
      <c r="M102" s="378"/>
      <c r="N102" s="378"/>
      <c r="O102" s="378"/>
      <c r="P102" s="378"/>
      <c r="Q102" s="378"/>
      <c r="R102" s="378"/>
    </row>
    <row r="103" spans="1:18" ht="16.5" customHeight="1" x14ac:dyDescent="0.2">
      <c r="A103" s="29" t="s">
        <v>95</v>
      </c>
      <c r="B103" s="29"/>
      <c r="C103" s="378" t="s">
        <v>146</v>
      </c>
      <c r="D103" s="378"/>
      <c r="E103" s="378"/>
      <c r="F103" s="378"/>
      <c r="G103" s="378"/>
      <c r="H103" s="378"/>
      <c r="I103" s="378"/>
      <c r="J103" s="378"/>
      <c r="K103" s="378"/>
      <c r="L103" s="378"/>
      <c r="M103" s="378"/>
      <c r="N103" s="378"/>
      <c r="O103" s="378"/>
      <c r="P103" s="378"/>
      <c r="Q103" s="378"/>
      <c r="R103" s="378"/>
    </row>
    <row r="104" spans="1:18" ht="16.5" customHeight="1" x14ac:dyDescent="0.2">
      <c r="A104" s="29" t="s">
        <v>96</v>
      </c>
      <c r="B104" s="29"/>
      <c r="C104" s="378" t="s">
        <v>359</v>
      </c>
      <c r="D104" s="378"/>
      <c r="E104" s="378"/>
      <c r="F104" s="378"/>
      <c r="G104" s="378"/>
      <c r="H104" s="378"/>
      <c r="I104" s="378"/>
      <c r="J104" s="378"/>
      <c r="K104" s="378"/>
      <c r="L104" s="378"/>
      <c r="M104" s="378"/>
      <c r="N104" s="378"/>
      <c r="O104" s="378"/>
      <c r="P104" s="378"/>
      <c r="Q104" s="378"/>
      <c r="R104" s="378"/>
    </row>
    <row r="105" spans="1:18" ht="29.45" customHeight="1" x14ac:dyDescent="0.2">
      <c r="A105" s="29" t="s">
        <v>97</v>
      </c>
      <c r="B105" s="29"/>
      <c r="C105" s="378" t="s">
        <v>360</v>
      </c>
      <c r="D105" s="378"/>
      <c r="E105" s="378"/>
      <c r="F105" s="378"/>
      <c r="G105" s="378"/>
      <c r="H105" s="378"/>
      <c r="I105" s="378"/>
      <c r="J105" s="378"/>
      <c r="K105" s="378"/>
      <c r="L105" s="378"/>
      <c r="M105" s="378"/>
      <c r="N105" s="378"/>
      <c r="O105" s="378"/>
      <c r="P105" s="378"/>
      <c r="Q105" s="378"/>
      <c r="R105" s="378"/>
    </row>
    <row r="106" spans="1:18" ht="29.45" customHeight="1" x14ac:dyDescent="0.2">
      <c r="A106" s="29" t="s">
        <v>98</v>
      </c>
      <c r="B106" s="29"/>
      <c r="C106" s="378" t="s">
        <v>361</v>
      </c>
      <c r="D106" s="378"/>
      <c r="E106" s="378"/>
      <c r="F106" s="378"/>
      <c r="G106" s="378"/>
      <c r="H106" s="378"/>
      <c r="I106" s="378"/>
      <c r="J106" s="378"/>
      <c r="K106" s="378"/>
      <c r="L106" s="378"/>
      <c r="M106" s="378"/>
      <c r="N106" s="378"/>
      <c r="O106" s="378"/>
      <c r="P106" s="378"/>
      <c r="Q106" s="378"/>
      <c r="R106" s="378"/>
    </row>
    <row r="107" spans="1:18" ht="4.5" customHeight="1" x14ac:dyDescent="0.2"/>
    <row r="108" spans="1:18" ht="184.15" customHeight="1" x14ac:dyDescent="0.2">
      <c r="A108" s="30" t="s">
        <v>119</v>
      </c>
      <c r="B108" s="29"/>
      <c r="C108" s="29"/>
      <c r="D108" s="29"/>
      <c r="E108" s="378" t="s">
        <v>362</v>
      </c>
      <c r="F108" s="378"/>
      <c r="G108" s="378"/>
      <c r="H108" s="378"/>
      <c r="I108" s="378"/>
      <c r="J108" s="378"/>
      <c r="K108" s="378"/>
      <c r="L108" s="378"/>
      <c r="M108" s="378"/>
      <c r="N108" s="378"/>
      <c r="O108" s="378"/>
      <c r="P108" s="378"/>
      <c r="Q108" s="378"/>
      <c r="R108" s="378"/>
    </row>
  </sheetData>
  <mergeCells count="15">
    <mergeCell ref="C103:R103"/>
    <mergeCell ref="C104:R104"/>
    <mergeCell ref="C105:R105"/>
    <mergeCell ref="C106:R106"/>
    <mergeCell ref="E108:R108"/>
    <mergeCell ref="C98:R98"/>
    <mergeCell ref="C99:R99"/>
    <mergeCell ref="C100:R100"/>
    <mergeCell ref="C101:R101"/>
    <mergeCell ref="C102:R102"/>
    <mergeCell ref="K1:R1"/>
    <mergeCell ref="C92:R92"/>
    <mergeCell ref="C94:R94"/>
    <mergeCell ref="C95:R95"/>
    <mergeCell ref="C97:R97"/>
  </mergeCells>
  <pageMargins left="0.7" right="0.7" top="0.75" bottom="0.75" header="0.3" footer="0.3"/>
  <pageSetup paperSize="9" fitToHeight="0" orientation="landscape" horizontalDpi="300" verticalDpi="300"/>
  <headerFooter scaleWithDoc="0" alignWithMargins="0">
    <oddHeader>&amp;C&amp;"Arial"&amp;8TABLE 16A.9</oddHeader>
    <oddFooter>&amp;L&amp;"Arial"&amp;8REPORT ON
GOVERNMENT
SERVICES 2022&amp;R&amp;"Arial"&amp;8CHILD PROTECTION
SERVICES
PAGE &amp;B&amp;P&amp;B</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169"/>
  <sheetViews>
    <sheetView showGridLines="0" workbookViewId="0"/>
  </sheetViews>
  <sheetFormatPr defaultColWidth="11.42578125" defaultRowHeight="12.75" x14ac:dyDescent="0.2"/>
  <cols>
    <col min="1" max="11" width="1.85546875" customWidth="1"/>
    <col min="12" max="12" width="5.42578125" customWidth="1"/>
    <col min="13" max="21" width="9.28515625" customWidth="1"/>
  </cols>
  <sheetData>
    <row r="1" spans="1:21" ht="17.45" customHeight="1" x14ac:dyDescent="0.2">
      <c r="A1" s="8" t="s">
        <v>363</v>
      </c>
      <c r="B1" s="8"/>
      <c r="C1" s="8"/>
      <c r="D1" s="8"/>
      <c r="E1" s="8"/>
      <c r="F1" s="8"/>
      <c r="G1" s="8"/>
      <c r="H1" s="8"/>
      <c r="I1" s="8"/>
      <c r="J1" s="8"/>
      <c r="K1" s="383" t="s">
        <v>364</v>
      </c>
      <c r="L1" s="384"/>
      <c r="M1" s="384"/>
      <c r="N1" s="384"/>
      <c r="O1" s="384"/>
      <c r="P1" s="384"/>
      <c r="Q1" s="384"/>
      <c r="R1" s="384"/>
      <c r="S1" s="384"/>
      <c r="T1" s="384"/>
      <c r="U1" s="384"/>
    </row>
    <row r="2" spans="1:21" ht="16.5" customHeight="1" x14ac:dyDescent="0.2">
      <c r="A2" s="11"/>
      <c r="B2" s="11"/>
      <c r="C2" s="11"/>
      <c r="D2" s="11"/>
      <c r="E2" s="11"/>
      <c r="F2" s="11"/>
      <c r="G2" s="11"/>
      <c r="H2" s="11"/>
      <c r="I2" s="11"/>
      <c r="J2" s="11"/>
      <c r="K2" s="11"/>
      <c r="L2" s="12" t="s">
        <v>53</v>
      </c>
      <c r="M2" s="13" t="s">
        <v>365</v>
      </c>
      <c r="N2" s="13" t="s">
        <v>366</v>
      </c>
      <c r="O2" s="13" t="s">
        <v>367</v>
      </c>
      <c r="P2" s="13" t="s">
        <v>368</v>
      </c>
      <c r="Q2" s="13" t="s">
        <v>369</v>
      </c>
      <c r="R2" s="13" t="s">
        <v>370</v>
      </c>
      <c r="S2" s="13" t="s">
        <v>371</v>
      </c>
      <c r="T2" s="13" t="s">
        <v>372</v>
      </c>
      <c r="U2" s="13" t="s">
        <v>373</v>
      </c>
    </row>
    <row r="3" spans="1:21" ht="16.5" customHeight="1" x14ac:dyDescent="0.2">
      <c r="A3" s="7" t="s">
        <v>63</v>
      </c>
      <c r="B3" s="7"/>
      <c r="C3" s="7"/>
      <c r="D3" s="7"/>
      <c r="E3" s="7"/>
      <c r="F3" s="7"/>
      <c r="G3" s="7"/>
      <c r="H3" s="7"/>
      <c r="I3" s="7"/>
      <c r="J3" s="7"/>
      <c r="K3" s="7"/>
      <c r="L3" s="9"/>
      <c r="M3" s="10"/>
      <c r="N3" s="10"/>
      <c r="O3" s="10"/>
      <c r="P3" s="10"/>
      <c r="Q3" s="10"/>
      <c r="R3" s="10"/>
      <c r="S3" s="10"/>
      <c r="T3" s="10"/>
      <c r="U3" s="10"/>
    </row>
    <row r="4" spans="1:21" ht="16.5" customHeight="1" x14ac:dyDescent="0.2">
      <c r="A4" s="7"/>
      <c r="B4" s="7" t="s">
        <v>374</v>
      </c>
      <c r="C4" s="7"/>
      <c r="D4" s="7"/>
      <c r="E4" s="7"/>
      <c r="F4" s="7"/>
      <c r="G4" s="7"/>
      <c r="H4" s="7"/>
      <c r="I4" s="7"/>
      <c r="J4" s="7"/>
      <c r="K4" s="7"/>
      <c r="L4" s="9"/>
      <c r="M4" s="10"/>
      <c r="N4" s="10"/>
      <c r="O4" s="10"/>
      <c r="P4" s="10"/>
      <c r="Q4" s="10"/>
      <c r="R4" s="10"/>
      <c r="S4" s="10"/>
      <c r="T4" s="10"/>
      <c r="U4" s="10"/>
    </row>
    <row r="5" spans="1:21" ht="16.5" customHeight="1" x14ac:dyDescent="0.2">
      <c r="A5" s="7"/>
      <c r="B5" s="7"/>
      <c r="C5" s="7" t="s">
        <v>375</v>
      </c>
      <c r="D5" s="7"/>
      <c r="E5" s="7"/>
      <c r="F5" s="7"/>
      <c r="G5" s="7"/>
      <c r="H5" s="7"/>
      <c r="I5" s="7"/>
      <c r="J5" s="7"/>
      <c r="K5" s="7"/>
      <c r="L5" s="9" t="s">
        <v>67</v>
      </c>
      <c r="M5" s="112">
        <v>46571</v>
      </c>
      <c r="N5" s="112">
        <v>23254</v>
      </c>
      <c r="O5" s="111">
        <v>8212</v>
      </c>
      <c r="P5" s="112">
        <v>11073</v>
      </c>
      <c r="Q5" s="111">
        <v>5043</v>
      </c>
      <c r="R5" s="110">
        <v>205</v>
      </c>
      <c r="S5" s="111">
        <v>1359</v>
      </c>
      <c r="T5" s="111">
        <v>5642</v>
      </c>
      <c r="U5" s="113">
        <v>101359</v>
      </c>
    </row>
    <row r="6" spans="1:21" ht="16.5" customHeight="1" x14ac:dyDescent="0.2">
      <c r="A6" s="7"/>
      <c r="B6" s="7"/>
      <c r="C6" s="7" t="s">
        <v>376</v>
      </c>
      <c r="D6" s="7"/>
      <c r="E6" s="7"/>
      <c r="F6" s="7"/>
      <c r="G6" s="7"/>
      <c r="H6" s="7"/>
      <c r="I6" s="7"/>
      <c r="J6" s="7"/>
      <c r="K6" s="7"/>
      <c r="L6" s="9" t="s">
        <v>67</v>
      </c>
      <c r="M6" s="112">
        <v>13962</v>
      </c>
      <c r="N6" s="111">
        <v>5155</v>
      </c>
      <c r="O6" s="111">
        <v>4513</v>
      </c>
      <c r="P6" s="110">
        <v>550</v>
      </c>
      <c r="Q6" s="110">
        <v>828</v>
      </c>
      <c r="R6" s="110">
        <v>117</v>
      </c>
      <c r="S6" s="110">
        <v>607</v>
      </c>
      <c r="T6" s="110">
        <v>830</v>
      </c>
      <c r="U6" s="112">
        <v>26562</v>
      </c>
    </row>
    <row r="7" spans="1:21" ht="16.5" customHeight="1" x14ac:dyDescent="0.2">
      <c r="A7" s="7"/>
      <c r="B7" s="7"/>
      <c r="C7" s="7" t="s">
        <v>377</v>
      </c>
      <c r="D7" s="7"/>
      <c r="E7" s="7"/>
      <c r="F7" s="7"/>
      <c r="G7" s="7"/>
      <c r="H7" s="7"/>
      <c r="I7" s="7"/>
      <c r="J7" s="7"/>
      <c r="K7" s="7"/>
      <c r="L7" s="9" t="s">
        <v>67</v>
      </c>
      <c r="M7" s="111">
        <v>8262</v>
      </c>
      <c r="N7" s="111">
        <v>2498</v>
      </c>
      <c r="O7" s="111">
        <v>2916</v>
      </c>
      <c r="P7" s="110">
        <v>272</v>
      </c>
      <c r="Q7" s="110">
        <v>508</v>
      </c>
      <c r="R7" s="109">
        <v>57</v>
      </c>
      <c r="S7" s="110">
        <v>199</v>
      </c>
      <c r="T7" s="110">
        <v>119</v>
      </c>
      <c r="U7" s="112">
        <v>14831</v>
      </c>
    </row>
    <row r="8" spans="1:21" ht="16.5" customHeight="1" x14ac:dyDescent="0.2">
      <c r="A8" s="7"/>
      <c r="B8" s="7"/>
      <c r="C8" s="7" t="s">
        <v>378</v>
      </c>
      <c r="D8" s="7"/>
      <c r="E8" s="7"/>
      <c r="F8" s="7"/>
      <c r="G8" s="7"/>
      <c r="H8" s="7"/>
      <c r="I8" s="7"/>
      <c r="J8" s="7"/>
      <c r="K8" s="7"/>
      <c r="L8" s="9" t="s">
        <v>67</v>
      </c>
      <c r="M8" s="111">
        <v>4505</v>
      </c>
      <c r="N8" s="111">
        <v>1380</v>
      </c>
      <c r="O8" s="111">
        <v>1901</v>
      </c>
      <c r="P8" s="110">
        <v>200</v>
      </c>
      <c r="Q8" s="110">
        <v>262</v>
      </c>
      <c r="R8" s="109">
        <v>60</v>
      </c>
      <c r="S8" s="110">
        <v>100</v>
      </c>
      <c r="T8" s="109">
        <v>74</v>
      </c>
      <c r="U8" s="111">
        <v>8482</v>
      </c>
    </row>
    <row r="9" spans="1:21" ht="16.5" customHeight="1" x14ac:dyDescent="0.2">
      <c r="A9" s="7"/>
      <c r="B9" s="7"/>
      <c r="C9" s="7" t="s">
        <v>379</v>
      </c>
      <c r="D9" s="7"/>
      <c r="E9" s="7"/>
      <c r="F9" s="7"/>
      <c r="G9" s="7"/>
      <c r="H9" s="7"/>
      <c r="I9" s="7"/>
      <c r="J9" s="7"/>
      <c r="K9" s="7"/>
      <c r="L9" s="9" t="s">
        <v>67</v>
      </c>
      <c r="M9" s="111">
        <v>7156</v>
      </c>
      <c r="N9" s="111">
        <v>1017</v>
      </c>
      <c r="O9" s="111">
        <v>8744</v>
      </c>
      <c r="P9" s="110">
        <v>961</v>
      </c>
      <c r="Q9" s="110">
        <v>514</v>
      </c>
      <c r="R9" s="110">
        <v>345</v>
      </c>
      <c r="S9" s="110">
        <v>108</v>
      </c>
      <c r="T9" s="110">
        <v>249</v>
      </c>
      <c r="U9" s="112">
        <v>19094</v>
      </c>
    </row>
    <row r="10" spans="1:21" ht="16.5" customHeight="1" x14ac:dyDescent="0.2">
      <c r="A10" s="7"/>
      <c r="B10" s="7"/>
      <c r="C10" s="7" t="s">
        <v>380</v>
      </c>
      <c r="D10" s="7"/>
      <c r="E10" s="7"/>
      <c r="F10" s="7"/>
      <c r="G10" s="7"/>
      <c r="H10" s="7"/>
      <c r="I10" s="7"/>
      <c r="J10" s="7"/>
      <c r="K10" s="7"/>
      <c r="L10" s="9" t="s">
        <v>67</v>
      </c>
      <c r="M10" s="112">
        <v>80456</v>
      </c>
      <c r="N10" s="112">
        <v>33304</v>
      </c>
      <c r="O10" s="112">
        <v>26286</v>
      </c>
      <c r="P10" s="112">
        <v>13056</v>
      </c>
      <c r="Q10" s="111">
        <v>7155</v>
      </c>
      <c r="R10" s="110">
        <v>784</v>
      </c>
      <c r="S10" s="111">
        <v>2373</v>
      </c>
      <c r="T10" s="111">
        <v>6914</v>
      </c>
      <c r="U10" s="113">
        <v>170328</v>
      </c>
    </row>
    <row r="11" spans="1:21" ht="16.5" customHeight="1" x14ac:dyDescent="0.2">
      <c r="A11" s="7"/>
      <c r="B11" s="7" t="s">
        <v>381</v>
      </c>
      <c r="C11" s="7"/>
      <c r="D11" s="7"/>
      <c r="E11" s="7"/>
      <c r="F11" s="7"/>
      <c r="G11" s="7"/>
      <c r="H11" s="7"/>
      <c r="I11" s="7"/>
      <c r="J11" s="7"/>
      <c r="K11" s="7"/>
      <c r="L11" s="9"/>
      <c r="M11" s="10"/>
      <c r="N11" s="10"/>
      <c r="O11" s="10"/>
      <c r="P11" s="10"/>
      <c r="Q11" s="10"/>
      <c r="R11" s="10"/>
      <c r="S11" s="10"/>
      <c r="T11" s="10"/>
      <c r="U11" s="10"/>
    </row>
    <row r="12" spans="1:21" ht="16.5" customHeight="1" x14ac:dyDescent="0.2">
      <c r="A12" s="7"/>
      <c r="B12" s="7"/>
      <c r="C12" s="7" t="s">
        <v>375</v>
      </c>
      <c r="D12" s="7"/>
      <c r="E12" s="7"/>
      <c r="F12" s="7"/>
      <c r="G12" s="7"/>
      <c r="H12" s="7"/>
      <c r="I12" s="7"/>
      <c r="J12" s="7"/>
      <c r="K12" s="7"/>
      <c r="L12" s="9" t="s">
        <v>210</v>
      </c>
      <c r="M12" s="115">
        <v>57.9</v>
      </c>
      <c r="N12" s="115">
        <v>69.8</v>
      </c>
      <c r="O12" s="115">
        <v>31.2</v>
      </c>
      <c r="P12" s="115">
        <v>84.8</v>
      </c>
      <c r="Q12" s="115">
        <v>70.5</v>
      </c>
      <c r="R12" s="115">
        <v>26.1</v>
      </c>
      <c r="S12" s="115">
        <v>57.3</v>
      </c>
      <c r="T12" s="115">
        <v>81.599999999999994</v>
      </c>
      <c r="U12" s="115">
        <v>59.5</v>
      </c>
    </row>
    <row r="13" spans="1:21" ht="16.5" customHeight="1" x14ac:dyDescent="0.2">
      <c r="A13" s="7"/>
      <c r="B13" s="7"/>
      <c r="C13" s="7" t="s">
        <v>376</v>
      </c>
      <c r="D13" s="7"/>
      <c r="E13" s="7"/>
      <c r="F13" s="7"/>
      <c r="G13" s="7"/>
      <c r="H13" s="7"/>
      <c r="I13" s="7"/>
      <c r="J13" s="7"/>
      <c r="K13" s="7"/>
      <c r="L13" s="9" t="s">
        <v>210</v>
      </c>
      <c r="M13" s="115">
        <v>17.399999999999999</v>
      </c>
      <c r="N13" s="115">
        <v>15.5</v>
      </c>
      <c r="O13" s="115">
        <v>17.2</v>
      </c>
      <c r="P13" s="114">
        <v>4.2</v>
      </c>
      <c r="Q13" s="115">
        <v>11.6</v>
      </c>
      <c r="R13" s="115">
        <v>14.9</v>
      </c>
      <c r="S13" s="115">
        <v>25.6</v>
      </c>
      <c r="T13" s="115">
        <v>12</v>
      </c>
      <c r="U13" s="115">
        <v>15.6</v>
      </c>
    </row>
    <row r="14" spans="1:21" ht="16.5" customHeight="1" x14ac:dyDescent="0.2">
      <c r="A14" s="7"/>
      <c r="B14" s="7"/>
      <c r="C14" s="7" t="s">
        <v>377</v>
      </c>
      <c r="D14" s="7"/>
      <c r="E14" s="7"/>
      <c r="F14" s="7"/>
      <c r="G14" s="7"/>
      <c r="H14" s="7"/>
      <c r="I14" s="7"/>
      <c r="J14" s="7"/>
      <c r="K14" s="7"/>
      <c r="L14" s="9" t="s">
        <v>210</v>
      </c>
      <c r="M14" s="115">
        <v>10.3</v>
      </c>
      <c r="N14" s="114">
        <v>7.5</v>
      </c>
      <c r="O14" s="115">
        <v>11.1</v>
      </c>
      <c r="P14" s="114">
        <v>2.1</v>
      </c>
      <c r="Q14" s="114">
        <v>7.1</v>
      </c>
      <c r="R14" s="114">
        <v>7.3</v>
      </c>
      <c r="S14" s="114">
        <v>8.4</v>
      </c>
      <c r="T14" s="114">
        <v>1.7</v>
      </c>
      <c r="U14" s="114">
        <v>8.6999999999999993</v>
      </c>
    </row>
    <row r="15" spans="1:21" ht="16.5" customHeight="1" x14ac:dyDescent="0.2">
      <c r="A15" s="7"/>
      <c r="B15" s="7"/>
      <c r="C15" s="7" t="s">
        <v>378</v>
      </c>
      <c r="D15" s="7"/>
      <c r="E15" s="7"/>
      <c r="F15" s="7"/>
      <c r="G15" s="7"/>
      <c r="H15" s="7"/>
      <c r="I15" s="7"/>
      <c r="J15" s="7"/>
      <c r="K15" s="7"/>
      <c r="L15" s="9" t="s">
        <v>210</v>
      </c>
      <c r="M15" s="114">
        <v>5.6</v>
      </c>
      <c r="N15" s="114">
        <v>4.0999999999999996</v>
      </c>
      <c r="O15" s="114">
        <v>7.2</v>
      </c>
      <c r="P15" s="114">
        <v>1.5</v>
      </c>
      <c r="Q15" s="114">
        <v>3.7</v>
      </c>
      <c r="R15" s="114">
        <v>7.7</v>
      </c>
      <c r="S15" s="114">
        <v>4.2</v>
      </c>
      <c r="T15" s="114">
        <v>1.1000000000000001</v>
      </c>
      <c r="U15" s="114">
        <v>5</v>
      </c>
    </row>
    <row r="16" spans="1:21" ht="16.5" customHeight="1" x14ac:dyDescent="0.2">
      <c r="A16" s="7"/>
      <c r="B16" s="7"/>
      <c r="C16" s="7" t="s">
        <v>379</v>
      </c>
      <c r="D16" s="7"/>
      <c r="E16" s="7"/>
      <c r="F16" s="7"/>
      <c r="G16" s="7"/>
      <c r="H16" s="7"/>
      <c r="I16" s="7"/>
      <c r="J16" s="7"/>
      <c r="K16" s="7"/>
      <c r="L16" s="9" t="s">
        <v>210</v>
      </c>
      <c r="M16" s="114">
        <v>8.9</v>
      </c>
      <c r="N16" s="114">
        <v>3.1</v>
      </c>
      <c r="O16" s="115">
        <v>33.299999999999997</v>
      </c>
      <c r="P16" s="114">
        <v>7.4</v>
      </c>
      <c r="Q16" s="114">
        <v>7.2</v>
      </c>
      <c r="R16" s="115">
        <v>44</v>
      </c>
      <c r="S16" s="114">
        <v>4.5999999999999996</v>
      </c>
      <c r="T16" s="114">
        <v>3.6</v>
      </c>
      <c r="U16" s="115">
        <v>11.2</v>
      </c>
    </row>
    <row r="17" spans="1:21" ht="16.5" customHeight="1" x14ac:dyDescent="0.2">
      <c r="A17" s="7"/>
      <c r="B17" s="7"/>
      <c r="C17" s="7" t="s">
        <v>380</v>
      </c>
      <c r="D17" s="7"/>
      <c r="E17" s="7"/>
      <c r="F17" s="7"/>
      <c r="G17" s="7"/>
      <c r="H17" s="7"/>
      <c r="I17" s="7"/>
      <c r="J17" s="7"/>
      <c r="K17" s="7"/>
      <c r="L17" s="9" t="s">
        <v>210</v>
      </c>
      <c r="M17" s="116">
        <v>100</v>
      </c>
      <c r="N17" s="116">
        <v>100</v>
      </c>
      <c r="O17" s="116">
        <v>100</v>
      </c>
      <c r="P17" s="116">
        <v>100</v>
      </c>
      <c r="Q17" s="116">
        <v>100</v>
      </c>
      <c r="R17" s="116">
        <v>100</v>
      </c>
      <c r="S17" s="116">
        <v>100</v>
      </c>
      <c r="T17" s="116">
        <v>100</v>
      </c>
      <c r="U17" s="116">
        <v>100</v>
      </c>
    </row>
    <row r="18" spans="1:21" ht="16.5" customHeight="1" x14ac:dyDescent="0.2">
      <c r="A18" s="7" t="s">
        <v>78</v>
      </c>
      <c r="B18" s="7"/>
      <c r="C18" s="7"/>
      <c r="D18" s="7"/>
      <c r="E18" s="7"/>
      <c r="F18" s="7"/>
      <c r="G18" s="7"/>
      <c r="H18" s="7"/>
      <c r="I18" s="7"/>
      <c r="J18" s="7"/>
      <c r="K18" s="7"/>
      <c r="L18" s="9"/>
      <c r="M18" s="10"/>
      <c r="N18" s="10"/>
      <c r="O18" s="10"/>
      <c r="P18" s="10"/>
      <c r="Q18" s="10"/>
      <c r="R18" s="10"/>
      <c r="S18" s="10"/>
      <c r="T18" s="10"/>
      <c r="U18" s="10"/>
    </row>
    <row r="19" spans="1:21" ht="16.5" customHeight="1" x14ac:dyDescent="0.2">
      <c r="A19" s="7"/>
      <c r="B19" s="7" t="s">
        <v>374</v>
      </c>
      <c r="C19" s="7"/>
      <c r="D19" s="7"/>
      <c r="E19" s="7"/>
      <c r="F19" s="7"/>
      <c r="G19" s="7"/>
      <c r="H19" s="7"/>
      <c r="I19" s="7"/>
      <c r="J19" s="7"/>
      <c r="K19" s="7"/>
      <c r="L19" s="9"/>
      <c r="M19" s="10"/>
      <c r="N19" s="10"/>
      <c r="O19" s="10"/>
      <c r="P19" s="10"/>
      <c r="Q19" s="10"/>
      <c r="R19" s="10"/>
      <c r="S19" s="10"/>
      <c r="T19" s="10"/>
      <c r="U19" s="10"/>
    </row>
    <row r="20" spans="1:21" ht="16.5" customHeight="1" x14ac:dyDescent="0.2">
      <c r="A20" s="7"/>
      <c r="B20" s="7"/>
      <c r="C20" s="7" t="s">
        <v>375</v>
      </c>
      <c r="D20" s="7"/>
      <c r="E20" s="7"/>
      <c r="F20" s="7"/>
      <c r="G20" s="7"/>
      <c r="H20" s="7"/>
      <c r="I20" s="7"/>
      <c r="J20" s="7"/>
      <c r="K20" s="7"/>
      <c r="L20" s="9" t="s">
        <v>67</v>
      </c>
      <c r="M20" s="112">
        <v>43181</v>
      </c>
      <c r="N20" s="112">
        <v>25635</v>
      </c>
      <c r="O20" s="111">
        <v>8063</v>
      </c>
      <c r="P20" s="112">
        <v>11489</v>
      </c>
      <c r="Q20" s="111">
        <v>5289</v>
      </c>
      <c r="R20" s="109">
        <v>55</v>
      </c>
      <c r="S20" s="111">
        <v>1305</v>
      </c>
      <c r="T20" s="111">
        <v>4524</v>
      </c>
      <c r="U20" s="112">
        <v>99541</v>
      </c>
    </row>
    <row r="21" spans="1:21" ht="16.5" customHeight="1" x14ac:dyDescent="0.2">
      <c r="A21" s="7"/>
      <c r="B21" s="7"/>
      <c r="C21" s="7" t="s">
        <v>376</v>
      </c>
      <c r="D21" s="7"/>
      <c r="E21" s="7"/>
      <c r="F21" s="7"/>
      <c r="G21" s="7"/>
      <c r="H21" s="7"/>
      <c r="I21" s="7"/>
      <c r="J21" s="7"/>
      <c r="K21" s="7"/>
      <c r="L21" s="9" t="s">
        <v>67</v>
      </c>
      <c r="M21" s="112">
        <v>13301</v>
      </c>
      <c r="N21" s="111">
        <v>5511</v>
      </c>
      <c r="O21" s="111">
        <v>4145</v>
      </c>
      <c r="P21" s="110">
        <v>782</v>
      </c>
      <c r="Q21" s="110">
        <v>709</v>
      </c>
      <c r="R21" s="109">
        <v>31</v>
      </c>
      <c r="S21" s="110">
        <v>411</v>
      </c>
      <c r="T21" s="110">
        <v>500</v>
      </c>
      <c r="U21" s="112">
        <v>25390</v>
      </c>
    </row>
    <row r="22" spans="1:21" ht="16.5" customHeight="1" x14ac:dyDescent="0.2">
      <c r="A22" s="7"/>
      <c r="B22" s="7"/>
      <c r="C22" s="7" t="s">
        <v>377</v>
      </c>
      <c r="D22" s="7"/>
      <c r="E22" s="7"/>
      <c r="F22" s="7"/>
      <c r="G22" s="7"/>
      <c r="H22" s="7"/>
      <c r="I22" s="7"/>
      <c r="J22" s="7"/>
      <c r="K22" s="7"/>
      <c r="L22" s="9" t="s">
        <v>67</v>
      </c>
      <c r="M22" s="111">
        <v>6865</v>
      </c>
      <c r="N22" s="111">
        <v>2092</v>
      </c>
      <c r="O22" s="111">
        <v>2601</v>
      </c>
      <c r="P22" s="110">
        <v>383</v>
      </c>
      <c r="Q22" s="110">
        <v>303</v>
      </c>
      <c r="R22" s="109">
        <v>42</v>
      </c>
      <c r="S22" s="110">
        <v>147</v>
      </c>
      <c r="T22" s="109">
        <v>68</v>
      </c>
      <c r="U22" s="112">
        <v>12501</v>
      </c>
    </row>
    <row r="23" spans="1:21" ht="16.5" customHeight="1" x14ac:dyDescent="0.2">
      <c r="A23" s="7"/>
      <c r="B23" s="7"/>
      <c r="C23" s="7" t="s">
        <v>378</v>
      </c>
      <c r="D23" s="7"/>
      <c r="E23" s="7"/>
      <c r="F23" s="7"/>
      <c r="G23" s="7"/>
      <c r="H23" s="7"/>
      <c r="I23" s="7"/>
      <c r="J23" s="7"/>
      <c r="K23" s="7"/>
      <c r="L23" s="9" t="s">
        <v>67</v>
      </c>
      <c r="M23" s="111">
        <v>4416</v>
      </c>
      <c r="N23" s="110">
        <v>744</v>
      </c>
      <c r="O23" s="111">
        <v>1794</v>
      </c>
      <c r="P23" s="110">
        <v>273</v>
      </c>
      <c r="Q23" s="110">
        <v>191</v>
      </c>
      <c r="R23" s="109">
        <v>48</v>
      </c>
      <c r="S23" s="109">
        <v>41</v>
      </c>
      <c r="T23" s="109">
        <v>34</v>
      </c>
      <c r="U23" s="111">
        <v>7541</v>
      </c>
    </row>
    <row r="24" spans="1:21" ht="16.5" customHeight="1" x14ac:dyDescent="0.2">
      <c r="A24" s="7"/>
      <c r="B24" s="7"/>
      <c r="C24" s="7" t="s">
        <v>379</v>
      </c>
      <c r="D24" s="7"/>
      <c r="E24" s="7"/>
      <c r="F24" s="7"/>
      <c r="G24" s="7"/>
      <c r="H24" s="7"/>
      <c r="I24" s="7"/>
      <c r="J24" s="7"/>
      <c r="K24" s="7"/>
      <c r="L24" s="9" t="s">
        <v>67</v>
      </c>
      <c r="M24" s="111">
        <v>7883</v>
      </c>
      <c r="N24" s="110">
        <v>543</v>
      </c>
      <c r="O24" s="112">
        <v>11315</v>
      </c>
      <c r="P24" s="111">
        <v>1216</v>
      </c>
      <c r="Q24" s="110">
        <v>383</v>
      </c>
      <c r="R24" s="110">
        <v>623</v>
      </c>
      <c r="S24" s="109">
        <v>31</v>
      </c>
      <c r="T24" s="109">
        <v>59</v>
      </c>
      <c r="U24" s="112">
        <v>22053</v>
      </c>
    </row>
    <row r="25" spans="1:21" ht="16.5" customHeight="1" x14ac:dyDescent="0.2">
      <c r="A25" s="7"/>
      <c r="B25" s="7"/>
      <c r="C25" s="7" t="s">
        <v>380</v>
      </c>
      <c r="D25" s="7"/>
      <c r="E25" s="7"/>
      <c r="F25" s="7"/>
      <c r="G25" s="7"/>
      <c r="H25" s="7"/>
      <c r="I25" s="7"/>
      <c r="J25" s="7"/>
      <c r="K25" s="7"/>
      <c r="L25" s="9" t="s">
        <v>67</v>
      </c>
      <c r="M25" s="112">
        <v>75646</v>
      </c>
      <c r="N25" s="112">
        <v>34525</v>
      </c>
      <c r="O25" s="112">
        <v>27918</v>
      </c>
      <c r="P25" s="112">
        <v>14143</v>
      </c>
      <c r="Q25" s="111">
        <v>6875</v>
      </c>
      <c r="R25" s="110">
        <v>799</v>
      </c>
      <c r="S25" s="111">
        <v>1935</v>
      </c>
      <c r="T25" s="111">
        <v>5185</v>
      </c>
      <c r="U25" s="113">
        <v>167026</v>
      </c>
    </row>
    <row r="26" spans="1:21" ht="16.5" customHeight="1" x14ac:dyDescent="0.2">
      <c r="A26" s="7"/>
      <c r="B26" s="7" t="s">
        <v>381</v>
      </c>
      <c r="C26" s="7"/>
      <c r="D26" s="7"/>
      <c r="E26" s="7"/>
      <c r="F26" s="7"/>
      <c r="G26" s="7"/>
      <c r="H26" s="7"/>
      <c r="I26" s="7"/>
      <c r="J26" s="7"/>
      <c r="K26" s="7"/>
      <c r="L26" s="9"/>
      <c r="M26" s="10"/>
      <c r="N26" s="10"/>
      <c r="O26" s="10"/>
      <c r="P26" s="10"/>
      <c r="Q26" s="10"/>
      <c r="R26" s="10"/>
      <c r="S26" s="10"/>
      <c r="T26" s="10"/>
      <c r="U26" s="10"/>
    </row>
    <row r="27" spans="1:21" ht="16.5" customHeight="1" x14ac:dyDescent="0.2">
      <c r="A27" s="7"/>
      <c r="B27" s="7"/>
      <c r="C27" s="7" t="s">
        <v>375</v>
      </c>
      <c r="D27" s="7"/>
      <c r="E27" s="7"/>
      <c r="F27" s="7"/>
      <c r="G27" s="7"/>
      <c r="H27" s="7"/>
      <c r="I27" s="7"/>
      <c r="J27" s="7"/>
      <c r="K27" s="7"/>
      <c r="L27" s="9" t="s">
        <v>210</v>
      </c>
      <c r="M27" s="115">
        <v>57.1</v>
      </c>
      <c r="N27" s="115">
        <v>74.3</v>
      </c>
      <c r="O27" s="115">
        <v>28.9</v>
      </c>
      <c r="P27" s="115">
        <v>81.2</v>
      </c>
      <c r="Q27" s="115">
        <v>76.900000000000006</v>
      </c>
      <c r="R27" s="114">
        <v>6.9</v>
      </c>
      <c r="S27" s="115">
        <v>67.400000000000006</v>
      </c>
      <c r="T27" s="115">
        <v>87.3</v>
      </c>
      <c r="U27" s="115">
        <v>59.6</v>
      </c>
    </row>
    <row r="28" spans="1:21" ht="16.5" customHeight="1" x14ac:dyDescent="0.2">
      <c r="A28" s="7"/>
      <c r="B28" s="7"/>
      <c r="C28" s="7" t="s">
        <v>376</v>
      </c>
      <c r="D28" s="7"/>
      <c r="E28" s="7"/>
      <c r="F28" s="7"/>
      <c r="G28" s="7"/>
      <c r="H28" s="7"/>
      <c r="I28" s="7"/>
      <c r="J28" s="7"/>
      <c r="K28" s="7"/>
      <c r="L28" s="9" t="s">
        <v>210</v>
      </c>
      <c r="M28" s="115">
        <v>17.600000000000001</v>
      </c>
      <c r="N28" s="115">
        <v>16</v>
      </c>
      <c r="O28" s="115">
        <v>14.8</v>
      </c>
      <c r="P28" s="114">
        <v>5.5</v>
      </c>
      <c r="Q28" s="115">
        <v>10.3</v>
      </c>
      <c r="R28" s="114">
        <v>3.9</v>
      </c>
      <c r="S28" s="115">
        <v>21.2</v>
      </c>
      <c r="T28" s="114">
        <v>9.6</v>
      </c>
      <c r="U28" s="115">
        <v>15.2</v>
      </c>
    </row>
    <row r="29" spans="1:21" ht="16.5" customHeight="1" x14ac:dyDescent="0.2">
      <c r="A29" s="7"/>
      <c r="B29" s="7"/>
      <c r="C29" s="7" t="s">
        <v>377</v>
      </c>
      <c r="D29" s="7"/>
      <c r="E29" s="7"/>
      <c r="F29" s="7"/>
      <c r="G29" s="7"/>
      <c r="H29" s="7"/>
      <c r="I29" s="7"/>
      <c r="J29" s="7"/>
      <c r="K29" s="7"/>
      <c r="L29" s="9" t="s">
        <v>210</v>
      </c>
      <c r="M29" s="114">
        <v>9.1</v>
      </c>
      <c r="N29" s="114">
        <v>6.1</v>
      </c>
      <c r="O29" s="114">
        <v>9.3000000000000007</v>
      </c>
      <c r="P29" s="114">
        <v>2.7</v>
      </c>
      <c r="Q29" s="114">
        <v>4.4000000000000004</v>
      </c>
      <c r="R29" s="114">
        <v>5.3</v>
      </c>
      <c r="S29" s="114">
        <v>7.6</v>
      </c>
      <c r="T29" s="114">
        <v>1.3</v>
      </c>
      <c r="U29" s="114">
        <v>7.5</v>
      </c>
    </row>
    <row r="30" spans="1:21" ht="16.5" customHeight="1" x14ac:dyDescent="0.2">
      <c r="A30" s="7"/>
      <c r="B30" s="7"/>
      <c r="C30" s="7" t="s">
        <v>378</v>
      </c>
      <c r="D30" s="7"/>
      <c r="E30" s="7"/>
      <c r="F30" s="7"/>
      <c r="G30" s="7"/>
      <c r="H30" s="7"/>
      <c r="I30" s="7"/>
      <c r="J30" s="7"/>
      <c r="K30" s="7"/>
      <c r="L30" s="9" t="s">
        <v>210</v>
      </c>
      <c r="M30" s="114">
        <v>5.8</v>
      </c>
      <c r="N30" s="114">
        <v>2.2000000000000002</v>
      </c>
      <c r="O30" s="114">
        <v>6.4</v>
      </c>
      <c r="P30" s="114">
        <v>1.9</v>
      </c>
      <c r="Q30" s="114">
        <v>2.8</v>
      </c>
      <c r="R30" s="114">
        <v>6</v>
      </c>
      <c r="S30" s="114">
        <v>2.1</v>
      </c>
      <c r="T30" s="114">
        <v>0.7</v>
      </c>
      <c r="U30" s="114">
        <v>4.5</v>
      </c>
    </row>
    <row r="31" spans="1:21" ht="16.5" customHeight="1" x14ac:dyDescent="0.2">
      <c r="A31" s="7"/>
      <c r="B31" s="7"/>
      <c r="C31" s="7" t="s">
        <v>379</v>
      </c>
      <c r="D31" s="7"/>
      <c r="E31" s="7"/>
      <c r="F31" s="7"/>
      <c r="G31" s="7"/>
      <c r="H31" s="7"/>
      <c r="I31" s="7"/>
      <c r="J31" s="7"/>
      <c r="K31" s="7"/>
      <c r="L31" s="9" t="s">
        <v>210</v>
      </c>
      <c r="M31" s="115">
        <v>10.4</v>
      </c>
      <c r="N31" s="114">
        <v>1.6</v>
      </c>
      <c r="O31" s="115">
        <v>40.5</v>
      </c>
      <c r="P31" s="114">
        <v>8.6</v>
      </c>
      <c r="Q31" s="114">
        <v>5.6</v>
      </c>
      <c r="R31" s="115">
        <v>78</v>
      </c>
      <c r="S31" s="114">
        <v>1.6</v>
      </c>
      <c r="T31" s="114">
        <v>1.1000000000000001</v>
      </c>
      <c r="U31" s="115">
        <v>13.2</v>
      </c>
    </row>
    <row r="32" spans="1:21" ht="16.5" customHeight="1" x14ac:dyDescent="0.2">
      <c r="A32" s="7"/>
      <c r="B32" s="7"/>
      <c r="C32" s="7" t="s">
        <v>380</v>
      </c>
      <c r="D32" s="7"/>
      <c r="E32" s="7"/>
      <c r="F32" s="7"/>
      <c r="G32" s="7"/>
      <c r="H32" s="7"/>
      <c r="I32" s="7"/>
      <c r="J32" s="7"/>
      <c r="K32" s="7"/>
      <c r="L32" s="9" t="s">
        <v>210</v>
      </c>
      <c r="M32" s="116">
        <v>100</v>
      </c>
      <c r="N32" s="116">
        <v>100</v>
      </c>
      <c r="O32" s="116">
        <v>100</v>
      </c>
      <c r="P32" s="116">
        <v>100</v>
      </c>
      <c r="Q32" s="116">
        <v>100</v>
      </c>
      <c r="R32" s="116">
        <v>100</v>
      </c>
      <c r="S32" s="116">
        <v>100</v>
      </c>
      <c r="T32" s="116">
        <v>100</v>
      </c>
      <c r="U32" s="116">
        <v>100</v>
      </c>
    </row>
    <row r="33" spans="1:21" ht="16.5" customHeight="1" x14ac:dyDescent="0.2">
      <c r="A33" s="7" t="s">
        <v>79</v>
      </c>
      <c r="B33" s="7"/>
      <c r="C33" s="7"/>
      <c r="D33" s="7"/>
      <c r="E33" s="7"/>
      <c r="F33" s="7"/>
      <c r="G33" s="7"/>
      <c r="H33" s="7"/>
      <c r="I33" s="7"/>
      <c r="J33" s="7"/>
      <c r="K33" s="7"/>
      <c r="L33" s="9"/>
      <c r="M33" s="10"/>
      <c r="N33" s="10"/>
      <c r="O33" s="10"/>
      <c r="P33" s="10"/>
      <c r="Q33" s="10"/>
      <c r="R33" s="10"/>
      <c r="S33" s="10"/>
      <c r="T33" s="10"/>
      <c r="U33" s="10"/>
    </row>
    <row r="34" spans="1:21" ht="16.5" customHeight="1" x14ac:dyDescent="0.2">
      <c r="A34" s="7"/>
      <c r="B34" s="7" t="s">
        <v>374</v>
      </c>
      <c r="C34" s="7"/>
      <c r="D34" s="7"/>
      <c r="E34" s="7"/>
      <c r="F34" s="7"/>
      <c r="G34" s="7"/>
      <c r="H34" s="7"/>
      <c r="I34" s="7"/>
      <c r="J34" s="7"/>
      <c r="K34" s="7"/>
      <c r="L34" s="9"/>
      <c r="M34" s="10"/>
      <c r="N34" s="10"/>
      <c r="O34" s="10"/>
      <c r="P34" s="10"/>
      <c r="Q34" s="10"/>
      <c r="R34" s="10"/>
      <c r="S34" s="10"/>
      <c r="T34" s="10"/>
      <c r="U34" s="10"/>
    </row>
    <row r="35" spans="1:21" ht="16.5" customHeight="1" x14ac:dyDescent="0.2">
      <c r="A35" s="7"/>
      <c r="B35" s="7"/>
      <c r="C35" s="7" t="s">
        <v>375</v>
      </c>
      <c r="D35" s="7"/>
      <c r="E35" s="7"/>
      <c r="F35" s="7"/>
      <c r="G35" s="7"/>
      <c r="H35" s="7"/>
      <c r="I35" s="7"/>
      <c r="J35" s="7"/>
      <c r="K35" s="7"/>
      <c r="L35" s="9" t="s">
        <v>67</v>
      </c>
      <c r="M35" s="112">
        <v>35150</v>
      </c>
      <c r="N35" s="112">
        <v>28458</v>
      </c>
      <c r="O35" s="111">
        <v>6291</v>
      </c>
      <c r="P35" s="112">
        <v>11146</v>
      </c>
      <c r="Q35" s="111">
        <v>4294</v>
      </c>
      <c r="R35" s="110">
        <v>112</v>
      </c>
      <c r="S35" s="111">
        <v>1413</v>
      </c>
      <c r="T35" s="111">
        <v>3527</v>
      </c>
      <c r="U35" s="112">
        <v>90391</v>
      </c>
    </row>
    <row r="36" spans="1:21" ht="16.5" customHeight="1" x14ac:dyDescent="0.2">
      <c r="A36" s="7"/>
      <c r="B36" s="7"/>
      <c r="C36" s="7" t="s">
        <v>376</v>
      </c>
      <c r="D36" s="7"/>
      <c r="E36" s="7"/>
      <c r="F36" s="7"/>
      <c r="G36" s="7"/>
      <c r="H36" s="7"/>
      <c r="I36" s="7"/>
      <c r="J36" s="7"/>
      <c r="K36" s="7"/>
      <c r="L36" s="9" t="s">
        <v>67</v>
      </c>
      <c r="M36" s="112">
        <v>10364</v>
      </c>
      <c r="N36" s="111">
        <v>5971</v>
      </c>
      <c r="O36" s="111">
        <v>2103</v>
      </c>
      <c r="P36" s="110">
        <v>788</v>
      </c>
      <c r="Q36" s="110">
        <v>361</v>
      </c>
      <c r="R36" s="109">
        <v>37</v>
      </c>
      <c r="S36" s="110">
        <v>507</v>
      </c>
      <c r="T36" s="110">
        <v>675</v>
      </c>
      <c r="U36" s="112">
        <v>20806</v>
      </c>
    </row>
    <row r="37" spans="1:21" ht="16.5" customHeight="1" x14ac:dyDescent="0.2">
      <c r="A37" s="7"/>
      <c r="B37" s="7"/>
      <c r="C37" s="7" t="s">
        <v>377</v>
      </c>
      <c r="D37" s="7"/>
      <c r="E37" s="7"/>
      <c r="F37" s="7"/>
      <c r="G37" s="7"/>
      <c r="H37" s="7"/>
      <c r="I37" s="7"/>
      <c r="J37" s="7"/>
      <c r="K37" s="7"/>
      <c r="L37" s="9" t="s">
        <v>67</v>
      </c>
      <c r="M37" s="111">
        <v>6185</v>
      </c>
      <c r="N37" s="111">
        <v>2054</v>
      </c>
      <c r="O37" s="111">
        <v>1673</v>
      </c>
      <c r="P37" s="110">
        <v>534</v>
      </c>
      <c r="Q37" s="110">
        <v>239</v>
      </c>
      <c r="R37" s="109">
        <v>61</v>
      </c>
      <c r="S37" s="110">
        <v>171</v>
      </c>
      <c r="T37" s="109">
        <v>53</v>
      </c>
      <c r="U37" s="112">
        <v>10970</v>
      </c>
    </row>
    <row r="38" spans="1:21" ht="16.5" customHeight="1" x14ac:dyDescent="0.2">
      <c r="A38" s="7"/>
      <c r="B38" s="7"/>
      <c r="C38" s="7" t="s">
        <v>378</v>
      </c>
      <c r="D38" s="7"/>
      <c r="E38" s="7"/>
      <c r="F38" s="7"/>
      <c r="G38" s="7"/>
      <c r="H38" s="7"/>
      <c r="I38" s="7"/>
      <c r="J38" s="7"/>
      <c r="K38" s="7"/>
      <c r="L38" s="9" t="s">
        <v>67</v>
      </c>
      <c r="M38" s="111">
        <v>3679</v>
      </c>
      <c r="N38" s="110">
        <v>846</v>
      </c>
      <c r="O38" s="111">
        <v>1477</v>
      </c>
      <c r="P38" s="110">
        <v>425</v>
      </c>
      <c r="Q38" s="110">
        <v>152</v>
      </c>
      <c r="R38" s="109">
        <v>49</v>
      </c>
      <c r="S38" s="109">
        <v>37</v>
      </c>
      <c r="T38" s="109">
        <v>44</v>
      </c>
      <c r="U38" s="111">
        <v>6709</v>
      </c>
    </row>
    <row r="39" spans="1:21" ht="16.5" customHeight="1" x14ac:dyDescent="0.2">
      <c r="A39" s="7"/>
      <c r="B39" s="7"/>
      <c r="C39" s="7" t="s">
        <v>379</v>
      </c>
      <c r="D39" s="7"/>
      <c r="E39" s="7"/>
      <c r="F39" s="7"/>
      <c r="G39" s="7"/>
      <c r="H39" s="7"/>
      <c r="I39" s="7"/>
      <c r="J39" s="7"/>
      <c r="K39" s="7"/>
      <c r="L39" s="9" t="s">
        <v>67</v>
      </c>
      <c r="M39" s="111">
        <v>6807</v>
      </c>
      <c r="N39" s="110">
        <v>429</v>
      </c>
      <c r="O39" s="112">
        <v>12763</v>
      </c>
      <c r="P39" s="111">
        <v>1404</v>
      </c>
      <c r="Q39" s="110">
        <v>262</v>
      </c>
      <c r="R39" s="110">
        <v>996</v>
      </c>
      <c r="S39" s="109">
        <v>25</v>
      </c>
      <c r="T39" s="110">
        <v>425</v>
      </c>
      <c r="U39" s="112">
        <v>23111</v>
      </c>
    </row>
    <row r="40" spans="1:21" ht="16.5" customHeight="1" x14ac:dyDescent="0.2">
      <c r="A40" s="7"/>
      <c r="B40" s="7"/>
      <c r="C40" s="7" t="s">
        <v>380</v>
      </c>
      <c r="D40" s="7"/>
      <c r="E40" s="7"/>
      <c r="F40" s="7"/>
      <c r="G40" s="7"/>
      <c r="H40" s="7"/>
      <c r="I40" s="7"/>
      <c r="J40" s="7"/>
      <c r="K40" s="7"/>
      <c r="L40" s="9" t="s">
        <v>67</v>
      </c>
      <c r="M40" s="112">
        <v>62185</v>
      </c>
      <c r="N40" s="112">
        <v>37758</v>
      </c>
      <c r="O40" s="112">
        <v>24307</v>
      </c>
      <c r="P40" s="112">
        <v>14297</v>
      </c>
      <c r="Q40" s="111">
        <v>5308</v>
      </c>
      <c r="R40" s="111">
        <v>1255</v>
      </c>
      <c r="S40" s="111">
        <v>2153</v>
      </c>
      <c r="T40" s="111">
        <v>4724</v>
      </c>
      <c r="U40" s="113">
        <v>151987</v>
      </c>
    </row>
    <row r="41" spans="1:21" ht="16.5" customHeight="1" x14ac:dyDescent="0.2">
      <c r="A41" s="7"/>
      <c r="B41" s="7" t="s">
        <v>381</v>
      </c>
      <c r="C41" s="7"/>
      <c r="D41" s="7"/>
      <c r="E41" s="7"/>
      <c r="F41" s="7"/>
      <c r="G41" s="7"/>
      <c r="H41" s="7"/>
      <c r="I41" s="7"/>
      <c r="J41" s="7"/>
      <c r="K41" s="7"/>
      <c r="L41" s="9"/>
      <c r="M41" s="10"/>
      <c r="N41" s="10"/>
      <c r="O41" s="10"/>
      <c r="P41" s="10"/>
      <c r="Q41" s="10"/>
      <c r="R41" s="10"/>
      <c r="S41" s="10"/>
      <c r="T41" s="10"/>
      <c r="U41" s="10"/>
    </row>
    <row r="42" spans="1:21" ht="16.5" customHeight="1" x14ac:dyDescent="0.2">
      <c r="A42" s="7"/>
      <c r="B42" s="7"/>
      <c r="C42" s="7" t="s">
        <v>375</v>
      </c>
      <c r="D42" s="7"/>
      <c r="E42" s="7"/>
      <c r="F42" s="7"/>
      <c r="G42" s="7"/>
      <c r="H42" s="7"/>
      <c r="I42" s="7"/>
      <c r="J42" s="7"/>
      <c r="K42" s="7"/>
      <c r="L42" s="9" t="s">
        <v>210</v>
      </c>
      <c r="M42" s="115">
        <v>56.5</v>
      </c>
      <c r="N42" s="115">
        <v>75.400000000000006</v>
      </c>
      <c r="O42" s="115">
        <v>25.9</v>
      </c>
      <c r="P42" s="115">
        <v>78</v>
      </c>
      <c r="Q42" s="115">
        <v>80.900000000000006</v>
      </c>
      <c r="R42" s="114">
        <v>8.9</v>
      </c>
      <c r="S42" s="115">
        <v>65.599999999999994</v>
      </c>
      <c r="T42" s="115">
        <v>74.7</v>
      </c>
      <c r="U42" s="115">
        <v>59.5</v>
      </c>
    </row>
    <row r="43" spans="1:21" ht="16.5" customHeight="1" x14ac:dyDescent="0.2">
      <c r="A43" s="7"/>
      <c r="B43" s="7"/>
      <c r="C43" s="7" t="s">
        <v>376</v>
      </c>
      <c r="D43" s="7"/>
      <c r="E43" s="7"/>
      <c r="F43" s="7"/>
      <c r="G43" s="7"/>
      <c r="H43" s="7"/>
      <c r="I43" s="7"/>
      <c r="J43" s="7"/>
      <c r="K43" s="7"/>
      <c r="L43" s="9" t="s">
        <v>210</v>
      </c>
      <c r="M43" s="115">
        <v>16.7</v>
      </c>
      <c r="N43" s="115">
        <v>15.8</v>
      </c>
      <c r="O43" s="114">
        <v>8.6999999999999993</v>
      </c>
      <c r="P43" s="114">
        <v>5.5</v>
      </c>
      <c r="Q43" s="114">
        <v>6.8</v>
      </c>
      <c r="R43" s="114">
        <v>2.9</v>
      </c>
      <c r="S43" s="115">
        <v>23.5</v>
      </c>
      <c r="T43" s="115">
        <v>14.3</v>
      </c>
      <c r="U43" s="115">
        <v>13.7</v>
      </c>
    </row>
    <row r="44" spans="1:21" ht="16.5" customHeight="1" x14ac:dyDescent="0.2">
      <c r="A44" s="7"/>
      <c r="B44" s="7"/>
      <c r="C44" s="7" t="s">
        <v>377</v>
      </c>
      <c r="D44" s="7"/>
      <c r="E44" s="7"/>
      <c r="F44" s="7"/>
      <c r="G44" s="7"/>
      <c r="H44" s="7"/>
      <c r="I44" s="7"/>
      <c r="J44" s="7"/>
      <c r="K44" s="7"/>
      <c r="L44" s="9" t="s">
        <v>210</v>
      </c>
      <c r="M44" s="114">
        <v>9.9</v>
      </c>
      <c r="N44" s="114">
        <v>5.4</v>
      </c>
      <c r="O44" s="114">
        <v>6.9</v>
      </c>
      <c r="P44" s="114">
        <v>3.7</v>
      </c>
      <c r="Q44" s="114">
        <v>4.5</v>
      </c>
      <c r="R44" s="114">
        <v>4.9000000000000004</v>
      </c>
      <c r="S44" s="114">
        <v>7.9</v>
      </c>
      <c r="T44" s="114">
        <v>1.1000000000000001</v>
      </c>
      <c r="U44" s="114">
        <v>7.2</v>
      </c>
    </row>
    <row r="45" spans="1:21" ht="16.5" customHeight="1" x14ac:dyDescent="0.2">
      <c r="A45" s="7"/>
      <c r="B45" s="7"/>
      <c r="C45" s="7" t="s">
        <v>378</v>
      </c>
      <c r="D45" s="7"/>
      <c r="E45" s="7"/>
      <c r="F45" s="7"/>
      <c r="G45" s="7"/>
      <c r="H45" s="7"/>
      <c r="I45" s="7"/>
      <c r="J45" s="7"/>
      <c r="K45" s="7"/>
      <c r="L45" s="9" t="s">
        <v>210</v>
      </c>
      <c r="M45" s="114">
        <v>5.9</v>
      </c>
      <c r="N45" s="114">
        <v>2.2000000000000002</v>
      </c>
      <c r="O45" s="114">
        <v>6.1</v>
      </c>
      <c r="P45" s="114">
        <v>3</v>
      </c>
      <c r="Q45" s="114">
        <v>2.9</v>
      </c>
      <c r="R45" s="114">
        <v>3.9</v>
      </c>
      <c r="S45" s="114">
        <v>1.7</v>
      </c>
      <c r="T45" s="114">
        <v>0.9</v>
      </c>
      <c r="U45" s="114">
        <v>4.4000000000000004</v>
      </c>
    </row>
    <row r="46" spans="1:21" ht="16.5" customHeight="1" x14ac:dyDescent="0.2">
      <c r="A46" s="7"/>
      <c r="B46" s="7"/>
      <c r="C46" s="7" t="s">
        <v>379</v>
      </c>
      <c r="D46" s="7"/>
      <c r="E46" s="7"/>
      <c r="F46" s="7"/>
      <c r="G46" s="7"/>
      <c r="H46" s="7"/>
      <c r="I46" s="7"/>
      <c r="J46" s="7"/>
      <c r="K46" s="7"/>
      <c r="L46" s="9" t="s">
        <v>210</v>
      </c>
      <c r="M46" s="115">
        <v>10.9</v>
      </c>
      <c r="N46" s="114">
        <v>1.1000000000000001</v>
      </c>
      <c r="O46" s="115">
        <v>52.5</v>
      </c>
      <c r="P46" s="114">
        <v>9.8000000000000007</v>
      </c>
      <c r="Q46" s="114">
        <v>4.9000000000000004</v>
      </c>
      <c r="R46" s="115">
        <v>79.400000000000006</v>
      </c>
      <c r="S46" s="114">
        <v>1.2</v>
      </c>
      <c r="T46" s="114">
        <v>9</v>
      </c>
      <c r="U46" s="115">
        <v>15.2</v>
      </c>
    </row>
    <row r="47" spans="1:21" ht="16.5" customHeight="1" x14ac:dyDescent="0.2">
      <c r="A47" s="7"/>
      <c r="B47" s="7"/>
      <c r="C47" s="7" t="s">
        <v>380</v>
      </c>
      <c r="D47" s="7"/>
      <c r="E47" s="7"/>
      <c r="F47" s="7"/>
      <c r="G47" s="7"/>
      <c r="H47" s="7"/>
      <c r="I47" s="7"/>
      <c r="J47" s="7"/>
      <c r="K47" s="7"/>
      <c r="L47" s="9" t="s">
        <v>210</v>
      </c>
      <c r="M47" s="116">
        <v>100</v>
      </c>
      <c r="N47" s="116">
        <v>100</v>
      </c>
      <c r="O47" s="116">
        <v>100</v>
      </c>
      <c r="P47" s="116">
        <v>100</v>
      </c>
      <c r="Q47" s="116">
        <v>100</v>
      </c>
      <c r="R47" s="116">
        <v>100</v>
      </c>
      <c r="S47" s="116">
        <v>100</v>
      </c>
      <c r="T47" s="116">
        <v>100</v>
      </c>
      <c r="U47" s="116">
        <v>100</v>
      </c>
    </row>
    <row r="48" spans="1:21" ht="16.5" customHeight="1" x14ac:dyDescent="0.2">
      <c r="A48" s="7" t="s">
        <v>80</v>
      </c>
      <c r="B48" s="7"/>
      <c r="C48" s="7"/>
      <c r="D48" s="7"/>
      <c r="E48" s="7"/>
      <c r="F48" s="7"/>
      <c r="G48" s="7"/>
      <c r="H48" s="7"/>
      <c r="I48" s="7"/>
      <c r="J48" s="7"/>
      <c r="K48" s="7"/>
      <c r="L48" s="9"/>
      <c r="M48" s="10"/>
      <c r="N48" s="10"/>
      <c r="O48" s="10"/>
      <c r="P48" s="10"/>
      <c r="Q48" s="10"/>
      <c r="R48" s="10"/>
      <c r="S48" s="10"/>
      <c r="T48" s="10"/>
      <c r="U48" s="10"/>
    </row>
    <row r="49" spans="1:21" ht="16.5" customHeight="1" x14ac:dyDescent="0.2">
      <c r="A49" s="7"/>
      <c r="B49" s="7" t="s">
        <v>374</v>
      </c>
      <c r="C49" s="7"/>
      <c r="D49" s="7"/>
      <c r="E49" s="7"/>
      <c r="F49" s="7"/>
      <c r="G49" s="7"/>
      <c r="H49" s="7"/>
      <c r="I49" s="7"/>
      <c r="J49" s="7"/>
      <c r="K49" s="7"/>
      <c r="L49" s="9"/>
      <c r="M49" s="10"/>
      <c r="N49" s="10"/>
      <c r="O49" s="10"/>
      <c r="P49" s="10"/>
      <c r="Q49" s="10"/>
      <c r="R49" s="10"/>
      <c r="S49" s="10"/>
      <c r="T49" s="10"/>
      <c r="U49" s="10"/>
    </row>
    <row r="50" spans="1:21" ht="16.5" customHeight="1" x14ac:dyDescent="0.2">
      <c r="A50" s="7"/>
      <c r="B50" s="7"/>
      <c r="C50" s="7" t="s">
        <v>375</v>
      </c>
      <c r="D50" s="7"/>
      <c r="E50" s="7"/>
      <c r="F50" s="7"/>
      <c r="G50" s="7"/>
      <c r="H50" s="7"/>
      <c r="I50" s="7"/>
      <c r="J50" s="7"/>
      <c r="K50" s="7"/>
      <c r="L50" s="9" t="s">
        <v>67</v>
      </c>
      <c r="M50" s="107" t="s">
        <v>81</v>
      </c>
      <c r="N50" s="112">
        <v>25588</v>
      </c>
      <c r="O50" s="111">
        <v>6100</v>
      </c>
      <c r="P50" s="111">
        <v>9426</v>
      </c>
      <c r="Q50" s="111">
        <v>3615</v>
      </c>
      <c r="R50" s="110">
        <v>155</v>
      </c>
      <c r="S50" s="111">
        <v>1074</v>
      </c>
      <c r="T50" s="111">
        <v>8643</v>
      </c>
      <c r="U50" s="112">
        <v>54601</v>
      </c>
    </row>
    <row r="51" spans="1:21" ht="16.5" customHeight="1" x14ac:dyDescent="0.2">
      <c r="A51" s="7"/>
      <c r="B51" s="7"/>
      <c r="C51" s="7" t="s">
        <v>376</v>
      </c>
      <c r="D51" s="7"/>
      <c r="E51" s="7"/>
      <c r="F51" s="7"/>
      <c r="G51" s="7"/>
      <c r="H51" s="7"/>
      <c r="I51" s="7"/>
      <c r="J51" s="7"/>
      <c r="K51" s="7"/>
      <c r="L51" s="9" t="s">
        <v>67</v>
      </c>
      <c r="M51" s="107" t="s">
        <v>81</v>
      </c>
      <c r="N51" s="111">
        <v>5674</v>
      </c>
      <c r="O51" s="111">
        <v>2580</v>
      </c>
      <c r="P51" s="110">
        <v>731</v>
      </c>
      <c r="Q51" s="110">
        <v>343</v>
      </c>
      <c r="R51" s="109">
        <v>99</v>
      </c>
      <c r="S51" s="110">
        <v>485</v>
      </c>
      <c r="T51" s="111">
        <v>1293</v>
      </c>
      <c r="U51" s="112">
        <v>11205</v>
      </c>
    </row>
    <row r="52" spans="1:21" ht="16.5" customHeight="1" x14ac:dyDescent="0.2">
      <c r="A52" s="7"/>
      <c r="B52" s="7"/>
      <c r="C52" s="7" t="s">
        <v>377</v>
      </c>
      <c r="D52" s="7"/>
      <c r="E52" s="7"/>
      <c r="F52" s="7"/>
      <c r="G52" s="7"/>
      <c r="H52" s="7"/>
      <c r="I52" s="7"/>
      <c r="J52" s="7"/>
      <c r="K52" s="7"/>
      <c r="L52" s="9" t="s">
        <v>67</v>
      </c>
      <c r="M52" s="107" t="s">
        <v>81</v>
      </c>
      <c r="N52" s="111">
        <v>1760</v>
      </c>
      <c r="O52" s="111">
        <v>1874</v>
      </c>
      <c r="P52" s="110">
        <v>473</v>
      </c>
      <c r="Q52" s="110">
        <v>181</v>
      </c>
      <c r="R52" s="109">
        <v>70</v>
      </c>
      <c r="S52" s="110">
        <v>207</v>
      </c>
      <c r="T52" s="110">
        <v>238</v>
      </c>
      <c r="U52" s="111">
        <v>4803</v>
      </c>
    </row>
    <row r="53" spans="1:21" ht="16.5" customHeight="1" x14ac:dyDescent="0.2">
      <c r="A53" s="7"/>
      <c r="B53" s="7"/>
      <c r="C53" s="7" t="s">
        <v>378</v>
      </c>
      <c r="D53" s="7"/>
      <c r="E53" s="7"/>
      <c r="F53" s="7"/>
      <c r="G53" s="7"/>
      <c r="H53" s="7"/>
      <c r="I53" s="7"/>
      <c r="J53" s="7"/>
      <c r="K53" s="7"/>
      <c r="L53" s="9" t="s">
        <v>67</v>
      </c>
      <c r="M53" s="107" t="s">
        <v>81</v>
      </c>
      <c r="N53" s="110">
        <v>476</v>
      </c>
      <c r="O53" s="111">
        <v>1523</v>
      </c>
      <c r="P53" s="110">
        <v>359</v>
      </c>
      <c r="Q53" s="109">
        <v>98</v>
      </c>
      <c r="R53" s="109">
        <v>63</v>
      </c>
      <c r="S53" s="110">
        <v>145</v>
      </c>
      <c r="T53" s="110">
        <v>103</v>
      </c>
      <c r="U53" s="111">
        <v>2767</v>
      </c>
    </row>
    <row r="54" spans="1:21" ht="16.5" customHeight="1" x14ac:dyDescent="0.2">
      <c r="A54" s="7"/>
      <c r="B54" s="7"/>
      <c r="C54" s="7" t="s">
        <v>379</v>
      </c>
      <c r="D54" s="7"/>
      <c r="E54" s="7"/>
      <c r="F54" s="7"/>
      <c r="G54" s="7"/>
      <c r="H54" s="7"/>
      <c r="I54" s="7"/>
      <c r="J54" s="7"/>
      <c r="K54" s="7"/>
      <c r="L54" s="9" t="s">
        <v>67</v>
      </c>
      <c r="M54" s="107" t="s">
        <v>81</v>
      </c>
      <c r="N54" s="110">
        <v>250</v>
      </c>
      <c r="O54" s="112">
        <v>11092</v>
      </c>
      <c r="P54" s="111">
        <v>1468</v>
      </c>
      <c r="Q54" s="110">
        <v>272</v>
      </c>
      <c r="R54" s="110">
        <v>834</v>
      </c>
      <c r="S54" s="110">
        <v>679</v>
      </c>
      <c r="T54" s="110">
        <v>288</v>
      </c>
      <c r="U54" s="112">
        <v>14883</v>
      </c>
    </row>
    <row r="55" spans="1:21" ht="16.5" customHeight="1" x14ac:dyDescent="0.2">
      <c r="A55" s="7"/>
      <c r="B55" s="7"/>
      <c r="C55" s="7" t="s">
        <v>380</v>
      </c>
      <c r="D55" s="7"/>
      <c r="E55" s="7"/>
      <c r="F55" s="7"/>
      <c r="G55" s="7"/>
      <c r="H55" s="7"/>
      <c r="I55" s="7"/>
      <c r="J55" s="7"/>
      <c r="K55" s="7"/>
      <c r="L55" s="9" t="s">
        <v>67</v>
      </c>
      <c r="M55" s="107" t="s">
        <v>81</v>
      </c>
      <c r="N55" s="112">
        <v>33748</v>
      </c>
      <c r="O55" s="112">
        <v>23169</v>
      </c>
      <c r="P55" s="112">
        <v>12457</v>
      </c>
      <c r="Q55" s="111">
        <v>4509</v>
      </c>
      <c r="R55" s="111">
        <v>1221</v>
      </c>
      <c r="S55" s="111">
        <v>2590</v>
      </c>
      <c r="T55" s="112">
        <v>10565</v>
      </c>
      <c r="U55" s="112">
        <v>88259</v>
      </c>
    </row>
    <row r="56" spans="1:21" ht="16.5" customHeight="1" x14ac:dyDescent="0.2">
      <c r="A56" s="7"/>
      <c r="B56" s="7" t="s">
        <v>381</v>
      </c>
      <c r="C56" s="7"/>
      <c r="D56" s="7"/>
      <c r="E56" s="7"/>
      <c r="F56" s="7"/>
      <c r="G56" s="7"/>
      <c r="H56" s="7"/>
      <c r="I56" s="7"/>
      <c r="J56" s="7"/>
      <c r="K56" s="7"/>
      <c r="L56" s="9"/>
      <c r="M56" s="10"/>
      <c r="N56" s="10"/>
      <c r="O56" s="10"/>
      <c r="P56" s="10"/>
      <c r="Q56" s="10"/>
      <c r="R56" s="10"/>
      <c r="S56" s="10"/>
      <c r="T56" s="10"/>
      <c r="U56" s="10"/>
    </row>
    <row r="57" spans="1:21" ht="16.5" customHeight="1" x14ac:dyDescent="0.2">
      <c r="A57" s="7"/>
      <c r="B57" s="7"/>
      <c r="C57" s="7" t="s">
        <v>375</v>
      </c>
      <c r="D57" s="7"/>
      <c r="E57" s="7"/>
      <c r="F57" s="7"/>
      <c r="G57" s="7"/>
      <c r="H57" s="7"/>
      <c r="I57" s="7"/>
      <c r="J57" s="7"/>
      <c r="K57" s="7"/>
      <c r="L57" s="9" t="s">
        <v>210</v>
      </c>
      <c r="M57" s="108" t="s">
        <v>81</v>
      </c>
      <c r="N57" s="115">
        <v>75.8</v>
      </c>
      <c r="O57" s="115">
        <v>26.3</v>
      </c>
      <c r="P57" s="115">
        <v>75.7</v>
      </c>
      <c r="Q57" s="115">
        <v>80.2</v>
      </c>
      <c r="R57" s="115">
        <v>12.7</v>
      </c>
      <c r="S57" s="115">
        <v>41.5</v>
      </c>
      <c r="T57" s="115">
        <v>81.8</v>
      </c>
      <c r="U57" s="115">
        <v>61.9</v>
      </c>
    </row>
    <row r="58" spans="1:21" ht="16.5" customHeight="1" x14ac:dyDescent="0.2">
      <c r="A58" s="7"/>
      <c r="B58" s="7"/>
      <c r="C58" s="7" t="s">
        <v>376</v>
      </c>
      <c r="D58" s="7"/>
      <c r="E58" s="7"/>
      <c r="F58" s="7"/>
      <c r="G58" s="7"/>
      <c r="H58" s="7"/>
      <c r="I58" s="7"/>
      <c r="J58" s="7"/>
      <c r="K58" s="7"/>
      <c r="L58" s="9" t="s">
        <v>210</v>
      </c>
      <c r="M58" s="108" t="s">
        <v>81</v>
      </c>
      <c r="N58" s="115">
        <v>16.8</v>
      </c>
      <c r="O58" s="115">
        <v>11.1</v>
      </c>
      <c r="P58" s="114">
        <v>5.9</v>
      </c>
      <c r="Q58" s="114">
        <v>7.6</v>
      </c>
      <c r="R58" s="114">
        <v>8.1</v>
      </c>
      <c r="S58" s="115">
        <v>18.7</v>
      </c>
      <c r="T58" s="115">
        <v>12.2</v>
      </c>
      <c r="U58" s="115">
        <v>12.7</v>
      </c>
    </row>
    <row r="59" spans="1:21" ht="16.5" customHeight="1" x14ac:dyDescent="0.2">
      <c r="A59" s="7"/>
      <c r="B59" s="7"/>
      <c r="C59" s="7" t="s">
        <v>377</v>
      </c>
      <c r="D59" s="7"/>
      <c r="E59" s="7"/>
      <c r="F59" s="7"/>
      <c r="G59" s="7"/>
      <c r="H59" s="7"/>
      <c r="I59" s="7"/>
      <c r="J59" s="7"/>
      <c r="K59" s="7"/>
      <c r="L59" s="9" t="s">
        <v>210</v>
      </c>
      <c r="M59" s="108" t="s">
        <v>81</v>
      </c>
      <c r="N59" s="114">
        <v>5.2</v>
      </c>
      <c r="O59" s="114">
        <v>8.1</v>
      </c>
      <c r="P59" s="114">
        <v>3.8</v>
      </c>
      <c r="Q59" s="114">
        <v>4</v>
      </c>
      <c r="R59" s="114">
        <v>5.7</v>
      </c>
      <c r="S59" s="114">
        <v>8</v>
      </c>
      <c r="T59" s="114">
        <v>2.2999999999999998</v>
      </c>
      <c r="U59" s="114">
        <v>5.4</v>
      </c>
    </row>
    <row r="60" spans="1:21" ht="16.5" customHeight="1" x14ac:dyDescent="0.2">
      <c r="A60" s="7"/>
      <c r="B60" s="7"/>
      <c r="C60" s="7" t="s">
        <v>378</v>
      </c>
      <c r="D60" s="7"/>
      <c r="E60" s="7"/>
      <c r="F60" s="7"/>
      <c r="G60" s="7"/>
      <c r="H60" s="7"/>
      <c r="I60" s="7"/>
      <c r="J60" s="7"/>
      <c r="K60" s="7"/>
      <c r="L60" s="9" t="s">
        <v>210</v>
      </c>
      <c r="M60" s="108" t="s">
        <v>81</v>
      </c>
      <c r="N60" s="114">
        <v>1.4</v>
      </c>
      <c r="O60" s="114">
        <v>6.6</v>
      </c>
      <c r="P60" s="114">
        <v>2.9</v>
      </c>
      <c r="Q60" s="114">
        <v>2.2000000000000002</v>
      </c>
      <c r="R60" s="114">
        <v>5.2</v>
      </c>
      <c r="S60" s="114">
        <v>5.6</v>
      </c>
      <c r="T60" s="114">
        <v>1</v>
      </c>
      <c r="U60" s="114">
        <v>3.1</v>
      </c>
    </row>
    <row r="61" spans="1:21" ht="16.5" customHeight="1" x14ac:dyDescent="0.2">
      <c r="A61" s="7"/>
      <c r="B61" s="7"/>
      <c r="C61" s="7" t="s">
        <v>379</v>
      </c>
      <c r="D61" s="7"/>
      <c r="E61" s="7"/>
      <c r="F61" s="7"/>
      <c r="G61" s="7"/>
      <c r="H61" s="7"/>
      <c r="I61" s="7"/>
      <c r="J61" s="7"/>
      <c r="K61" s="7"/>
      <c r="L61" s="9" t="s">
        <v>210</v>
      </c>
      <c r="M61" s="108" t="s">
        <v>81</v>
      </c>
      <c r="N61" s="114">
        <v>0.7</v>
      </c>
      <c r="O61" s="115">
        <v>47.9</v>
      </c>
      <c r="P61" s="115">
        <v>11.8</v>
      </c>
      <c r="Q61" s="114">
        <v>6</v>
      </c>
      <c r="R61" s="115">
        <v>68.3</v>
      </c>
      <c r="S61" s="115">
        <v>26.2</v>
      </c>
      <c r="T61" s="114">
        <v>2.7</v>
      </c>
      <c r="U61" s="115">
        <v>16.899999999999999</v>
      </c>
    </row>
    <row r="62" spans="1:21" ht="16.5" customHeight="1" x14ac:dyDescent="0.2">
      <c r="A62" s="7"/>
      <c r="B62" s="7"/>
      <c r="C62" s="7" t="s">
        <v>380</v>
      </c>
      <c r="D62" s="7"/>
      <c r="E62" s="7"/>
      <c r="F62" s="7"/>
      <c r="G62" s="7"/>
      <c r="H62" s="7"/>
      <c r="I62" s="7"/>
      <c r="J62" s="7"/>
      <c r="K62" s="7"/>
      <c r="L62" s="9" t="s">
        <v>210</v>
      </c>
      <c r="M62" s="108" t="s">
        <v>81</v>
      </c>
      <c r="N62" s="116">
        <v>100</v>
      </c>
      <c r="O62" s="116">
        <v>100</v>
      </c>
      <c r="P62" s="116">
        <v>100</v>
      </c>
      <c r="Q62" s="116">
        <v>100</v>
      </c>
      <c r="R62" s="116">
        <v>100</v>
      </c>
      <c r="S62" s="116">
        <v>100</v>
      </c>
      <c r="T62" s="116">
        <v>100</v>
      </c>
      <c r="U62" s="116">
        <v>100</v>
      </c>
    </row>
    <row r="63" spans="1:21" ht="16.5" customHeight="1" x14ac:dyDescent="0.2">
      <c r="A63" s="7" t="s">
        <v>82</v>
      </c>
      <c r="B63" s="7"/>
      <c r="C63" s="7"/>
      <c r="D63" s="7"/>
      <c r="E63" s="7"/>
      <c r="F63" s="7"/>
      <c r="G63" s="7"/>
      <c r="H63" s="7"/>
      <c r="I63" s="7"/>
      <c r="J63" s="7"/>
      <c r="K63" s="7"/>
      <c r="L63" s="9"/>
      <c r="M63" s="10"/>
      <c r="N63" s="10"/>
      <c r="O63" s="10"/>
      <c r="P63" s="10"/>
      <c r="Q63" s="10"/>
      <c r="R63" s="10"/>
      <c r="S63" s="10"/>
      <c r="T63" s="10"/>
      <c r="U63" s="10"/>
    </row>
    <row r="64" spans="1:21" ht="16.5" customHeight="1" x14ac:dyDescent="0.2">
      <c r="A64" s="7"/>
      <c r="B64" s="7" t="s">
        <v>374</v>
      </c>
      <c r="C64" s="7"/>
      <c r="D64" s="7"/>
      <c r="E64" s="7"/>
      <c r="F64" s="7"/>
      <c r="G64" s="7"/>
      <c r="H64" s="7"/>
      <c r="I64" s="7"/>
      <c r="J64" s="7"/>
      <c r="K64" s="7"/>
      <c r="L64" s="9"/>
      <c r="M64" s="10"/>
      <c r="N64" s="10"/>
      <c r="O64" s="10"/>
      <c r="P64" s="10"/>
      <c r="Q64" s="10"/>
      <c r="R64" s="10"/>
      <c r="S64" s="10"/>
      <c r="T64" s="10"/>
      <c r="U64" s="10"/>
    </row>
    <row r="65" spans="1:21" ht="16.5" customHeight="1" x14ac:dyDescent="0.2">
      <c r="A65" s="7"/>
      <c r="B65" s="7"/>
      <c r="C65" s="7" t="s">
        <v>375</v>
      </c>
      <c r="D65" s="7"/>
      <c r="E65" s="7"/>
      <c r="F65" s="7"/>
      <c r="G65" s="7"/>
      <c r="H65" s="7"/>
      <c r="I65" s="7"/>
      <c r="J65" s="7"/>
      <c r="K65" s="7"/>
      <c r="L65" s="9" t="s">
        <v>67</v>
      </c>
      <c r="M65" s="112">
        <v>55531</v>
      </c>
      <c r="N65" s="112">
        <v>24694</v>
      </c>
      <c r="O65" s="111">
        <v>5711</v>
      </c>
      <c r="P65" s="111">
        <v>8841</v>
      </c>
      <c r="Q65" s="111">
        <v>3006</v>
      </c>
      <c r="R65" s="110">
        <v>189</v>
      </c>
      <c r="S65" s="110">
        <v>936</v>
      </c>
      <c r="T65" s="111">
        <v>8248</v>
      </c>
      <c r="U65" s="113">
        <v>107156</v>
      </c>
    </row>
    <row r="66" spans="1:21" ht="16.5" customHeight="1" x14ac:dyDescent="0.2">
      <c r="A66" s="7"/>
      <c r="B66" s="7"/>
      <c r="C66" s="7" t="s">
        <v>376</v>
      </c>
      <c r="D66" s="7"/>
      <c r="E66" s="7"/>
      <c r="F66" s="7"/>
      <c r="G66" s="7"/>
      <c r="H66" s="7"/>
      <c r="I66" s="7"/>
      <c r="J66" s="7"/>
      <c r="K66" s="7"/>
      <c r="L66" s="9" t="s">
        <v>67</v>
      </c>
      <c r="M66" s="112">
        <v>10670</v>
      </c>
      <c r="N66" s="111">
        <v>4995</v>
      </c>
      <c r="O66" s="111">
        <v>2249</v>
      </c>
      <c r="P66" s="110">
        <v>984</v>
      </c>
      <c r="Q66" s="110">
        <v>334</v>
      </c>
      <c r="R66" s="110">
        <v>121</v>
      </c>
      <c r="S66" s="110">
        <v>380</v>
      </c>
      <c r="T66" s="110">
        <v>771</v>
      </c>
      <c r="U66" s="112">
        <v>20504</v>
      </c>
    </row>
    <row r="67" spans="1:21" ht="16.5" customHeight="1" x14ac:dyDescent="0.2">
      <c r="A67" s="7"/>
      <c r="B67" s="7"/>
      <c r="C67" s="7" t="s">
        <v>377</v>
      </c>
      <c r="D67" s="7"/>
      <c r="E67" s="7"/>
      <c r="F67" s="7"/>
      <c r="G67" s="7"/>
      <c r="H67" s="7"/>
      <c r="I67" s="7"/>
      <c r="J67" s="7"/>
      <c r="K67" s="7"/>
      <c r="L67" s="9" t="s">
        <v>67</v>
      </c>
      <c r="M67" s="111">
        <v>4652</v>
      </c>
      <c r="N67" s="111">
        <v>1118</v>
      </c>
      <c r="O67" s="111">
        <v>1771</v>
      </c>
      <c r="P67" s="110">
        <v>595</v>
      </c>
      <c r="Q67" s="110">
        <v>181</v>
      </c>
      <c r="R67" s="110">
        <v>119</v>
      </c>
      <c r="S67" s="110">
        <v>207</v>
      </c>
      <c r="T67" s="109">
        <v>57</v>
      </c>
      <c r="U67" s="111">
        <v>8700</v>
      </c>
    </row>
    <row r="68" spans="1:21" ht="16.5" customHeight="1" x14ac:dyDescent="0.2">
      <c r="A68" s="7"/>
      <c r="B68" s="7"/>
      <c r="C68" s="7" t="s">
        <v>378</v>
      </c>
      <c r="D68" s="7"/>
      <c r="E68" s="7"/>
      <c r="F68" s="7"/>
      <c r="G68" s="7"/>
      <c r="H68" s="7"/>
      <c r="I68" s="7"/>
      <c r="J68" s="7"/>
      <c r="K68" s="7"/>
      <c r="L68" s="9" t="s">
        <v>67</v>
      </c>
      <c r="M68" s="111">
        <v>2675</v>
      </c>
      <c r="N68" s="110">
        <v>194</v>
      </c>
      <c r="O68" s="111">
        <v>1400</v>
      </c>
      <c r="P68" s="110">
        <v>424</v>
      </c>
      <c r="Q68" s="109">
        <v>99</v>
      </c>
      <c r="R68" s="109">
        <v>61</v>
      </c>
      <c r="S68" s="110">
        <v>203</v>
      </c>
      <c r="T68" s="109">
        <v>18</v>
      </c>
      <c r="U68" s="111">
        <v>5074</v>
      </c>
    </row>
    <row r="69" spans="1:21" ht="16.5" customHeight="1" x14ac:dyDescent="0.2">
      <c r="A69" s="7"/>
      <c r="B69" s="7"/>
      <c r="C69" s="7" t="s">
        <v>379</v>
      </c>
      <c r="D69" s="7"/>
      <c r="E69" s="7"/>
      <c r="F69" s="7"/>
      <c r="G69" s="7"/>
      <c r="H69" s="7"/>
      <c r="I69" s="7"/>
      <c r="J69" s="7"/>
      <c r="K69" s="7"/>
      <c r="L69" s="9" t="s">
        <v>67</v>
      </c>
      <c r="M69" s="112">
        <v>13103</v>
      </c>
      <c r="N69" s="109">
        <v>99</v>
      </c>
      <c r="O69" s="112">
        <v>11355</v>
      </c>
      <c r="P69" s="111">
        <v>1670</v>
      </c>
      <c r="Q69" s="110">
        <v>503</v>
      </c>
      <c r="R69" s="110">
        <v>934</v>
      </c>
      <c r="S69" s="110">
        <v>667</v>
      </c>
      <c r="T69" s="110">
        <v>113</v>
      </c>
      <c r="U69" s="112">
        <v>28444</v>
      </c>
    </row>
    <row r="70" spans="1:21" ht="16.5" customHeight="1" x14ac:dyDescent="0.2">
      <c r="A70" s="7"/>
      <c r="B70" s="7"/>
      <c r="C70" s="7" t="s">
        <v>380</v>
      </c>
      <c r="D70" s="7"/>
      <c r="E70" s="7"/>
      <c r="F70" s="7"/>
      <c r="G70" s="7"/>
      <c r="H70" s="7"/>
      <c r="I70" s="7"/>
      <c r="J70" s="7"/>
      <c r="K70" s="7"/>
      <c r="L70" s="9" t="s">
        <v>67</v>
      </c>
      <c r="M70" s="112">
        <v>86631</v>
      </c>
      <c r="N70" s="112">
        <v>31100</v>
      </c>
      <c r="O70" s="112">
        <v>22486</v>
      </c>
      <c r="P70" s="112">
        <v>12514</v>
      </c>
      <c r="Q70" s="111">
        <v>4123</v>
      </c>
      <c r="R70" s="111">
        <v>1424</v>
      </c>
      <c r="S70" s="111">
        <v>2393</v>
      </c>
      <c r="T70" s="111">
        <v>9207</v>
      </c>
      <c r="U70" s="113">
        <v>169878</v>
      </c>
    </row>
    <row r="71" spans="1:21" ht="16.5" customHeight="1" x14ac:dyDescent="0.2">
      <c r="A71" s="7"/>
      <c r="B71" s="7" t="s">
        <v>381</v>
      </c>
      <c r="C71" s="7"/>
      <c r="D71" s="7"/>
      <c r="E71" s="7"/>
      <c r="F71" s="7"/>
      <c r="G71" s="7"/>
      <c r="H71" s="7"/>
      <c r="I71" s="7"/>
      <c r="J71" s="7"/>
      <c r="K71" s="7"/>
      <c r="L71" s="9"/>
      <c r="M71" s="10"/>
      <c r="N71" s="10"/>
      <c r="O71" s="10"/>
      <c r="P71" s="10"/>
      <c r="Q71" s="10"/>
      <c r="R71" s="10"/>
      <c r="S71" s="10"/>
      <c r="T71" s="10"/>
      <c r="U71" s="10"/>
    </row>
    <row r="72" spans="1:21" ht="16.5" customHeight="1" x14ac:dyDescent="0.2">
      <c r="A72" s="7"/>
      <c r="B72" s="7"/>
      <c r="C72" s="7" t="s">
        <v>375</v>
      </c>
      <c r="D72" s="7"/>
      <c r="E72" s="7"/>
      <c r="F72" s="7"/>
      <c r="G72" s="7"/>
      <c r="H72" s="7"/>
      <c r="I72" s="7"/>
      <c r="J72" s="7"/>
      <c r="K72" s="7"/>
      <c r="L72" s="9" t="s">
        <v>210</v>
      </c>
      <c r="M72" s="115">
        <v>64.099999999999994</v>
      </c>
      <c r="N72" s="115">
        <v>79.400000000000006</v>
      </c>
      <c r="O72" s="115">
        <v>25.4</v>
      </c>
      <c r="P72" s="115">
        <v>70.599999999999994</v>
      </c>
      <c r="Q72" s="115">
        <v>72.900000000000006</v>
      </c>
      <c r="R72" s="115">
        <v>13.3</v>
      </c>
      <c r="S72" s="115">
        <v>39.1</v>
      </c>
      <c r="T72" s="115">
        <v>89.6</v>
      </c>
      <c r="U72" s="115">
        <v>63.1</v>
      </c>
    </row>
    <row r="73" spans="1:21" ht="16.5" customHeight="1" x14ac:dyDescent="0.2">
      <c r="A73" s="7"/>
      <c r="B73" s="7"/>
      <c r="C73" s="7" t="s">
        <v>376</v>
      </c>
      <c r="D73" s="7"/>
      <c r="E73" s="7"/>
      <c r="F73" s="7"/>
      <c r="G73" s="7"/>
      <c r="H73" s="7"/>
      <c r="I73" s="7"/>
      <c r="J73" s="7"/>
      <c r="K73" s="7"/>
      <c r="L73" s="9" t="s">
        <v>210</v>
      </c>
      <c r="M73" s="115">
        <v>12.3</v>
      </c>
      <c r="N73" s="115">
        <v>16.100000000000001</v>
      </c>
      <c r="O73" s="115">
        <v>10</v>
      </c>
      <c r="P73" s="114">
        <v>7.9</v>
      </c>
      <c r="Q73" s="114">
        <v>8.1</v>
      </c>
      <c r="R73" s="114">
        <v>8.5</v>
      </c>
      <c r="S73" s="115">
        <v>15.9</v>
      </c>
      <c r="T73" s="114">
        <v>8.4</v>
      </c>
      <c r="U73" s="115">
        <v>12.1</v>
      </c>
    </row>
    <row r="74" spans="1:21" ht="16.5" customHeight="1" x14ac:dyDescent="0.2">
      <c r="A74" s="7"/>
      <c r="B74" s="7"/>
      <c r="C74" s="7" t="s">
        <v>377</v>
      </c>
      <c r="D74" s="7"/>
      <c r="E74" s="7"/>
      <c r="F74" s="7"/>
      <c r="G74" s="7"/>
      <c r="H74" s="7"/>
      <c r="I74" s="7"/>
      <c r="J74" s="7"/>
      <c r="K74" s="7"/>
      <c r="L74" s="9" t="s">
        <v>210</v>
      </c>
      <c r="M74" s="114">
        <v>5.4</v>
      </c>
      <c r="N74" s="114">
        <v>3.6</v>
      </c>
      <c r="O74" s="114">
        <v>7.9</v>
      </c>
      <c r="P74" s="114">
        <v>4.8</v>
      </c>
      <c r="Q74" s="114">
        <v>4.4000000000000004</v>
      </c>
      <c r="R74" s="114">
        <v>8.4</v>
      </c>
      <c r="S74" s="114">
        <v>8.6999999999999993</v>
      </c>
      <c r="T74" s="114">
        <v>0.6</v>
      </c>
      <c r="U74" s="114">
        <v>5.0999999999999996</v>
      </c>
    </row>
    <row r="75" spans="1:21" ht="16.5" customHeight="1" x14ac:dyDescent="0.2">
      <c r="A75" s="7"/>
      <c r="B75" s="7"/>
      <c r="C75" s="7" t="s">
        <v>378</v>
      </c>
      <c r="D75" s="7"/>
      <c r="E75" s="7"/>
      <c r="F75" s="7"/>
      <c r="G75" s="7"/>
      <c r="H75" s="7"/>
      <c r="I75" s="7"/>
      <c r="J75" s="7"/>
      <c r="K75" s="7"/>
      <c r="L75" s="9" t="s">
        <v>210</v>
      </c>
      <c r="M75" s="114">
        <v>3.1</v>
      </c>
      <c r="N75" s="114">
        <v>0.6</v>
      </c>
      <c r="O75" s="114">
        <v>6.2</v>
      </c>
      <c r="P75" s="114">
        <v>3.4</v>
      </c>
      <c r="Q75" s="114">
        <v>2.4</v>
      </c>
      <c r="R75" s="114">
        <v>4.3</v>
      </c>
      <c r="S75" s="114">
        <v>8.5</v>
      </c>
      <c r="T75" s="114">
        <v>0.2</v>
      </c>
      <c r="U75" s="114">
        <v>3</v>
      </c>
    </row>
    <row r="76" spans="1:21" ht="16.5" customHeight="1" x14ac:dyDescent="0.2">
      <c r="A76" s="7"/>
      <c r="B76" s="7"/>
      <c r="C76" s="7" t="s">
        <v>379</v>
      </c>
      <c r="D76" s="7"/>
      <c r="E76" s="7"/>
      <c r="F76" s="7"/>
      <c r="G76" s="7"/>
      <c r="H76" s="7"/>
      <c r="I76" s="7"/>
      <c r="J76" s="7"/>
      <c r="K76" s="7"/>
      <c r="L76" s="9" t="s">
        <v>210</v>
      </c>
      <c r="M76" s="115">
        <v>15.1</v>
      </c>
      <c r="N76" s="114">
        <v>0.3</v>
      </c>
      <c r="O76" s="115">
        <v>50.5</v>
      </c>
      <c r="P76" s="115">
        <v>13.3</v>
      </c>
      <c r="Q76" s="115">
        <v>12.2</v>
      </c>
      <c r="R76" s="115">
        <v>65.599999999999994</v>
      </c>
      <c r="S76" s="115">
        <v>27.9</v>
      </c>
      <c r="T76" s="114">
        <v>1.2</v>
      </c>
      <c r="U76" s="115">
        <v>16.7</v>
      </c>
    </row>
    <row r="77" spans="1:21" ht="16.5" customHeight="1" x14ac:dyDescent="0.2">
      <c r="A77" s="7"/>
      <c r="B77" s="7"/>
      <c r="C77" s="7" t="s">
        <v>380</v>
      </c>
      <c r="D77" s="7"/>
      <c r="E77" s="7"/>
      <c r="F77" s="7"/>
      <c r="G77" s="7"/>
      <c r="H77" s="7"/>
      <c r="I77" s="7"/>
      <c r="J77" s="7"/>
      <c r="K77" s="7"/>
      <c r="L77" s="9" t="s">
        <v>210</v>
      </c>
      <c r="M77" s="116">
        <v>100</v>
      </c>
      <c r="N77" s="116">
        <v>100</v>
      </c>
      <c r="O77" s="116">
        <v>100</v>
      </c>
      <c r="P77" s="116">
        <v>100</v>
      </c>
      <c r="Q77" s="116">
        <v>100</v>
      </c>
      <c r="R77" s="116">
        <v>100</v>
      </c>
      <c r="S77" s="116">
        <v>100</v>
      </c>
      <c r="T77" s="116">
        <v>100</v>
      </c>
      <c r="U77" s="116">
        <v>100</v>
      </c>
    </row>
    <row r="78" spans="1:21" ht="16.5" customHeight="1" x14ac:dyDescent="0.2">
      <c r="A78" s="7" t="s">
        <v>83</v>
      </c>
      <c r="B78" s="7"/>
      <c r="C78" s="7"/>
      <c r="D78" s="7"/>
      <c r="E78" s="7"/>
      <c r="F78" s="7"/>
      <c r="G78" s="7"/>
      <c r="H78" s="7"/>
      <c r="I78" s="7"/>
      <c r="J78" s="7"/>
      <c r="K78" s="7"/>
      <c r="L78" s="9"/>
      <c r="M78" s="10"/>
      <c r="N78" s="10"/>
      <c r="O78" s="10"/>
      <c r="P78" s="10"/>
      <c r="Q78" s="10"/>
      <c r="R78" s="10"/>
      <c r="S78" s="10"/>
      <c r="T78" s="10"/>
      <c r="U78" s="10"/>
    </row>
    <row r="79" spans="1:21" ht="16.5" customHeight="1" x14ac:dyDescent="0.2">
      <c r="A79" s="7"/>
      <c r="B79" s="7" t="s">
        <v>374</v>
      </c>
      <c r="C79" s="7"/>
      <c r="D79" s="7"/>
      <c r="E79" s="7"/>
      <c r="F79" s="7"/>
      <c r="G79" s="7"/>
      <c r="H79" s="7"/>
      <c r="I79" s="7"/>
      <c r="J79" s="7"/>
      <c r="K79" s="7"/>
      <c r="L79" s="9"/>
      <c r="M79" s="10"/>
      <c r="N79" s="10"/>
      <c r="O79" s="10"/>
      <c r="P79" s="10"/>
      <c r="Q79" s="10"/>
      <c r="R79" s="10"/>
      <c r="S79" s="10"/>
      <c r="T79" s="10"/>
      <c r="U79" s="10"/>
    </row>
    <row r="80" spans="1:21" ht="16.5" customHeight="1" x14ac:dyDescent="0.2">
      <c r="A80" s="7"/>
      <c r="B80" s="7"/>
      <c r="C80" s="7" t="s">
        <v>375</v>
      </c>
      <c r="D80" s="7"/>
      <c r="E80" s="7"/>
      <c r="F80" s="7"/>
      <c r="G80" s="7"/>
      <c r="H80" s="7"/>
      <c r="I80" s="7"/>
      <c r="J80" s="7"/>
      <c r="K80" s="7"/>
      <c r="L80" s="9" t="s">
        <v>67</v>
      </c>
      <c r="M80" s="112">
        <v>49321</v>
      </c>
      <c r="N80" s="112">
        <v>21486</v>
      </c>
      <c r="O80" s="111">
        <v>5792</v>
      </c>
      <c r="P80" s="111">
        <v>9046</v>
      </c>
      <c r="Q80" s="111">
        <v>3710</v>
      </c>
      <c r="R80" s="110">
        <v>196</v>
      </c>
      <c r="S80" s="111">
        <v>1755</v>
      </c>
      <c r="T80" s="111">
        <v>6809</v>
      </c>
      <c r="U80" s="112">
        <v>98115</v>
      </c>
    </row>
    <row r="81" spans="1:21" ht="16.5" customHeight="1" x14ac:dyDescent="0.2">
      <c r="A81" s="7"/>
      <c r="B81" s="7"/>
      <c r="C81" s="7" t="s">
        <v>376</v>
      </c>
      <c r="D81" s="7"/>
      <c r="E81" s="7"/>
      <c r="F81" s="7"/>
      <c r="G81" s="7"/>
      <c r="H81" s="7"/>
      <c r="I81" s="7"/>
      <c r="J81" s="7"/>
      <c r="K81" s="7"/>
      <c r="L81" s="9" t="s">
        <v>67</v>
      </c>
      <c r="M81" s="111">
        <v>9881</v>
      </c>
      <c r="N81" s="111">
        <v>4451</v>
      </c>
      <c r="O81" s="111">
        <v>2018</v>
      </c>
      <c r="P81" s="110">
        <v>930</v>
      </c>
      <c r="Q81" s="110">
        <v>398</v>
      </c>
      <c r="R81" s="110">
        <v>127</v>
      </c>
      <c r="S81" s="110">
        <v>534</v>
      </c>
      <c r="T81" s="110">
        <v>844</v>
      </c>
      <c r="U81" s="112">
        <v>19183</v>
      </c>
    </row>
    <row r="82" spans="1:21" ht="16.5" customHeight="1" x14ac:dyDescent="0.2">
      <c r="A82" s="7"/>
      <c r="B82" s="7"/>
      <c r="C82" s="7" t="s">
        <v>377</v>
      </c>
      <c r="D82" s="7"/>
      <c r="E82" s="7"/>
      <c r="F82" s="7"/>
      <c r="G82" s="7"/>
      <c r="H82" s="7"/>
      <c r="I82" s="7"/>
      <c r="J82" s="7"/>
      <c r="K82" s="7"/>
      <c r="L82" s="9" t="s">
        <v>67</v>
      </c>
      <c r="M82" s="111">
        <v>4632</v>
      </c>
      <c r="N82" s="111">
        <v>1507</v>
      </c>
      <c r="O82" s="111">
        <v>1736</v>
      </c>
      <c r="P82" s="110">
        <v>512</v>
      </c>
      <c r="Q82" s="110">
        <v>222</v>
      </c>
      <c r="R82" s="110">
        <v>155</v>
      </c>
      <c r="S82" s="110">
        <v>229</v>
      </c>
      <c r="T82" s="110">
        <v>103</v>
      </c>
      <c r="U82" s="111">
        <v>9096</v>
      </c>
    </row>
    <row r="83" spans="1:21" ht="16.5" customHeight="1" x14ac:dyDescent="0.2">
      <c r="A83" s="7"/>
      <c r="B83" s="7"/>
      <c r="C83" s="7" t="s">
        <v>378</v>
      </c>
      <c r="D83" s="7"/>
      <c r="E83" s="7"/>
      <c r="F83" s="7"/>
      <c r="G83" s="7"/>
      <c r="H83" s="7"/>
      <c r="I83" s="7"/>
      <c r="J83" s="7"/>
      <c r="K83" s="7"/>
      <c r="L83" s="9" t="s">
        <v>67</v>
      </c>
      <c r="M83" s="111">
        <v>2840</v>
      </c>
      <c r="N83" s="110">
        <v>561</v>
      </c>
      <c r="O83" s="111">
        <v>1447</v>
      </c>
      <c r="P83" s="110">
        <v>371</v>
      </c>
      <c r="Q83" s="110">
        <v>127</v>
      </c>
      <c r="R83" s="110">
        <v>114</v>
      </c>
      <c r="S83" s="109">
        <v>75</v>
      </c>
      <c r="T83" s="109">
        <v>35</v>
      </c>
      <c r="U83" s="111">
        <v>5570</v>
      </c>
    </row>
    <row r="84" spans="1:21" ht="16.5" customHeight="1" x14ac:dyDescent="0.2">
      <c r="A84" s="7"/>
      <c r="B84" s="7"/>
      <c r="C84" s="7" t="s">
        <v>379</v>
      </c>
      <c r="D84" s="7"/>
      <c r="E84" s="7"/>
      <c r="F84" s="7"/>
      <c r="G84" s="7"/>
      <c r="H84" s="7"/>
      <c r="I84" s="7"/>
      <c r="J84" s="7"/>
      <c r="K84" s="7"/>
      <c r="L84" s="9" t="s">
        <v>67</v>
      </c>
      <c r="M84" s="112">
        <v>12033</v>
      </c>
      <c r="N84" s="110">
        <v>522</v>
      </c>
      <c r="O84" s="111">
        <v>9643</v>
      </c>
      <c r="P84" s="111">
        <v>2072</v>
      </c>
      <c r="Q84" s="110">
        <v>397</v>
      </c>
      <c r="R84" s="110">
        <v>846</v>
      </c>
      <c r="S84" s="110">
        <v>118</v>
      </c>
      <c r="T84" s="110">
        <v>165</v>
      </c>
      <c r="U84" s="112">
        <v>25796</v>
      </c>
    </row>
    <row r="85" spans="1:21" ht="16.5" customHeight="1" x14ac:dyDescent="0.2">
      <c r="A85" s="7"/>
      <c r="B85" s="7"/>
      <c r="C85" s="7" t="s">
        <v>380</v>
      </c>
      <c r="D85" s="7"/>
      <c r="E85" s="7"/>
      <c r="F85" s="7"/>
      <c r="G85" s="7"/>
      <c r="H85" s="7"/>
      <c r="I85" s="7"/>
      <c r="J85" s="7"/>
      <c r="K85" s="7"/>
      <c r="L85" s="9" t="s">
        <v>67</v>
      </c>
      <c r="M85" s="112">
        <v>78707</v>
      </c>
      <c r="N85" s="112">
        <v>28527</v>
      </c>
      <c r="O85" s="112">
        <v>20636</v>
      </c>
      <c r="P85" s="112">
        <v>12931</v>
      </c>
      <c r="Q85" s="111">
        <v>4854</v>
      </c>
      <c r="R85" s="111">
        <v>1438</v>
      </c>
      <c r="S85" s="111">
        <v>2711</v>
      </c>
      <c r="T85" s="111">
        <v>7956</v>
      </c>
      <c r="U85" s="113">
        <v>157760</v>
      </c>
    </row>
    <row r="86" spans="1:21" ht="16.5" customHeight="1" x14ac:dyDescent="0.2">
      <c r="A86" s="7"/>
      <c r="B86" s="7" t="s">
        <v>381</v>
      </c>
      <c r="C86" s="7"/>
      <c r="D86" s="7"/>
      <c r="E86" s="7"/>
      <c r="F86" s="7"/>
      <c r="G86" s="7"/>
      <c r="H86" s="7"/>
      <c r="I86" s="7"/>
      <c r="J86" s="7"/>
      <c r="K86" s="7"/>
      <c r="L86" s="9"/>
      <c r="M86" s="10"/>
      <c r="N86" s="10"/>
      <c r="O86" s="10"/>
      <c r="P86" s="10"/>
      <c r="Q86" s="10"/>
      <c r="R86" s="10"/>
      <c r="S86" s="10"/>
      <c r="T86" s="10"/>
      <c r="U86" s="10"/>
    </row>
    <row r="87" spans="1:21" ht="16.5" customHeight="1" x14ac:dyDescent="0.2">
      <c r="A87" s="7"/>
      <c r="B87" s="7"/>
      <c r="C87" s="7" t="s">
        <v>375</v>
      </c>
      <c r="D87" s="7"/>
      <c r="E87" s="7"/>
      <c r="F87" s="7"/>
      <c r="G87" s="7"/>
      <c r="H87" s="7"/>
      <c r="I87" s="7"/>
      <c r="J87" s="7"/>
      <c r="K87" s="7"/>
      <c r="L87" s="9" t="s">
        <v>210</v>
      </c>
      <c r="M87" s="115">
        <v>62.7</v>
      </c>
      <c r="N87" s="115">
        <v>75.3</v>
      </c>
      <c r="O87" s="115">
        <v>28.1</v>
      </c>
      <c r="P87" s="115">
        <v>70</v>
      </c>
      <c r="Q87" s="115">
        <v>76.400000000000006</v>
      </c>
      <c r="R87" s="115">
        <v>13.6</v>
      </c>
      <c r="S87" s="115">
        <v>64.7</v>
      </c>
      <c r="T87" s="115">
        <v>85.6</v>
      </c>
      <c r="U87" s="115">
        <v>62.2</v>
      </c>
    </row>
    <row r="88" spans="1:21" ht="16.5" customHeight="1" x14ac:dyDescent="0.2">
      <c r="A88" s="7"/>
      <c r="B88" s="7"/>
      <c r="C88" s="7" t="s">
        <v>376</v>
      </c>
      <c r="D88" s="7"/>
      <c r="E88" s="7"/>
      <c r="F88" s="7"/>
      <c r="G88" s="7"/>
      <c r="H88" s="7"/>
      <c r="I88" s="7"/>
      <c r="J88" s="7"/>
      <c r="K88" s="7"/>
      <c r="L88" s="9" t="s">
        <v>210</v>
      </c>
      <c r="M88" s="115">
        <v>12.6</v>
      </c>
      <c r="N88" s="115">
        <v>15.6</v>
      </c>
      <c r="O88" s="114">
        <v>9.8000000000000007</v>
      </c>
      <c r="P88" s="114">
        <v>7.2</v>
      </c>
      <c r="Q88" s="114">
        <v>8.1999999999999993</v>
      </c>
      <c r="R88" s="114">
        <v>8.8000000000000007</v>
      </c>
      <c r="S88" s="115">
        <v>19.7</v>
      </c>
      <c r="T88" s="115">
        <v>10.6</v>
      </c>
      <c r="U88" s="115">
        <v>12.2</v>
      </c>
    </row>
    <row r="89" spans="1:21" ht="16.5" customHeight="1" x14ac:dyDescent="0.2">
      <c r="A89" s="7"/>
      <c r="B89" s="7"/>
      <c r="C89" s="7" t="s">
        <v>377</v>
      </c>
      <c r="D89" s="7"/>
      <c r="E89" s="7"/>
      <c r="F89" s="7"/>
      <c r="G89" s="7"/>
      <c r="H89" s="7"/>
      <c r="I89" s="7"/>
      <c r="J89" s="7"/>
      <c r="K89" s="7"/>
      <c r="L89" s="9" t="s">
        <v>210</v>
      </c>
      <c r="M89" s="114">
        <v>5.9</v>
      </c>
      <c r="N89" s="114">
        <v>5.3</v>
      </c>
      <c r="O89" s="114">
        <v>8.4</v>
      </c>
      <c r="P89" s="114">
        <v>4</v>
      </c>
      <c r="Q89" s="114">
        <v>4.5999999999999996</v>
      </c>
      <c r="R89" s="115">
        <v>10.8</v>
      </c>
      <c r="S89" s="114">
        <v>8.4</v>
      </c>
      <c r="T89" s="114">
        <v>1.3</v>
      </c>
      <c r="U89" s="114">
        <v>5.8</v>
      </c>
    </row>
    <row r="90" spans="1:21" ht="16.5" customHeight="1" x14ac:dyDescent="0.2">
      <c r="A90" s="7"/>
      <c r="B90" s="7"/>
      <c r="C90" s="7" t="s">
        <v>378</v>
      </c>
      <c r="D90" s="7"/>
      <c r="E90" s="7"/>
      <c r="F90" s="7"/>
      <c r="G90" s="7"/>
      <c r="H90" s="7"/>
      <c r="I90" s="7"/>
      <c r="J90" s="7"/>
      <c r="K90" s="7"/>
      <c r="L90" s="9" t="s">
        <v>210</v>
      </c>
      <c r="M90" s="114">
        <v>3.6</v>
      </c>
      <c r="N90" s="114">
        <v>2</v>
      </c>
      <c r="O90" s="114">
        <v>7</v>
      </c>
      <c r="P90" s="114">
        <v>2.9</v>
      </c>
      <c r="Q90" s="114">
        <v>2.6</v>
      </c>
      <c r="R90" s="114">
        <v>7.9</v>
      </c>
      <c r="S90" s="114">
        <v>2.8</v>
      </c>
      <c r="T90" s="114">
        <v>0.4</v>
      </c>
      <c r="U90" s="114">
        <v>3.5</v>
      </c>
    </row>
    <row r="91" spans="1:21" ht="16.5" customHeight="1" x14ac:dyDescent="0.2">
      <c r="A91" s="7"/>
      <c r="B91" s="7"/>
      <c r="C91" s="7" t="s">
        <v>379</v>
      </c>
      <c r="D91" s="7"/>
      <c r="E91" s="7"/>
      <c r="F91" s="7"/>
      <c r="G91" s="7"/>
      <c r="H91" s="7"/>
      <c r="I91" s="7"/>
      <c r="J91" s="7"/>
      <c r="K91" s="7"/>
      <c r="L91" s="9" t="s">
        <v>210</v>
      </c>
      <c r="M91" s="115">
        <v>15.3</v>
      </c>
      <c r="N91" s="114">
        <v>1.8</v>
      </c>
      <c r="O91" s="115">
        <v>46.7</v>
      </c>
      <c r="P91" s="115">
        <v>16</v>
      </c>
      <c r="Q91" s="114">
        <v>8.1999999999999993</v>
      </c>
      <c r="R91" s="115">
        <v>58.8</v>
      </c>
      <c r="S91" s="114">
        <v>4.4000000000000004</v>
      </c>
      <c r="T91" s="114">
        <v>2.1</v>
      </c>
      <c r="U91" s="115">
        <v>16.399999999999999</v>
      </c>
    </row>
    <row r="92" spans="1:21" ht="16.5" customHeight="1" x14ac:dyDescent="0.2">
      <c r="A92" s="7"/>
      <c r="B92" s="7"/>
      <c r="C92" s="7" t="s">
        <v>380</v>
      </c>
      <c r="D92" s="7"/>
      <c r="E92" s="7"/>
      <c r="F92" s="7"/>
      <c r="G92" s="7"/>
      <c r="H92" s="7"/>
      <c r="I92" s="7"/>
      <c r="J92" s="7"/>
      <c r="K92" s="7"/>
      <c r="L92" s="9" t="s">
        <v>210</v>
      </c>
      <c r="M92" s="116">
        <v>100</v>
      </c>
      <c r="N92" s="116">
        <v>100</v>
      </c>
      <c r="O92" s="116">
        <v>100</v>
      </c>
      <c r="P92" s="116">
        <v>100</v>
      </c>
      <c r="Q92" s="116">
        <v>100</v>
      </c>
      <c r="R92" s="116">
        <v>100</v>
      </c>
      <c r="S92" s="116">
        <v>100</v>
      </c>
      <c r="T92" s="116">
        <v>100</v>
      </c>
      <c r="U92" s="116">
        <v>100</v>
      </c>
    </row>
    <row r="93" spans="1:21" ht="16.5" customHeight="1" x14ac:dyDescent="0.2">
      <c r="A93" s="7" t="s">
        <v>84</v>
      </c>
      <c r="B93" s="7"/>
      <c r="C93" s="7"/>
      <c r="D93" s="7"/>
      <c r="E93" s="7"/>
      <c r="F93" s="7"/>
      <c r="G93" s="7"/>
      <c r="H93" s="7"/>
      <c r="I93" s="7"/>
      <c r="J93" s="7"/>
      <c r="K93" s="7"/>
      <c r="L93" s="9"/>
      <c r="M93" s="10"/>
      <c r="N93" s="10"/>
      <c r="O93" s="10"/>
      <c r="P93" s="10"/>
      <c r="Q93" s="10"/>
      <c r="R93" s="10"/>
      <c r="S93" s="10"/>
      <c r="T93" s="10"/>
      <c r="U93" s="10"/>
    </row>
    <row r="94" spans="1:21" ht="16.5" customHeight="1" x14ac:dyDescent="0.2">
      <c r="A94" s="7"/>
      <c r="B94" s="7" t="s">
        <v>374</v>
      </c>
      <c r="C94" s="7"/>
      <c r="D94" s="7"/>
      <c r="E94" s="7"/>
      <c r="F94" s="7"/>
      <c r="G94" s="7"/>
      <c r="H94" s="7"/>
      <c r="I94" s="7"/>
      <c r="J94" s="7"/>
      <c r="K94" s="7"/>
      <c r="L94" s="9"/>
      <c r="M94" s="10"/>
      <c r="N94" s="10"/>
      <c r="O94" s="10"/>
      <c r="P94" s="10"/>
      <c r="Q94" s="10"/>
      <c r="R94" s="10"/>
      <c r="S94" s="10"/>
      <c r="T94" s="10"/>
      <c r="U94" s="10"/>
    </row>
    <row r="95" spans="1:21" ht="16.5" customHeight="1" x14ac:dyDescent="0.2">
      <c r="A95" s="7"/>
      <c r="B95" s="7"/>
      <c r="C95" s="7" t="s">
        <v>375</v>
      </c>
      <c r="D95" s="7"/>
      <c r="E95" s="7"/>
      <c r="F95" s="7"/>
      <c r="G95" s="7"/>
      <c r="H95" s="7"/>
      <c r="I95" s="7"/>
      <c r="J95" s="7"/>
      <c r="K95" s="7"/>
      <c r="L95" s="9" t="s">
        <v>67</v>
      </c>
      <c r="M95" s="112">
        <v>44044</v>
      </c>
      <c r="N95" s="112">
        <v>19040</v>
      </c>
      <c r="O95" s="111">
        <v>5946</v>
      </c>
      <c r="P95" s="111">
        <v>9210</v>
      </c>
      <c r="Q95" s="111">
        <v>4097</v>
      </c>
      <c r="R95" s="110">
        <v>604</v>
      </c>
      <c r="S95" s="111">
        <v>1145</v>
      </c>
      <c r="T95" s="111">
        <v>5491</v>
      </c>
      <c r="U95" s="112">
        <v>89577</v>
      </c>
    </row>
    <row r="96" spans="1:21" ht="16.5" customHeight="1" x14ac:dyDescent="0.2">
      <c r="A96" s="7"/>
      <c r="B96" s="7"/>
      <c r="C96" s="7" t="s">
        <v>376</v>
      </c>
      <c r="D96" s="7"/>
      <c r="E96" s="7"/>
      <c r="F96" s="7"/>
      <c r="G96" s="7"/>
      <c r="H96" s="7"/>
      <c r="I96" s="7"/>
      <c r="J96" s="7"/>
      <c r="K96" s="7"/>
      <c r="L96" s="9" t="s">
        <v>67</v>
      </c>
      <c r="M96" s="111">
        <v>8883</v>
      </c>
      <c r="N96" s="111">
        <v>3777</v>
      </c>
      <c r="O96" s="111">
        <v>2507</v>
      </c>
      <c r="P96" s="111">
        <v>1004</v>
      </c>
      <c r="Q96" s="110">
        <v>664</v>
      </c>
      <c r="R96" s="110">
        <v>224</v>
      </c>
      <c r="S96" s="110">
        <v>296</v>
      </c>
      <c r="T96" s="110">
        <v>566</v>
      </c>
      <c r="U96" s="112">
        <v>17921</v>
      </c>
    </row>
    <row r="97" spans="1:21" ht="16.5" customHeight="1" x14ac:dyDescent="0.2">
      <c r="A97" s="7"/>
      <c r="B97" s="7"/>
      <c r="C97" s="7" t="s">
        <v>377</v>
      </c>
      <c r="D97" s="7"/>
      <c r="E97" s="7"/>
      <c r="F97" s="7"/>
      <c r="G97" s="7"/>
      <c r="H97" s="7"/>
      <c r="I97" s="7"/>
      <c r="J97" s="7"/>
      <c r="K97" s="7"/>
      <c r="L97" s="9" t="s">
        <v>67</v>
      </c>
      <c r="M97" s="111">
        <v>4124</v>
      </c>
      <c r="N97" s="111">
        <v>1340</v>
      </c>
      <c r="O97" s="111">
        <v>2075</v>
      </c>
      <c r="P97" s="110">
        <v>610</v>
      </c>
      <c r="Q97" s="110">
        <v>315</v>
      </c>
      <c r="R97" s="110">
        <v>191</v>
      </c>
      <c r="S97" s="109">
        <v>90</v>
      </c>
      <c r="T97" s="110">
        <v>208</v>
      </c>
      <c r="U97" s="111">
        <v>8953</v>
      </c>
    </row>
    <row r="98" spans="1:21" ht="16.5" customHeight="1" x14ac:dyDescent="0.2">
      <c r="A98" s="7"/>
      <c r="B98" s="7"/>
      <c r="C98" s="7" t="s">
        <v>378</v>
      </c>
      <c r="D98" s="7"/>
      <c r="E98" s="7"/>
      <c r="F98" s="7"/>
      <c r="G98" s="7"/>
      <c r="H98" s="7"/>
      <c r="I98" s="7"/>
      <c r="J98" s="7"/>
      <c r="K98" s="7"/>
      <c r="L98" s="9" t="s">
        <v>67</v>
      </c>
      <c r="M98" s="111">
        <v>2417</v>
      </c>
      <c r="N98" s="110">
        <v>482</v>
      </c>
      <c r="O98" s="111">
        <v>1476</v>
      </c>
      <c r="P98" s="110">
        <v>447</v>
      </c>
      <c r="Q98" s="110">
        <v>124</v>
      </c>
      <c r="R98" s="110">
        <v>137</v>
      </c>
      <c r="S98" s="109">
        <v>29</v>
      </c>
      <c r="T98" s="110">
        <v>144</v>
      </c>
      <c r="U98" s="111">
        <v>5256</v>
      </c>
    </row>
    <row r="99" spans="1:21" ht="16.5" customHeight="1" x14ac:dyDescent="0.2">
      <c r="A99" s="7"/>
      <c r="B99" s="7"/>
      <c r="C99" s="7" t="s">
        <v>379</v>
      </c>
      <c r="D99" s="7"/>
      <c r="E99" s="7"/>
      <c r="F99" s="7"/>
      <c r="G99" s="7"/>
      <c r="H99" s="7"/>
      <c r="I99" s="7"/>
      <c r="J99" s="7"/>
      <c r="K99" s="7"/>
      <c r="L99" s="9" t="s">
        <v>67</v>
      </c>
      <c r="M99" s="112">
        <v>11597</v>
      </c>
      <c r="N99" s="110">
        <v>435</v>
      </c>
      <c r="O99" s="111">
        <v>8535</v>
      </c>
      <c r="P99" s="111">
        <v>2289</v>
      </c>
      <c r="Q99" s="110">
        <v>321</v>
      </c>
      <c r="R99" s="110">
        <v>371</v>
      </c>
      <c r="S99" s="109">
        <v>24</v>
      </c>
      <c r="T99" s="110">
        <v>713</v>
      </c>
      <c r="U99" s="112">
        <v>24285</v>
      </c>
    </row>
    <row r="100" spans="1:21" ht="16.5" customHeight="1" x14ac:dyDescent="0.2">
      <c r="A100" s="7"/>
      <c r="B100" s="7"/>
      <c r="C100" s="7" t="s">
        <v>380</v>
      </c>
      <c r="D100" s="7"/>
      <c r="E100" s="7"/>
      <c r="F100" s="7"/>
      <c r="G100" s="7"/>
      <c r="H100" s="7"/>
      <c r="I100" s="7"/>
      <c r="J100" s="7"/>
      <c r="K100" s="7"/>
      <c r="L100" s="9" t="s">
        <v>67</v>
      </c>
      <c r="M100" s="112">
        <v>71065</v>
      </c>
      <c r="N100" s="112">
        <v>25074</v>
      </c>
      <c r="O100" s="112">
        <v>20539</v>
      </c>
      <c r="P100" s="112">
        <v>13560</v>
      </c>
      <c r="Q100" s="111">
        <v>5521</v>
      </c>
      <c r="R100" s="111">
        <v>1527</v>
      </c>
      <c r="S100" s="111">
        <v>1584</v>
      </c>
      <c r="T100" s="111">
        <v>7122</v>
      </c>
      <c r="U100" s="113">
        <v>145992</v>
      </c>
    </row>
    <row r="101" spans="1:21" ht="16.5" customHeight="1" x14ac:dyDescent="0.2">
      <c r="A101" s="7"/>
      <c r="B101" s="7" t="s">
        <v>381</v>
      </c>
      <c r="C101" s="7"/>
      <c r="D101" s="7"/>
      <c r="E101" s="7"/>
      <c r="F101" s="7"/>
      <c r="G101" s="7"/>
      <c r="H101" s="7"/>
      <c r="I101" s="7"/>
      <c r="J101" s="7"/>
      <c r="K101" s="7"/>
      <c r="L101" s="9"/>
      <c r="M101" s="10"/>
      <c r="N101" s="10"/>
      <c r="O101" s="10"/>
      <c r="P101" s="10"/>
      <c r="Q101" s="10"/>
      <c r="R101" s="10"/>
      <c r="S101" s="10"/>
      <c r="T101" s="10"/>
      <c r="U101" s="10"/>
    </row>
    <row r="102" spans="1:21" ht="16.5" customHeight="1" x14ac:dyDescent="0.2">
      <c r="A102" s="7"/>
      <c r="B102" s="7"/>
      <c r="C102" s="7" t="s">
        <v>375</v>
      </c>
      <c r="D102" s="7"/>
      <c r="E102" s="7"/>
      <c r="F102" s="7"/>
      <c r="G102" s="7"/>
      <c r="H102" s="7"/>
      <c r="I102" s="7"/>
      <c r="J102" s="7"/>
      <c r="K102" s="7"/>
      <c r="L102" s="9" t="s">
        <v>210</v>
      </c>
      <c r="M102" s="115">
        <v>62</v>
      </c>
      <c r="N102" s="115">
        <v>75.900000000000006</v>
      </c>
      <c r="O102" s="115">
        <v>28.9</v>
      </c>
      <c r="P102" s="115">
        <v>67.900000000000006</v>
      </c>
      <c r="Q102" s="115">
        <v>74.2</v>
      </c>
      <c r="R102" s="115">
        <v>39.6</v>
      </c>
      <c r="S102" s="115">
        <v>72.3</v>
      </c>
      <c r="T102" s="115">
        <v>77.099999999999994</v>
      </c>
      <c r="U102" s="115">
        <v>61.4</v>
      </c>
    </row>
    <row r="103" spans="1:21" ht="16.5" customHeight="1" x14ac:dyDescent="0.2">
      <c r="A103" s="7"/>
      <c r="B103" s="7"/>
      <c r="C103" s="7" t="s">
        <v>376</v>
      </c>
      <c r="D103" s="7"/>
      <c r="E103" s="7"/>
      <c r="F103" s="7"/>
      <c r="G103" s="7"/>
      <c r="H103" s="7"/>
      <c r="I103" s="7"/>
      <c r="J103" s="7"/>
      <c r="K103" s="7"/>
      <c r="L103" s="9" t="s">
        <v>210</v>
      </c>
      <c r="M103" s="115">
        <v>12.5</v>
      </c>
      <c r="N103" s="115">
        <v>15.1</v>
      </c>
      <c r="O103" s="115">
        <v>12.2</v>
      </c>
      <c r="P103" s="114">
        <v>7.4</v>
      </c>
      <c r="Q103" s="115">
        <v>12</v>
      </c>
      <c r="R103" s="115">
        <v>14.7</v>
      </c>
      <c r="S103" s="115">
        <v>18.7</v>
      </c>
      <c r="T103" s="114">
        <v>7.9</v>
      </c>
      <c r="U103" s="115">
        <v>12.3</v>
      </c>
    </row>
    <row r="104" spans="1:21" ht="16.5" customHeight="1" x14ac:dyDescent="0.2">
      <c r="A104" s="7"/>
      <c r="B104" s="7"/>
      <c r="C104" s="7" t="s">
        <v>377</v>
      </c>
      <c r="D104" s="7"/>
      <c r="E104" s="7"/>
      <c r="F104" s="7"/>
      <c r="G104" s="7"/>
      <c r="H104" s="7"/>
      <c r="I104" s="7"/>
      <c r="J104" s="7"/>
      <c r="K104" s="7"/>
      <c r="L104" s="9" t="s">
        <v>210</v>
      </c>
      <c r="M104" s="114">
        <v>5.8</v>
      </c>
      <c r="N104" s="114">
        <v>5.3</v>
      </c>
      <c r="O104" s="115">
        <v>10.1</v>
      </c>
      <c r="P104" s="114">
        <v>4.5</v>
      </c>
      <c r="Q104" s="114">
        <v>5.7</v>
      </c>
      <c r="R104" s="115">
        <v>12.5</v>
      </c>
      <c r="S104" s="114">
        <v>5.7</v>
      </c>
      <c r="T104" s="114">
        <v>2.9</v>
      </c>
      <c r="U104" s="114">
        <v>6.1</v>
      </c>
    </row>
    <row r="105" spans="1:21" ht="16.5" customHeight="1" x14ac:dyDescent="0.2">
      <c r="A105" s="7"/>
      <c r="B105" s="7"/>
      <c r="C105" s="7" t="s">
        <v>378</v>
      </c>
      <c r="D105" s="7"/>
      <c r="E105" s="7"/>
      <c r="F105" s="7"/>
      <c r="G105" s="7"/>
      <c r="H105" s="7"/>
      <c r="I105" s="7"/>
      <c r="J105" s="7"/>
      <c r="K105" s="7"/>
      <c r="L105" s="9" t="s">
        <v>210</v>
      </c>
      <c r="M105" s="114">
        <v>3.4</v>
      </c>
      <c r="N105" s="114">
        <v>1.9</v>
      </c>
      <c r="O105" s="114">
        <v>7.2</v>
      </c>
      <c r="P105" s="114">
        <v>3.3</v>
      </c>
      <c r="Q105" s="114">
        <v>2.2000000000000002</v>
      </c>
      <c r="R105" s="114">
        <v>9</v>
      </c>
      <c r="S105" s="114">
        <v>1.8</v>
      </c>
      <c r="T105" s="114">
        <v>2</v>
      </c>
      <c r="U105" s="114">
        <v>3.6</v>
      </c>
    </row>
    <row r="106" spans="1:21" ht="16.5" customHeight="1" x14ac:dyDescent="0.2">
      <c r="A106" s="7"/>
      <c r="B106" s="7"/>
      <c r="C106" s="7" t="s">
        <v>379</v>
      </c>
      <c r="D106" s="7"/>
      <c r="E106" s="7"/>
      <c r="F106" s="7"/>
      <c r="G106" s="7"/>
      <c r="H106" s="7"/>
      <c r="I106" s="7"/>
      <c r="J106" s="7"/>
      <c r="K106" s="7"/>
      <c r="L106" s="9" t="s">
        <v>210</v>
      </c>
      <c r="M106" s="115">
        <v>16.3</v>
      </c>
      <c r="N106" s="114">
        <v>1.7</v>
      </c>
      <c r="O106" s="115">
        <v>41.6</v>
      </c>
      <c r="P106" s="115">
        <v>16.899999999999999</v>
      </c>
      <c r="Q106" s="114">
        <v>5.8</v>
      </c>
      <c r="R106" s="115">
        <v>24.3</v>
      </c>
      <c r="S106" s="114">
        <v>1.5</v>
      </c>
      <c r="T106" s="115">
        <v>10</v>
      </c>
      <c r="U106" s="115">
        <v>16.600000000000001</v>
      </c>
    </row>
    <row r="107" spans="1:21" ht="16.5" customHeight="1" x14ac:dyDescent="0.2">
      <c r="A107" s="7"/>
      <c r="B107" s="7"/>
      <c r="C107" s="7" t="s">
        <v>380</v>
      </c>
      <c r="D107" s="7"/>
      <c r="E107" s="7"/>
      <c r="F107" s="7"/>
      <c r="G107" s="7"/>
      <c r="H107" s="7"/>
      <c r="I107" s="7"/>
      <c r="J107" s="7"/>
      <c r="K107" s="7"/>
      <c r="L107" s="9" t="s">
        <v>210</v>
      </c>
      <c r="M107" s="116">
        <v>100</v>
      </c>
      <c r="N107" s="116">
        <v>100</v>
      </c>
      <c r="O107" s="116">
        <v>100</v>
      </c>
      <c r="P107" s="116">
        <v>100</v>
      </c>
      <c r="Q107" s="116">
        <v>100</v>
      </c>
      <c r="R107" s="116">
        <v>100</v>
      </c>
      <c r="S107" s="116">
        <v>100</v>
      </c>
      <c r="T107" s="116">
        <v>100</v>
      </c>
      <c r="U107" s="116">
        <v>100</v>
      </c>
    </row>
    <row r="108" spans="1:21" ht="16.5" customHeight="1" x14ac:dyDescent="0.2">
      <c r="A108" s="7" t="s">
        <v>86</v>
      </c>
      <c r="B108" s="7"/>
      <c r="C108" s="7"/>
      <c r="D108" s="7"/>
      <c r="E108" s="7"/>
      <c r="F108" s="7"/>
      <c r="G108" s="7"/>
      <c r="H108" s="7"/>
      <c r="I108" s="7"/>
      <c r="J108" s="7"/>
      <c r="K108" s="7"/>
      <c r="L108" s="9"/>
      <c r="M108" s="10"/>
      <c r="N108" s="10"/>
      <c r="O108" s="10"/>
      <c r="P108" s="10"/>
      <c r="Q108" s="10"/>
      <c r="R108" s="10"/>
      <c r="S108" s="10"/>
      <c r="T108" s="10"/>
      <c r="U108" s="10"/>
    </row>
    <row r="109" spans="1:21" ht="16.5" customHeight="1" x14ac:dyDescent="0.2">
      <c r="A109" s="7"/>
      <c r="B109" s="7" t="s">
        <v>374</v>
      </c>
      <c r="C109" s="7"/>
      <c r="D109" s="7"/>
      <c r="E109" s="7"/>
      <c r="F109" s="7"/>
      <c r="G109" s="7"/>
      <c r="H109" s="7"/>
      <c r="I109" s="7"/>
      <c r="J109" s="7"/>
      <c r="K109" s="7"/>
      <c r="L109" s="9"/>
      <c r="M109" s="10"/>
      <c r="N109" s="10"/>
      <c r="O109" s="10"/>
      <c r="P109" s="10"/>
      <c r="Q109" s="10"/>
      <c r="R109" s="10"/>
      <c r="S109" s="10"/>
      <c r="T109" s="10"/>
      <c r="U109" s="10"/>
    </row>
    <row r="110" spans="1:21" ht="16.5" customHeight="1" x14ac:dyDescent="0.2">
      <c r="A110" s="7"/>
      <c r="B110" s="7"/>
      <c r="C110" s="7" t="s">
        <v>375</v>
      </c>
      <c r="D110" s="7"/>
      <c r="E110" s="7"/>
      <c r="F110" s="7"/>
      <c r="G110" s="7"/>
      <c r="H110" s="7"/>
      <c r="I110" s="7"/>
      <c r="J110" s="7"/>
      <c r="K110" s="7"/>
      <c r="L110" s="9" t="s">
        <v>67</v>
      </c>
      <c r="M110" s="112">
        <v>36311</v>
      </c>
      <c r="N110" s="112">
        <v>16203</v>
      </c>
      <c r="O110" s="111">
        <v>7178</v>
      </c>
      <c r="P110" s="111">
        <v>7680</v>
      </c>
      <c r="Q110" s="111">
        <v>4874</v>
      </c>
      <c r="R110" s="110">
        <v>655</v>
      </c>
      <c r="S110" s="110">
        <v>964</v>
      </c>
      <c r="T110" s="111">
        <v>3751</v>
      </c>
      <c r="U110" s="112">
        <v>77616</v>
      </c>
    </row>
    <row r="111" spans="1:21" ht="16.5" customHeight="1" x14ac:dyDescent="0.2">
      <c r="A111" s="7"/>
      <c r="B111" s="7"/>
      <c r="C111" s="7" t="s">
        <v>376</v>
      </c>
      <c r="D111" s="7"/>
      <c r="E111" s="7"/>
      <c r="F111" s="7"/>
      <c r="G111" s="7"/>
      <c r="H111" s="7"/>
      <c r="I111" s="7"/>
      <c r="J111" s="7"/>
      <c r="K111" s="7"/>
      <c r="L111" s="9" t="s">
        <v>67</v>
      </c>
      <c r="M111" s="111">
        <v>7438</v>
      </c>
      <c r="N111" s="111">
        <v>3243</v>
      </c>
      <c r="O111" s="111">
        <v>2503</v>
      </c>
      <c r="P111" s="111">
        <v>1249</v>
      </c>
      <c r="Q111" s="110">
        <v>883</v>
      </c>
      <c r="R111" s="110">
        <v>194</v>
      </c>
      <c r="S111" s="110">
        <v>239</v>
      </c>
      <c r="T111" s="110">
        <v>391</v>
      </c>
      <c r="U111" s="112">
        <v>16140</v>
      </c>
    </row>
    <row r="112" spans="1:21" ht="16.5" customHeight="1" x14ac:dyDescent="0.2">
      <c r="A112" s="7"/>
      <c r="B112" s="7"/>
      <c r="C112" s="7" t="s">
        <v>377</v>
      </c>
      <c r="D112" s="7"/>
      <c r="E112" s="7"/>
      <c r="F112" s="7"/>
      <c r="G112" s="7"/>
      <c r="H112" s="7"/>
      <c r="I112" s="7"/>
      <c r="J112" s="7"/>
      <c r="K112" s="7"/>
      <c r="L112" s="9" t="s">
        <v>67</v>
      </c>
      <c r="M112" s="111">
        <v>3639</v>
      </c>
      <c r="N112" s="111">
        <v>1014</v>
      </c>
      <c r="O112" s="111">
        <v>1983</v>
      </c>
      <c r="P112" s="110">
        <v>824</v>
      </c>
      <c r="Q112" s="110">
        <v>286</v>
      </c>
      <c r="R112" s="110">
        <v>142</v>
      </c>
      <c r="S112" s="109">
        <v>83</v>
      </c>
      <c r="T112" s="110">
        <v>142</v>
      </c>
      <c r="U112" s="111">
        <v>8113</v>
      </c>
    </row>
    <row r="113" spans="1:21" ht="16.5" customHeight="1" x14ac:dyDescent="0.2">
      <c r="A113" s="7"/>
      <c r="B113" s="7"/>
      <c r="C113" s="7" t="s">
        <v>378</v>
      </c>
      <c r="D113" s="7"/>
      <c r="E113" s="7"/>
      <c r="F113" s="7"/>
      <c r="G113" s="7"/>
      <c r="H113" s="7"/>
      <c r="I113" s="7"/>
      <c r="J113" s="7"/>
      <c r="K113" s="7"/>
      <c r="L113" s="9" t="s">
        <v>67</v>
      </c>
      <c r="M113" s="111">
        <v>2502</v>
      </c>
      <c r="N113" s="110">
        <v>410</v>
      </c>
      <c r="O113" s="111">
        <v>1656</v>
      </c>
      <c r="P113" s="110">
        <v>566</v>
      </c>
      <c r="Q113" s="110">
        <v>164</v>
      </c>
      <c r="R113" s="110">
        <v>118</v>
      </c>
      <c r="S113" s="109">
        <v>42</v>
      </c>
      <c r="T113" s="109">
        <v>54</v>
      </c>
      <c r="U113" s="111">
        <v>5512</v>
      </c>
    </row>
    <row r="114" spans="1:21" ht="16.5" customHeight="1" x14ac:dyDescent="0.2">
      <c r="A114" s="7"/>
      <c r="B114" s="7"/>
      <c r="C114" s="7" t="s">
        <v>379</v>
      </c>
      <c r="D114" s="7"/>
      <c r="E114" s="7"/>
      <c r="F114" s="7"/>
      <c r="G114" s="7"/>
      <c r="H114" s="7"/>
      <c r="I114" s="7"/>
      <c r="J114" s="7"/>
      <c r="K114" s="7"/>
      <c r="L114" s="9" t="s">
        <v>67</v>
      </c>
      <c r="M114" s="112">
        <v>11171</v>
      </c>
      <c r="N114" s="110">
        <v>340</v>
      </c>
      <c r="O114" s="111">
        <v>8682</v>
      </c>
      <c r="P114" s="111">
        <v>3049</v>
      </c>
      <c r="Q114" s="110">
        <v>361</v>
      </c>
      <c r="R114" s="110">
        <v>380</v>
      </c>
      <c r="S114" s="109">
        <v>23</v>
      </c>
      <c r="T114" s="110">
        <v>267</v>
      </c>
      <c r="U114" s="112">
        <v>24273</v>
      </c>
    </row>
    <row r="115" spans="1:21" ht="16.5" customHeight="1" x14ac:dyDescent="0.2">
      <c r="A115" s="7"/>
      <c r="B115" s="7"/>
      <c r="C115" s="7" t="s">
        <v>380</v>
      </c>
      <c r="D115" s="7"/>
      <c r="E115" s="7"/>
      <c r="F115" s="7"/>
      <c r="G115" s="7"/>
      <c r="H115" s="7"/>
      <c r="I115" s="7"/>
      <c r="J115" s="7"/>
      <c r="K115" s="7"/>
      <c r="L115" s="9" t="s">
        <v>67</v>
      </c>
      <c r="M115" s="112">
        <v>61061</v>
      </c>
      <c r="N115" s="112">
        <v>21210</v>
      </c>
      <c r="O115" s="112">
        <v>22002</v>
      </c>
      <c r="P115" s="112">
        <v>13370</v>
      </c>
      <c r="Q115" s="111">
        <v>6568</v>
      </c>
      <c r="R115" s="111">
        <v>1489</v>
      </c>
      <c r="S115" s="111">
        <v>1351</v>
      </c>
      <c r="T115" s="111">
        <v>4605</v>
      </c>
      <c r="U115" s="113">
        <v>131656</v>
      </c>
    </row>
    <row r="116" spans="1:21" ht="16.5" customHeight="1" x14ac:dyDescent="0.2">
      <c r="A116" s="7"/>
      <c r="B116" s="7" t="s">
        <v>381</v>
      </c>
      <c r="C116" s="7"/>
      <c r="D116" s="7"/>
      <c r="E116" s="7"/>
      <c r="F116" s="7"/>
      <c r="G116" s="7"/>
      <c r="H116" s="7"/>
      <c r="I116" s="7"/>
      <c r="J116" s="7"/>
      <c r="K116" s="7"/>
      <c r="L116" s="9"/>
      <c r="M116" s="10"/>
      <c r="N116" s="10"/>
      <c r="O116" s="10"/>
      <c r="P116" s="10"/>
      <c r="Q116" s="10"/>
      <c r="R116" s="10"/>
      <c r="S116" s="10"/>
      <c r="T116" s="10"/>
      <c r="U116" s="10"/>
    </row>
    <row r="117" spans="1:21" ht="16.5" customHeight="1" x14ac:dyDescent="0.2">
      <c r="A117" s="7"/>
      <c r="B117" s="7"/>
      <c r="C117" s="7" t="s">
        <v>375</v>
      </c>
      <c r="D117" s="7"/>
      <c r="E117" s="7"/>
      <c r="F117" s="7"/>
      <c r="G117" s="7"/>
      <c r="H117" s="7"/>
      <c r="I117" s="7"/>
      <c r="J117" s="7"/>
      <c r="K117" s="7"/>
      <c r="L117" s="9" t="s">
        <v>210</v>
      </c>
      <c r="M117" s="115">
        <v>59.5</v>
      </c>
      <c r="N117" s="115">
        <v>76.400000000000006</v>
      </c>
      <c r="O117" s="115">
        <v>32.6</v>
      </c>
      <c r="P117" s="115">
        <v>57.4</v>
      </c>
      <c r="Q117" s="115">
        <v>74.2</v>
      </c>
      <c r="R117" s="115">
        <v>44</v>
      </c>
      <c r="S117" s="115">
        <v>71.400000000000006</v>
      </c>
      <c r="T117" s="115">
        <v>81.5</v>
      </c>
      <c r="U117" s="115">
        <v>59</v>
      </c>
    </row>
    <row r="118" spans="1:21" ht="16.5" customHeight="1" x14ac:dyDescent="0.2">
      <c r="A118" s="7"/>
      <c r="B118" s="7"/>
      <c r="C118" s="7" t="s">
        <v>376</v>
      </c>
      <c r="D118" s="7"/>
      <c r="E118" s="7"/>
      <c r="F118" s="7"/>
      <c r="G118" s="7"/>
      <c r="H118" s="7"/>
      <c r="I118" s="7"/>
      <c r="J118" s="7"/>
      <c r="K118" s="7"/>
      <c r="L118" s="9" t="s">
        <v>210</v>
      </c>
      <c r="M118" s="115">
        <v>12.2</v>
      </c>
      <c r="N118" s="115">
        <v>15.3</v>
      </c>
      <c r="O118" s="115">
        <v>11.4</v>
      </c>
      <c r="P118" s="114">
        <v>9.3000000000000007</v>
      </c>
      <c r="Q118" s="115">
        <v>13.4</v>
      </c>
      <c r="R118" s="115">
        <v>13</v>
      </c>
      <c r="S118" s="115">
        <v>17.7</v>
      </c>
      <c r="T118" s="114">
        <v>8.5</v>
      </c>
      <c r="U118" s="115">
        <v>12.3</v>
      </c>
    </row>
    <row r="119" spans="1:21" ht="16.5" customHeight="1" x14ac:dyDescent="0.2">
      <c r="A119" s="7"/>
      <c r="B119" s="7"/>
      <c r="C119" s="7" t="s">
        <v>377</v>
      </c>
      <c r="D119" s="7"/>
      <c r="E119" s="7"/>
      <c r="F119" s="7"/>
      <c r="G119" s="7"/>
      <c r="H119" s="7"/>
      <c r="I119" s="7"/>
      <c r="J119" s="7"/>
      <c r="K119" s="7"/>
      <c r="L119" s="9" t="s">
        <v>210</v>
      </c>
      <c r="M119" s="114">
        <v>6</v>
      </c>
      <c r="N119" s="114">
        <v>4.8</v>
      </c>
      <c r="O119" s="114">
        <v>9</v>
      </c>
      <c r="P119" s="114">
        <v>6.2</v>
      </c>
      <c r="Q119" s="114">
        <v>4.4000000000000004</v>
      </c>
      <c r="R119" s="114">
        <v>9.5</v>
      </c>
      <c r="S119" s="114">
        <v>6.1</v>
      </c>
      <c r="T119" s="114">
        <v>3.1</v>
      </c>
      <c r="U119" s="114">
        <v>6.2</v>
      </c>
    </row>
    <row r="120" spans="1:21" ht="16.5" customHeight="1" x14ac:dyDescent="0.2">
      <c r="A120" s="7"/>
      <c r="B120" s="7"/>
      <c r="C120" s="7" t="s">
        <v>378</v>
      </c>
      <c r="D120" s="7"/>
      <c r="E120" s="7"/>
      <c r="F120" s="7"/>
      <c r="G120" s="7"/>
      <c r="H120" s="7"/>
      <c r="I120" s="7"/>
      <c r="J120" s="7"/>
      <c r="K120" s="7"/>
      <c r="L120" s="9" t="s">
        <v>210</v>
      </c>
      <c r="M120" s="114">
        <v>4.0999999999999996</v>
      </c>
      <c r="N120" s="114">
        <v>1.9</v>
      </c>
      <c r="O120" s="114">
        <v>7.5</v>
      </c>
      <c r="P120" s="114">
        <v>4.2</v>
      </c>
      <c r="Q120" s="114">
        <v>2.5</v>
      </c>
      <c r="R120" s="114">
        <v>7.9</v>
      </c>
      <c r="S120" s="114">
        <v>3.1</v>
      </c>
      <c r="T120" s="114">
        <v>1.2</v>
      </c>
      <c r="U120" s="114">
        <v>4.2</v>
      </c>
    </row>
    <row r="121" spans="1:21" ht="16.5" customHeight="1" x14ac:dyDescent="0.2">
      <c r="A121" s="7"/>
      <c r="B121" s="7"/>
      <c r="C121" s="7" t="s">
        <v>379</v>
      </c>
      <c r="D121" s="7"/>
      <c r="E121" s="7"/>
      <c r="F121" s="7"/>
      <c r="G121" s="7"/>
      <c r="H121" s="7"/>
      <c r="I121" s="7"/>
      <c r="J121" s="7"/>
      <c r="K121" s="7"/>
      <c r="L121" s="9" t="s">
        <v>210</v>
      </c>
      <c r="M121" s="115">
        <v>18.3</v>
      </c>
      <c r="N121" s="114">
        <v>1.6</v>
      </c>
      <c r="O121" s="115">
        <v>39.5</v>
      </c>
      <c r="P121" s="115">
        <v>22.8</v>
      </c>
      <c r="Q121" s="114">
        <v>5.5</v>
      </c>
      <c r="R121" s="115">
        <v>25.5</v>
      </c>
      <c r="S121" s="114">
        <v>1.7</v>
      </c>
      <c r="T121" s="114">
        <v>5.8</v>
      </c>
      <c r="U121" s="115">
        <v>18.399999999999999</v>
      </c>
    </row>
    <row r="122" spans="1:21" ht="16.5" customHeight="1" x14ac:dyDescent="0.2">
      <c r="A122" s="7"/>
      <c r="B122" s="7"/>
      <c r="C122" s="7" t="s">
        <v>380</v>
      </c>
      <c r="D122" s="7"/>
      <c r="E122" s="7"/>
      <c r="F122" s="7"/>
      <c r="G122" s="7"/>
      <c r="H122" s="7"/>
      <c r="I122" s="7"/>
      <c r="J122" s="7"/>
      <c r="K122" s="7"/>
      <c r="L122" s="9" t="s">
        <v>210</v>
      </c>
      <c r="M122" s="116">
        <v>100</v>
      </c>
      <c r="N122" s="116">
        <v>100</v>
      </c>
      <c r="O122" s="116">
        <v>100</v>
      </c>
      <c r="P122" s="116">
        <v>100</v>
      </c>
      <c r="Q122" s="116">
        <v>100</v>
      </c>
      <c r="R122" s="116">
        <v>100</v>
      </c>
      <c r="S122" s="116">
        <v>100</v>
      </c>
      <c r="T122" s="116">
        <v>100</v>
      </c>
      <c r="U122" s="116">
        <v>100</v>
      </c>
    </row>
    <row r="123" spans="1:21" ht="16.5" customHeight="1" x14ac:dyDescent="0.2">
      <c r="A123" s="7" t="s">
        <v>87</v>
      </c>
      <c r="B123" s="7"/>
      <c r="C123" s="7"/>
      <c r="D123" s="7"/>
      <c r="E123" s="7"/>
      <c r="F123" s="7"/>
      <c r="G123" s="7"/>
      <c r="H123" s="7"/>
      <c r="I123" s="7"/>
      <c r="J123" s="7"/>
      <c r="K123" s="7"/>
      <c r="L123" s="9"/>
      <c r="M123" s="10"/>
      <c r="N123" s="10"/>
      <c r="O123" s="10"/>
      <c r="P123" s="10"/>
      <c r="Q123" s="10"/>
      <c r="R123" s="10"/>
      <c r="S123" s="10"/>
      <c r="T123" s="10"/>
      <c r="U123" s="10"/>
    </row>
    <row r="124" spans="1:21" ht="16.5" customHeight="1" x14ac:dyDescent="0.2">
      <c r="A124" s="7"/>
      <c r="B124" s="7" t="s">
        <v>374</v>
      </c>
      <c r="C124" s="7"/>
      <c r="D124" s="7"/>
      <c r="E124" s="7"/>
      <c r="F124" s="7"/>
      <c r="G124" s="7"/>
      <c r="H124" s="7"/>
      <c r="I124" s="7"/>
      <c r="J124" s="7"/>
      <c r="K124" s="7"/>
      <c r="L124" s="9"/>
      <c r="M124" s="10"/>
      <c r="N124" s="10"/>
      <c r="O124" s="10"/>
      <c r="P124" s="10"/>
      <c r="Q124" s="10"/>
      <c r="R124" s="10"/>
      <c r="S124" s="10"/>
      <c r="T124" s="10"/>
      <c r="U124" s="10"/>
    </row>
    <row r="125" spans="1:21" ht="16.5" customHeight="1" x14ac:dyDescent="0.2">
      <c r="A125" s="7"/>
      <c r="B125" s="7"/>
      <c r="C125" s="7" t="s">
        <v>375</v>
      </c>
      <c r="D125" s="7"/>
      <c r="E125" s="7"/>
      <c r="F125" s="7"/>
      <c r="G125" s="7"/>
      <c r="H125" s="7"/>
      <c r="I125" s="7"/>
      <c r="J125" s="7"/>
      <c r="K125" s="7"/>
      <c r="L125" s="9" t="s">
        <v>67</v>
      </c>
      <c r="M125" s="112">
        <v>28967</v>
      </c>
      <c r="N125" s="112">
        <v>14862</v>
      </c>
      <c r="O125" s="111">
        <v>7363</v>
      </c>
      <c r="P125" s="111">
        <v>5396</v>
      </c>
      <c r="Q125" s="111">
        <v>4058</v>
      </c>
      <c r="R125" s="111">
        <v>1004</v>
      </c>
      <c r="S125" s="111">
        <v>2034</v>
      </c>
      <c r="T125" s="111">
        <v>3513</v>
      </c>
      <c r="U125" s="112">
        <v>67197</v>
      </c>
    </row>
    <row r="126" spans="1:21" ht="16.5" customHeight="1" x14ac:dyDescent="0.2">
      <c r="A126" s="7"/>
      <c r="B126" s="7"/>
      <c r="C126" s="7" t="s">
        <v>376</v>
      </c>
      <c r="D126" s="7"/>
      <c r="E126" s="7"/>
      <c r="F126" s="7"/>
      <c r="G126" s="7"/>
      <c r="H126" s="7"/>
      <c r="I126" s="7"/>
      <c r="J126" s="7"/>
      <c r="K126" s="7"/>
      <c r="L126" s="9" t="s">
        <v>67</v>
      </c>
      <c r="M126" s="111">
        <v>5815</v>
      </c>
      <c r="N126" s="111">
        <v>2152</v>
      </c>
      <c r="O126" s="111">
        <v>2437</v>
      </c>
      <c r="P126" s="111">
        <v>1185</v>
      </c>
      <c r="Q126" s="110">
        <v>559</v>
      </c>
      <c r="R126" s="110">
        <v>300</v>
      </c>
      <c r="S126" s="110">
        <v>164</v>
      </c>
      <c r="T126" s="110">
        <v>168</v>
      </c>
      <c r="U126" s="112">
        <v>12780</v>
      </c>
    </row>
    <row r="127" spans="1:21" ht="16.5" customHeight="1" x14ac:dyDescent="0.2">
      <c r="A127" s="7"/>
      <c r="B127" s="7"/>
      <c r="C127" s="7" t="s">
        <v>377</v>
      </c>
      <c r="D127" s="7"/>
      <c r="E127" s="7"/>
      <c r="F127" s="7"/>
      <c r="G127" s="7"/>
      <c r="H127" s="7"/>
      <c r="I127" s="7"/>
      <c r="J127" s="7"/>
      <c r="K127" s="7"/>
      <c r="L127" s="9" t="s">
        <v>67</v>
      </c>
      <c r="M127" s="111">
        <v>2990</v>
      </c>
      <c r="N127" s="110">
        <v>896</v>
      </c>
      <c r="O127" s="111">
        <v>2006</v>
      </c>
      <c r="P127" s="110">
        <v>771</v>
      </c>
      <c r="Q127" s="110">
        <v>236</v>
      </c>
      <c r="R127" s="110">
        <v>248</v>
      </c>
      <c r="S127" s="109">
        <v>57</v>
      </c>
      <c r="T127" s="109">
        <v>47</v>
      </c>
      <c r="U127" s="111">
        <v>7251</v>
      </c>
    </row>
    <row r="128" spans="1:21" ht="16.5" customHeight="1" x14ac:dyDescent="0.2">
      <c r="A128" s="7"/>
      <c r="B128" s="7"/>
      <c r="C128" s="7" t="s">
        <v>378</v>
      </c>
      <c r="D128" s="7"/>
      <c r="E128" s="7"/>
      <c r="F128" s="7"/>
      <c r="G128" s="7"/>
      <c r="H128" s="7"/>
      <c r="I128" s="7"/>
      <c r="J128" s="7"/>
      <c r="K128" s="7"/>
      <c r="L128" s="9" t="s">
        <v>67</v>
      </c>
      <c r="M128" s="111">
        <v>1949</v>
      </c>
      <c r="N128" s="110">
        <v>456</v>
      </c>
      <c r="O128" s="111">
        <v>1731</v>
      </c>
      <c r="P128" s="110">
        <v>565</v>
      </c>
      <c r="Q128" s="110">
        <v>176</v>
      </c>
      <c r="R128" s="109">
        <v>97</v>
      </c>
      <c r="S128" s="109">
        <v>32</v>
      </c>
      <c r="T128" s="109">
        <v>23</v>
      </c>
      <c r="U128" s="111">
        <v>5029</v>
      </c>
    </row>
    <row r="129" spans="1:21" ht="16.5" customHeight="1" x14ac:dyDescent="0.2">
      <c r="A129" s="7"/>
      <c r="B129" s="7"/>
      <c r="C129" s="7" t="s">
        <v>379</v>
      </c>
      <c r="D129" s="7"/>
      <c r="E129" s="7"/>
      <c r="F129" s="7"/>
      <c r="G129" s="7"/>
      <c r="H129" s="7"/>
      <c r="I129" s="7"/>
      <c r="J129" s="7"/>
      <c r="K129" s="7"/>
      <c r="L129" s="9" t="s">
        <v>67</v>
      </c>
      <c r="M129" s="112">
        <v>10255</v>
      </c>
      <c r="N129" s="110">
        <v>635</v>
      </c>
      <c r="O129" s="111">
        <v>9818</v>
      </c>
      <c r="P129" s="111">
        <v>3184</v>
      </c>
      <c r="Q129" s="110">
        <v>261</v>
      </c>
      <c r="R129" s="110">
        <v>298</v>
      </c>
      <c r="S129" s="109">
        <v>33</v>
      </c>
      <c r="T129" s="109">
        <v>49</v>
      </c>
      <c r="U129" s="112">
        <v>24533</v>
      </c>
    </row>
    <row r="130" spans="1:21" ht="16.5" customHeight="1" x14ac:dyDescent="0.2">
      <c r="A130" s="7"/>
      <c r="B130" s="7"/>
      <c r="C130" s="7" t="s">
        <v>380</v>
      </c>
      <c r="D130" s="7"/>
      <c r="E130" s="7"/>
      <c r="F130" s="7"/>
      <c r="G130" s="7"/>
      <c r="H130" s="7"/>
      <c r="I130" s="7"/>
      <c r="J130" s="7"/>
      <c r="K130" s="7"/>
      <c r="L130" s="9" t="s">
        <v>67</v>
      </c>
      <c r="M130" s="112">
        <v>49976</v>
      </c>
      <c r="N130" s="112">
        <v>19001</v>
      </c>
      <c r="O130" s="112">
        <v>23355</v>
      </c>
      <c r="P130" s="112">
        <v>11101</v>
      </c>
      <c r="Q130" s="111">
        <v>5290</v>
      </c>
      <c r="R130" s="111">
        <v>1947</v>
      </c>
      <c r="S130" s="111">
        <v>2320</v>
      </c>
      <c r="T130" s="111">
        <v>3800</v>
      </c>
      <c r="U130" s="113">
        <v>116790</v>
      </c>
    </row>
    <row r="131" spans="1:21" ht="16.5" customHeight="1" x14ac:dyDescent="0.2">
      <c r="A131" s="7"/>
      <c r="B131" s="7" t="s">
        <v>381</v>
      </c>
      <c r="C131" s="7"/>
      <c r="D131" s="7"/>
      <c r="E131" s="7"/>
      <c r="F131" s="7"/>
      <c r="G131" s="7"/>
      <c r="H131" s="7"/>
      <c r="I131" s="7"/>
      <c r="J131" s="7"/>
      <c r="K131" s="7"/>
      <c r="L131" s="9"/>
      <c r="M131" s="10"/>
      <c r="N131" s="10"/>
      <c r="O131" s="10"/>
      <c r="P131" s="10"/>
      <c r="Q131" s="10"/>
      <c r="R131" s="10"/>
      <c r="S131" s="10"/>
      <c r="T131" s="10"/>
      <c r="U131" s="10"/>
    </row>
    <row r="132" spans="1:21" ht="16.5" customHeight="1" x14ac:dyDescent="0.2">
      <c r="A132" s="7"/>
      <c r="B132" s="7"/>
      <c r="C132" s="7" t="s">
        <v>375</v>
      </c>
      <c r="D132" s="7"/>
      <c r="E132" s="7"/>
      <c r="F132" s="7"/>
      <c r="G132" s="7"/>
      <c r="H132" s="7"/>
      <c r="I132" s="7"/>
      <c r="J132" s="7"/>
      <c r="K132" s="7"/>
      <c r="L132" s="9" t="s">
        <v>210</v>
      </c>
      <c r="M132" s="115">
        <v>58</v>
      </c>
      <c r="N132" s="115">
        <v>78.2</v>
      </c>
      <c r="O132" s="115">
        <v>31.5</v>
      </c>
      <c r="P132" s="115">
        <v>48.6</v>
      </c>
      <c r="Q132" s="115">
        <v>76.7</v>
      </c>
      <c r="R132" s="115">
        <v>51.6</v>
      </c>
      <c r="S132" s="115">
        <v>87.7</v>
      </c>
      <c r="T132" s="115">
        <v>92.4</v>
      </c>
      <c r="U132" s="115">
        <v>57.5</v>
      </c>
    </row>
    <row r="133" spans="1:21" ht="16.5" customHeight="1" x14ac:dyDescent="0.2">
      <c r="A133" s="7"/>
      <c r="B133" s="7"/>
      <c r="C133" s="7" t="s">
        <v>376</v>
      </c>
      <c r="D133" s="7"/>
      <c r="E133" s="7"/>
      <c r="F133" s="7"/>
      <c r="G133" s="7"/>
      <c r="H133" s="7"/>
      <c r="I133" s="7"/>
      <c r="J133" s="7"/>
      <c r="K133" s="7"/>
      <c r="L133" s="9" t="s">
        <v>210</v>
      </c>
      <c r="M133" s="115">
        <v>11.6</v>
      </c>
      <c r="N133" s="115">
        <v>11.3</v>
      </c>
      <c r="O133" s="115">
        <v>10.4</v>
      </c>
      <c r="P133" s="115">
        <v>10.7</v>
      </c>
      <c r="Q133" s="115">
        <v>10.6</v>
      </c>
      <c r="R133" s="115">
        <v>15.4</v>
      </c>
      <c r="S133" s="114">
        <v>7.1</v>
      </c>
      <c r="T133" s="114">
        <v>4.4000000000000004</v>
      </c>
      <c r="U133" s="115">
        <v>10.9</v>
      </c>
    </row>
    <row r="134" spans="1:21" ht="16.5" customHeight="1" x14ac:dyDescent="0.2">
      <c r="A134" s="7"/>
      <c r="B134" s="7"/>
      <c r="C134" s="7" t="s">
        <v>377</v>
      </c>
      <c r="D134" s="7"/>
      <c r="E134" s="7"/>
      <c r="F134" s="7"/>
      <c r="G134" s="7"/>
      <c r="H134" s="7"/>
      <c r="I134" s="7"/>
      <c r="J134" s="7"/>
      <c r="K134" s="7"/>
      <c r="L134" s="9" t="s">
        <v>210</v>
      </c>
      <c r="M134" s="114">
        <v>6</v>
      </c>
      <c r="N134" s="114">
        <v>4.7</v>
      </c>
      <c r="O134" s="114">
        <v>8.6</v>
      </c>
      <c r="P134" s="114">
        <v>6.9</v>
      </c>
      <c r="Q134" s="114">
        <v>4.5</v>
      </c>
      <c r="R134" s="115">
        <v>12.7</v>
      </c>
      <c r="S134" s="114">
        <v>2.5</v>
      </c>
      <c r="T134" s="114">
        <v>1.2</v>
      </c>
      <c r="U134" s="114">
        <v>6.2</v>
      </c>
    </row>
    <row r="135" spans="1:21" ht="16.5" customHeight="1" x14ac:dyDescent="0.2">
      <c r="A135" s="7"/>
      <c r="B135" s="7"/>
      <c r="C135" s="7" t="s">
        <v>378</v>
      </c>
      <c r="D135" s="7"/>
      <c r="E135" s="7"/>
      <c r="F135" s="7"/>
      <c r="G135" s="7"/>
      <c r="H135" s="7"/>
      <c r="I135" s="7"/>
      <c r="J135" s="7"/>
      <c r="K135" s="7"/>
      <c r="L135" s="9" t="s">
        <v>210</v>
      </c>
      <c r="M135" s="114">
        <v>3.9</v>
      </c>
      <c r="N135" s="114">
        <v>2.4</v>
      </c>
      <c r="O135" s="114">
        <v>7.4</v>
      </c>
      <c r="P135" s="114">
        <v>5.0999999999999996</v>
      </c>
      <c r="Q135" s="114">
        <v>3.3</v>
      </c>
      <c r="R135" s="114">
        <v>5</v>
      </c>
      <c r="S135" s="114">
        <v>1.4</v>
      </c>
      <c r="T135" s="114">
        <v>0.6</v>
      </c>
      <c r="U135" s="114">
        <v>4.3</v>
      </c>
    </row>
    <row r="136" spans="1:21" ht="16.5" customHeight="1" x14ac:dyDescent="0.2">
      <c r="A136" s="7"/>
      <c r="B136" s="7"/>
      <c r="C136" s="7" t="s">
        <v>379</v>
      </c>
      <c r="D136" s="7"/>
      <c r="E136" s="7"/>
      <c r="F136" s="7"/>
      <c r="G136" s="7"/>
      <c r="H136" s="7"/>
      <c r="I136" s="7"/>
      <c r="J136" s="7"/>
      <c r="K136" s="7"/>
      <c r="L136" s="9" t="s">
        <v>210</v>
      </c>
      <c r="M136" s="115">
        <v>20.5</v>
      </c>
      <c r="N136" s="114">
        <v>3.3</v>
      </c>
      <c r="O136" s="115">
        <v>42</v>
      </c>
      <c r="P136" s="115">
        <v>28.7</v>
      </c>
      <c r="Q136" s="114">
        <v>4.9000000000000004</v>
      </c>
      <c r="R136" s="115">
        <v>15.3</v>
      </c>
      <c r="S136" s="114">
        <v>1.4</v>
      </c>
      <c r="T136" s="114">
        <v>1.3</v>
      </c>
      <c r="U136" s="115">
        <v>21</v>
      </c>
    </row>
    <row r="137" spans="1:21" ht="16.5" customHeight="1" x14ac:dyDescent="0.2">
      <c r="A137" s="7"/>
      <c r="B137" s="7"/>
      <c r="C137" s="7" t="s">
        <v>380</v>
      </c>
      <c r="D137" s="7"/>
      <c r="E137" s="7"/>
      <c r="F137" s="7"/>
      <c r="G137" s="7"/>
      <c r="H137" s="7"/>
      <c r="I137" s="7"/>
      <c r="J137" s="7"/>
      <c r="K137" s="7"/>
      <c r="L137" s="9" t="s">
        <v>210</v>
      </c>
      <c r="M137" s="116">
        <v>100</v>
      </c>
      <c r="N137" s="116">
        <v>100</v>
      </c>
      <c r="O137" s="116">
        <v>100</v>
      </c>
      <c r="P137" s="116">
        <v>100</v>
      </c>
      <c r="Q137" s="116">
        <v>100</v>
      </c>
      <c r="R137" s="116">
        <v>100</v>
      </c>
      <c r="S137" s="116">
        <v>100</v>
      </c>
      <c r="T137" s="116">
        <v>100</v>
      </c>
      <c r="U137" s="116">
        <v>100</v>
      </c>
    </row>
    <row r="138" spans="1:21" ht="16.5" customHeight="1" x14ac:dyDescent="0.2">
      <c r="A138" s="7" t="s">
        <v>88</v>
      </c>
      <c r="B138" s="7"/>
      <c r="C138" s="7"/>
      <c r="D138" s="7"/>
      <c r="E138" s="7"/>
      <c r="F138" s="7"/>
      <c r="G138" s="7"/>
      <c r="H138" s="7"/>
      <c r="I138" s="7"/>
      <c r="J138" s="7"/>
      <c r="K138" s="7"/>
      <c r="L138" s="9"/>
      <c r="M138" s="10"/>
      <c r="N138" s="10"/>
      <c r="O138" s="10"/>
      <c r="P138" s="10"/>
      <c r="Q138" s="10"/>
      <c r="R138" s="10"/>
      <c r="S138" s="10"/>
      <c r="T138" s="10"/>
      <c r="U138" s="10"/>
    </row>
    <row r="139" spans="1:21" ht="16.5" customHeight="1" x14ac:dyDescent="0.2">
      <c r="A139" s="7"/>
      <c r="B139" s="7" t="s">
        <v>374</v>
      </c>
      <c r="C139" s="7"/>
      <c r="D139" s="7"/>
      <c r="E139" s="7"/>
      <c r="F139" s="7"/>
      <c r="G139" s="7"/>
      <c r="H139" s="7"/>
      <c r="I139" s="7"/>
      <c r="J139" s="7"/>
      <c r="K139" s="7"/>
      <c r="L139" s="9"/>
      <c r="M139" s="10"/>
      <c r="N139" s="10"/>
      <c r="O139" s="10"/>
      <c r="P139" s="10"/>
      <c r="Q139" s="10"/>
      <c r="R139" s="10"/>
      <c r="S139" s="10"/>
      <c r="T139" s="10"/>
      <c r="U139" s="10"/>
    </row>
    <row r="140" spans="1:21" ht="16.5" customHeight="1" x14ac:dyDescent="0.2">
      <c r="A140" s="7"/>
      <c r="B140" s="7"/>
      <c r="C140" s="7" t="s">
        <v>375</v>
      </c>
      <c r="D140" s="7"/>
      <c r="E140" s="7"/>
      <c r="F140" s="7"/>
      <c r="G140" s="7"/>
      <c r="H140" s="7"/>
      <c r="I140" s="7"/>
      <c r="J140" s="7"/>
      <c r="K140" s="7"/>
      <c r="L140" s="9" t="s">
        <v>67</v>
      </c>
      <c r="M140" s="112">
        <v>26326</v>
      </c>
      <c r="N140" s="112">
        <v>12320</v>
      </c>
      <c r="O140" s="111">
        <v>6679</v>
      </c>
      <c r="P140" s="111">
        <v>5157</v>
      </c>
      <c r="Q140" s="111">
        <v>4054</v>
      </c>
      <c r="R140" s="111">
        <v>1260</v>
      </c>
      <c r="S140" s="111">
        <v>2041</v>
      </c>
      <c r="T140" s="111">
        <v>3339</v>
      </c>
      <c r="U140" s="112">
        <v>61176</v>
      </c>
    </row>
    <row r="141" spans="1:21" ht="16.5" customHeight="1" x14ac:dyDescent="0.2">
      <c r="A141" s="7"/>
      <c r="B141" s="7"/>
      <c r="C141" s="7" t="s">
        <v>376</v>
      </c>
      <c r="D141" s="7"/>
      <c r="E141" s="7"/>
      <c r="F141" s="7"/>
      <c r="G141" s="7"/>
      <c r="H141" s="7"/>
      <c r="I141" s="7"/>
      <c r="J141" s="7"/>
      <c r="K141" s="7"/>
      <c r="L141" s="9" t="s">
        <v>67</v>
      </c>
      <c r="M141" s="111">
        <v>6388</v>
      </c>
      <c r="N141" s="111">
        <v>1768</v>
      </c>
      <c r="O141" s="111">
        <v>1822</v>
      </c>
      <c r="P141" s="110">
        <v>932</v>
      </c>
      <c r="Q141" s="110">
        <v>482</v>
      </c>
      <c r="R141" s="110">
        <v>272</v>
      </c>
      <c r="S141" s="110">
        <v>101</v>
      </c>
      <c r="T141" s="110">
        <v>279</v>
      </c>
      <c r="U141" s="112">
        <v>12044</v>
      </c>
    </row>
    <row r="142" spans="1:21" ht="16.5" customHeight="1" x14ac:dyDescent="0.2">
      <c r="A142" s="7"/>
      <c r="B142" s="7"/>
      <c r="C142" s="7" t="s">
        <v>377</v>
      </c>
      <c r="D142" s="7"/>
      <c r="E142" s="7"/>
      <c r="F142" s="7"/>
      <c r="G142" s="7"/>
      <c r="H142" s="7"/>
      <c r="I142" s="7"/>
      <c r="J142" s="7"/>
      <c r="K142" s="7"/>
      <c r="L142" s="9" t="s">
        <v>67</v>
      </c>
      <c r="M142" s="111">
        <v>3596</v>
      </c>
      <c r="N142" s="110">
        <v>873</v>
      </c>
      <c r="O142" s="111">
        <v>1550</v>
      </c>
      <c r="P142" s="110">
        <v>573</v>
      </c>
      <c r="Q142" s="110">
        <v>217</v>
      </c>
      <c r="R142" s="110">
        <v>219</v>
      </c>
      <c r="S142" s="109">
        <v>28</v>
      </c>
      <c r="T142" s="110">
        <v>101</v>
      </c>
      <c r="U142" s="111">
        <v>7157</v>
      </c>
    </row>
    <row r="143" spans="1:21" ht="16.5" customHeight="1" x14ac:dyDescent="0.2">
      <c r="A143" s="7"/>
      <c r="B143" s="7"/>
      <c r="C143" s="7" t="s">
        <v>378</v>
      </c>
      <c r="D143" s="7"/>
      <c r="E143" s="7"/>
      <c r="F143" s="7"/>
      <c r="G143" s="7"/>
      <c r="H143" s="7"/>
      <c r="I143" s="7"/>
      <c r="J143" s="7"/>
      <c r="K143" s="7"/>
      <c r="L143" s="9" t="s">
        <v>67</v>
      </c>
      <c r="M143" s="111">
        <v>2446</v>
      </c>
      <c r="N143" s="110">
        <v>454</v>
      </c>
      <c r="O143" s="111">
        <v>1353</v>
      </c>
      <c r="P143" s="110">
        <v>491</v>
      </c>
      <c r="Q143" s="109">
        <v>95</v>
      </c>
      <c r="R143" s="110">
        <v>145</v>
      </c>
      <c r="S143" s="109">
        <v>21</v>
      </c>
      <c r="T143" s="109">
        <v>67</v>
      </c>
      <c r="U143" s="111">
        <v>5072</v>
      </c>
    </row>
    <row r="144" spans="1:21" ht="16.5" customHeight="1" x14ac:dyDescent="0.2">
      <c r="A144" s="7"/>
      <c r="B144" s="7"/>
      <c r="C144" s="7" t="s">
        <v>379</v>
      </c>
      <c r="D144" s="7"/>
      <c r="E144" s="7"/>
      <c r="F144" s="7"/>
      <c r="G144" s="7"/>
      <c r="H144" s="7"/>
      <c r="I144" s="7"/>
      <c r="J144" s="7"/>
      <c r="K144" s="7"/>
      <c r="L144" s="9" t="s">
        <v>67</v>
      </c>
      <c r="M144" s="112">
        <v>10856</v>
      </c>
      <c r="N144" s="110">
        <v>570</v>
      </c>
      <c r="O144" s="112">
        <v>13340</v>
      </c>
      <c r="P144" s="111">
        <v>2954</v>
      </c>
      <c r="Q144" s="110">
        <v>272</v>
      </c>
      <c r="R144" s="110">
        <v>370</v>
      </c>
      <c r="S144" s="109">
        <v>31</v>
      </c>
      <c r="T144" s="110">
        <v>417</v>
      </c>
      <c r="U144" s="112">
        <v>28810</v>
      </c>
    </row>
    <row r="145" spans="1:21" ht="16.5" customHeight="1" x14ac:dyDescent="0.2">
      <c r="A145" s="7"/>
      <c r="B145" s="7"/>
      <c r="C145" s="7" t="s">
        <v>380</v>
      </c>
      <c r="D145" s="7"/>
      <c r="E145" s="7"/>
      <c r="F145" s="7"/>
      <c r="G145" s="7"/>
      <c r="H145" s="7"/>
      <c r="I145" s="7"/>
      <c r="J145" s="7"/>
      <c r="K145" s="7"/>
      <c r="L145" s="9" t="s">
        <v>67</v>
      </c>
      <c r="M145" s="112">
        <v>49612</v>
      </c>
      <c r="N145" s="112">
        <v>15985</v>
      </c>
      <c r="O145" s="112">
        <v>24744</v>
      </c>
      <c r="P145" s="112">
        <v>10107</v>
      </c>
      <c r="Q145" s="111">
        <v>5120</v>
      </c>
      <c r="R145" s="111">
        <v>2266</v>
      </c>
      <c r="S145" s="111">
        <v>2222</v>
      </c>
      <c r="T145" s="111">
        <v>4203</v>
      </c>
      <c r="U145" s="113">
        <v>114259</v>
      </c>
    </row>
    <row r="146" spans="1:21" ht="16.5" customHeight="1" x14ac:dyDescent="0.2">
      <c r="A146" s="7"/>
      <c r="B146" s="7" t="s">
        <v>381</v>
      </c>
      <c r="C146" s="7"/>
      <c r="D146" s="7"/>
      <c r="E146" s="7"/>
      <c r="F146" s="7"/>
      <c r="G146" s="7"/>
      <c r="H146" s="7"/>
      <c r="I146" s="7"/>
      <c r="J146" s="7"/>
      <c r="K146" s="7"/>
      <c r="L146" s="9"/>
      <c r="M146" s="10"/>
      <c r="N146" s="10"/>
      <c r="O146" s="10"/>
      <c r="P146" s="10"/>
      <c r="Q146" s="10"/>
      <c r="R146" s="10"/>
      <c r="S146" s="10"/>
      <c r="T146" s="10"/>
      <c r="U146" s="10"/>
    </row>
    <row r="147" spans="1:21" ht="16.5" customHeight="1" x14ac:dyDescent="0.2">
      <c r="A147" s="7"/>
      <c r="B147" s="7"/>
      <c r="C147" s="7" t="s">
        <v>375</v>
      </c>
      <c r="D147" s="7"/>
      <c r="E147" s="7"/>
      <c r="F147" s="7"/>
      <c r="G147" s="7"/>
      <c r="H147" s="7"/>
      <c r="I147" s="7"/>
      <c r="J147" s="7"/>
      <c r="K147" s="7"/>
      <c r="L147" s="9" t="s">
        <v>210</v>
      </c>
      <c r="M147" s="115">
        <v>53.1</v>
      </c>
      <c r="N147" s="115">
        <v>77.099999999999994</v>
      </c>
      <c r="O147" s="115">
        <v>27</v>
      </c>
      <c r="P147" s="115">
        <v>51</v>
      </c>
      <c r="Q147" s="115">
        <v>79.2</v>
      </c>
      <c r="R147" s="115">
        <v>55.6</v>
      </c>
      <c r="S147" s="115">
        <v>91.9</v>
      </c>
      <c r="T147" s="115">
        <v>79.400000000000006</v>
      </c>
      <c r="U147" s="115">
        <v>53.5</v>
      </c>
    </row>
    <row r="148" spans="1:21" ht="16.5" customHeight="1" x14ac:dyDescent="0.2">
      <c r="A148" s="7"/>
      <c r="B148" s="7"/>
      <c r="C148" s="7" t="s">
        <v>376</v>
      </c>
      <c r="D148" s="7"/>
      <c r="E148" s="7"/>
      <c r="F148" s="7"/>
      <c r="G148" s="7"/>
      <c r="H148" s="7"/>
      <c r="I148" s="7"/>
      <c r="J148" s="7"/>
      <c r="K148" s="7"/>
      <c r="L148" s="9" t="s">
        <v>210</v>
      </c>
      <c r="M148" s="115">
        <v>12.9</v>
      </c>
      <c r="N148" s="115">
        <v>11.1</v>
      </c>
      <c r="O148" s="114">
        <v>7.4</v>
      </c>
      <c r="P148" s="114">
        <v>9.1999999999999993</v>
      </c>
      <c r="Q148" s="114">
        <v>9.4</v>
      </c>
      <c r="R148" s="115">
        <v>12</v>
      </c>
      <c r="S148" s="114">
        <v>4.5</v>
      </c>
      <c r="T148" s="114">
        <v>6.6</v>
      </c>
      <c r="U148" s="115">
        <v>10.5</v>
      </c>
    </row>
    <row r="149" spans="1:21" ht="16.5" customHeight="1" x14ac:dyDescent="0.2">
      <c r="A149" s="7"/>
      <c r="B149" s="7"/>
      <c r="C149" s="7" t="s">
        <v>377</v>
      </c>
      <c r="D149" s="7"/>
      <c r="E149" s="7"/>
      <c r="F149" s="7"/>
      <c r="G149" s="7"/>
      <c r="H149" s="7"/>
      <c r="I149" s="7"/>
      <c r="J149" s="7"/>
      <c r="K149" s="7"/>
      <c r="L149" s="9" t="s">
        <v>210</v>
      </c>
      <c r="M149" s="114">
        <v>7.2</v>
      </c>
      <c r="N149" s="114">
        <v>5.5</v>
      </c>
      <c r="O149" s="114">
        <v>6.3</v>
      </c>
      <c r="P149" s="114">
        <v>5.7</v>
      </c>
      <c r="Q149" s="114">
        <v>4.2</v>
      </c>
      <c r="R149" s="114">
        <v>9.6999999999999993</v>
      </c>
      <c r="S149" s="114">
        <v>1.3</v>
      </c>
      <c r="T149" s="114">
        <v>2.4</v>
      </c>
      <c r="U149" s="114">
        <v>6.3</v>
      </c>
    </row>
    <row r="150" spans="1:21" ht="16.5" customHeight="1" x14ac:dyDescent="0.2">
      <c r="A150" s="7"/>
      <c r="B150" s="7"/>
      <c r="C150" s="7" t="s">
        <v>378</v>
      </c>
      <c r="D150" s="7"/>
      <c r="E150" s="7"/>
      <c r="F150" s="7"/>
      <c r="G150" s="7"/>
      <c r="H150" s="7"/>
      <c r="I150" s="7"/>
      <c r="J150" s="7"/>
      <c r="K150" s="7"/>
      <c r="L150" s="9" t="s">
        <v>210</v>
      </c>
      <c r="M150" s="114">
        <v>4.9000000000000004</v>
      </c>
      <c r="N150" s="114">
        <v>2.8</v>
      </c>
      <c r="O150" s="114">
        <v>5.5</v>
      </c>
      <c r="P150" s="114">
        <v>4.9000000000000004</v>
      </c>
      <c r="Q150" s="114">
        <v>1.9</v>
      </c>
      <c r="R150" s="114">
        <v>6.4</v>
      </c>
      <c r="S150" s="114">
        <v>0.9</v>
      </c>
      <c r="T150" s="114">
        <v>1.6</v>
      </c>
      <c r="U150" s="114">
        <v>4.4000000000000004</v>
      </c>
    </row>
    <row r="151" spans="1:21" ht="16.5" customHeight="1" x14ac:dyDescent="0.2">
      <c r="A151" s="7"/>
      <c r="B151" s="7"/>
      <c r="C151" s="7" t="s">
        <v>379</v>
      </c>
      <c r="D151" s="7"/>
      <c r="E151" s="7"/>
      <c r="F151" s="7"/>
      <c r="G151" s="7"/>
      <c r="H151" s="7"/>
      <c r="I151" s="7"/>
      <c r="J151" s="7"/>
      <c r="K151" s="7"/>
      <c r="L151" s="9" t="s">
        <v>210</v>
      </c>
      <c r="M151" s="115">
        <v>21.9</v>
      </c>
      <c r="N151" s="114">
        <v>3.6</v>
      </c>
      <c r="O151" s="115">
        <v>53.9</v>
      </c>
      <c r="P151" s="115">
        <v>29.2</v>
      </c>
      <c r="Q151" s="114">
        <v>5.3</v>
      </c>
      <c r="R151" s="115">
        <v>16.3</v>
      </c>
      <c r="S151" s="114">
        <v>1.4</v>
      </c>
      <c r="T151" s="114">
        <v>9.9</v>
      </c>
      <c r="U151" s="115">
        <v>25.2</v>
      </c>
    </row>
    <row r="152" spans="1:21" ht="16.5" customHeight="1" x14ac:dyDescent="0.2">
      <c r="A152" s="14"/>
      <c r="B152" s="14"/>
      <c r="C152" s="14" t="s">
        <v>380</v>
      </c>
      <c r="D152" s="14"/>
      <c r="E152" s="14"/>
      <c r="F152" s="14"/>
      <c r="G152" s="14"/>
      <c r="H152" s="14"/>
      <c r="I152" s="14"/>
      <c r="J152" s="14"/>
      <c r="K152" s="14"/>
      <c r="L152" s="15" t="s">
        <v>210</v>
      </c>
      <c r="M152" s="117">
        <v>100</v>
      </c>
      <c r="N152" s="117">
        <v>100</v>
      </c>
      <c r="O152" s="117">
        <v>100</v>
      </c>
      <c r="P152" s="117">
        <v>100</v>
      </c>
      <c r="Q152" s="117">
        <v>100</v>
      </c>
      <c r="R152" s="117">
        <v>100</v>
      </c>
      <c r="S152" s="117">
        <v>100</v>
      </c>
      <c r="T152" s="117">
        <v>100</v>
      </c>
      <c r="U152" s="117">
        <v>100</v>
      </c>
    </row>
    <row r="153" spans="1:21" ht="4.5" customHeight="1" x14ac:dyDescent="0.2">
      <c r="A153" s="29"/>
      <c r="B153" s="29"/>
      <c r="C153" s="2"/>
      <c r="D153" s="2"/>
      <c r="E153" s="2"/>
      <c r="F153" s="2"/>
      <c r="G153" s="2"/>
      <c r="H153" s="2"/>
      <c r="I153" s="2"/>
      <c r="J153" s="2"/>
      <c r="K153" s="2"/>
      <c r="L153" s="2"/>
      <c r="M153" s="2"/>
      <c r="N153" s="2"/>
      <c r="O153" s="2"/>
      <c r="P153" s="2"/>
      <c r="Q153" s="2"/>
      <c r="R153" s="2"/>
      <c r="S153" s="2"/>
      <c r="T153" s="2"/>
      <c r="U153" s="2"/>
    </row>
    <row r="154" spans="1:21" ht="16.5" customHeight="1" x14ac:dyDescent="0.2">
      <c r="A154" s="29"/>
      <c r="B154" s="29"/>
      <c r="C154" s="378" t="s">
        <v>382</v>
      </c>
      <c r="D154" s="378"/>
      <c r="E154" s="378"/>
      <c r="F154" s="378"/>
      <c r="G154" s="378"/>
      <c r="H154" s="378"/>
      <c r="I154" s="378"/>
      <c r="J154" s="378"/>
      <c r="K154" s="378"/>
      <c r="L154" s="378"/>
      <c r="M154" s="378"/>
      <c r="N154" s="378"/>
      <c r="O154" s="378"/>
      <c r="P154" s="378"/>
      <c r="Q154" s="378"/>
      <c r="R154" s="378"/>
      <c r="S154" s="378"/>
      <c r="T154" s="378"/>
      <c r="U154" s="378"/>
    </row>
    <row r="155" spans="1:21" ht="4.5" customHeight="1" x14ac:dyDescent="0.2">
      <c r="A155" s="29"/>
      <c r="B155" s="29"/>
      <c r="C155" s="2"/>
      <c r="D155" s="2"/>
      <c r="E155" s="2"/>
      <c r="F155" s="2"/>
      <c r="G155" s="2"/>
      <c r="H155" s="2"/>
      <c r="I155" s="2"/>
      <c r="J155" s="2"/>
      <c r="K155" s="2"/>
      <c r="L155" s="2"/>
      <c r="M155" s="2"/>
      <c r="N155" s="2"/>
      <c r="O155" s="2"/>
      <c r="P155" s="2"/>
      <c r="Q155" s="2"/>
      <c r="R155" s="2"/>
      <c r="S155" s="2"/>
      <c r="T155" s="2"/>
      <c r="U155" s="2"/>
    </row>
    <row r="156" spans="1:21" ht="16.5" customHeight="1" x14ac:dyDescent="0.2">
      <c r="A156" s="106"/>
      <c r="B156" s="106"/>
      <c r="C156" s="378" t="s">
        <v>383</v>
      </c>
      <c r="D156" s="378"/>
      <c r="E156" s="378"/>
      <c r="F156" s="378"/>
      <c r="G156" s="378"/>
      <c r="H156" s="378"/>
      <c r="I156" s="378"/>
      <c r="J156" s="378"/>
      <c r="K156" s="378"/>
      <c r="L156" s="378"/>
      <c r="M156" s="378"/>
      <c r="N156" s="378"/>
      <c r="O156" s="378"/>
      <c r="P156" s="378"/>
      <c r="Q156" s="378"/>
      <c r="R156" s="378"/>
      <c r="S156" s="378"/>
      <c r="T156" s="378"/>
      <c r="U156" s="378"/>
    </row>
    <row r="157" spans="1:21" ht="16.5" customHeight="1" x14ac:dyDescent="0.2">
      <c r="A157" s="118"/>
      <c r="B157" s="118"/>
      <c r="C157" s="378" t="s">
        <v>384</v>
      </c>
      <c r="D157" s="378"/>
      <c r="E157" s="378"/>
      <c r="F157" s="378"/>
      <c r="G157" s="378"/>
      <c r="H157" s="378"/>
      <c r="I157" s="378"/>
      <c r="J157" s="378"/>
      <c r="K157" s="378"/>
      <c r="L157" s="378"/>
      <c r="M157" s="378"/>
      <c r="N157" s="378"/>
      <c r="O157" s="378"/>
      <c r="P157" s="378"/>
      <c r="Q157" s="378"/>
      <c r="R157" s="378"/>
      <c r="S157" s="378"/>
      <c r="T157" s="378"/>
      <c r="U157" s="378"/>
    </row>
    <row r="158" spans="1:21" ht="4.5" customHeight="1" x14ac:dyDescent="0.2">
      <c r="A158" s="29"/>
      <c r="B158" s="29"/>
      <c r="C158" s="2"/>
      <c r="D158" s="2"/>
      <c r="E158" s="2"/>
      <c r="F158" s="2"/>
      <c r="G158" s="2"/>
      <c r="H158" s="2"/>
      <c r="I158" s="2"/>
      <c r="J158" s="2"/>
      <c r="K158" s="2"/>
      <c r="L158" s="2"/>
      <c r="M158" s="2"/>
      <c r="N158" s="2"/>
      <c r="O158" s="2"/>
      <c r="P158" s="2"/>
      <c r="Q158" s="2"/>
      <c r="R158" s="2"/>
      <c r="S158" s="2"/>
      <c r="T158" s="2"/>
      <c r="U158" s="2"/>
    </row>
    <row r="159" spans="1:21" ht="29.45" customHeight="1" x14ac:dyDescent="0.2">
      <c r="A159" s="29" t="s">
        <v>89</v>
      </c>
      <c r="B159" s="29"/>
      <c r="C159" s="378" t="s">
        <v>102</v>
      </c>
      <c r="D159" s="378"/>
      <c r="E159" s="378"/>
      <c r="F159" s="378"/>
      <c r="G159" s="378"/>
      <c r="H159" s="378"/>
      <c r="I159" s="378"/>
      <c r="J159" s="378"/>
      <c r="K159" s="378"/>
      <c r="L159" s="378"/>
      <c r="M159" s="378"/>
      <c r="N159" s="378"/>
      <c r="O159" s="378"/>
      <c r="P159" s="378"/>
      <c r="Q159" s="378"/>
      <c r="R159" s="378"/>
      <c r="S159" s="378"/>
      <c r="T159" s="378"/>
      <c r="U159" s="378"/>
    </row>
    <row r="160" spans="1:21" ht="29.45" customHeight="1" x14ac:dyDescent="0.2">
      <c r="A160" s="29" t="s">
        <v>90</v>
      </c>
      <c r="B160" s="29"/>
      <c r="C160" s="378" t="s">
        <v>385</v>
      </c>
      <c r="D160" s="378"/>
      <c r="E160" s="378"/>
      <c r="F160" s="378"/>
      <c r="G160" s="378"/>
      <c r="H160" s="378"/>
      <c r="I160" s="378"/>
      <c r="J160" s="378"/>
      <c r="K160" s="378"/>
      <c r="L160" s="378"/>
      <c r="M160" s="378"/>
      <c r="N160" s="378"/>
      <c r="O160" s="378"/>
      <c r="P160" s="378"/>
      <c r="Q160" s="378"/>
      <c r="R160" s="378"/>
      <c r="S160" s="378"/>
      <c r="T160" s="378"/>
      <c r="U160" s="378"/>
    </row>
    <row r="161" spans="1:21" ht="42.4" customHeight="1" x14ac:dyDescent="0.2">
      <c r="A161" s="29" t="s">
        <v>91</v>
      </c>
      <c r="B161" s="29"/>
      <c r="C161" s="378" t="s">
        <v>386</v>
      </c>
      <c r="D161" s="378"/>
      <c r="E161" s="378"/>
      <c r="F161" s="378"/>
      <c r="G161" s="378"/>
      <c r="H161" s="378"/>
      <c r="I161" s="378"/>
      <c r="J161" s="378"/>
      <c r="K161" s="378"/>
      <c r="L161" s="378"/>
      <c r="M161" s="378"/>
      <c r="N161" s="378"/>
      <c r="O161" s="378"/>
      <c r="P161" s="378"/>
      <c r="Q161" s="378"/>
      <c r="R161" s="378"/>
      <c r="S161" s="378"/>
      <c r="T161" s="378"/>
      <c r="U161" s="378"/>
    </row>
    <row r="162" spans="1:21" ht="29.45" customHeight="1" x14ac:dyDescent="0.2">
      <c r="A162" s="29" t="s">
        <v>92</v>
      </c>
      <c r="B162" s="29"/>
      <c r="C162" s="378" t="s">
        <v>107</v>
      </c>
      <c r="D162" s="378"/>
      <c r="E162" s="378"/>
      <c r="F162" s="378"/>
      <c r="G162" s="378"/>
      <c r="H162" s="378"/>
      <c r="I162" s="378"/>
      <c r="J162" s="378"/>
      <c r="K162" s="378"/>
      <c r="L162" s="378"/>
      <c r="M162" s="378"/>
      <c r="N162" s="378"/>
      <c r="O162" s="378"/>
      <c r="P162" s="378"/>
      <c r="Q162" s="378"/>
      <c r="R162" s="378"/>
      <c r="S162" s="378"/>
      <c r="T162" s="378"/>
      <c r="U162" s="378"/>
    </row>
    <row r="163" spans="1:21" ht="16.5" customHeight="1" x14ac:dyDescent="0.2">
      <c r="A163" s="29"/>
      <c r="B163" s="29"/>
      <c r="C163" s="378" t="s">
        <v>108</v>
      </c>
      <c r="D163" s="378"/>
      <c r="E163" s="378"/>
      <c r="F163" s="378"/>
      <c r="G163" s="378"/>
      <c r="H163" s="378"/>
      <c r="I163" s="378"/>
      <c r="J163" s="378"/>
      <c r="K163" s="378"/>
      <c r="L163" s="378"/>
      <c r="M163" s="378"/>
      <c r="N163" s="378"/>
      <c r="O163" s="378"/>
      <c r="P163" s="378"/>
      <c r="Q163" s="378"/>
      <c r="R163" s="378"/>
      <c r="S163" s="378"/>
      <c r="T163" s="378"/>
      <c r="U163" s="378"/>
    </row>
    <row r="164" spans="1:21" ht="42.4" customHeight="1" x14ac:dyDescent="0.2">
      <c r="A164" s="29"/>
      <c r="B164" s="29"/>
      <c r="C164" s="378" t="s">
        <v>387</v>
      </c>
      <c r="D164" s="378"/>
      <c r="E164" s="378"/>
      <c r="F164" s="378"/>
      <c r="G164" s="378"/>
      <c r="H164" s="378"/>
      <c r="I164" s="378"/>
      <c r="J164" s="378"/>
      <c r="K164" s="378"/>
      <c r="L164" s="378"/>
      <c r="M164" s="378"/>
      <c r="N164" s="378"/>
      <c r="O164" s="378"/>
      <c r="P164" s="378"/>
      <c r="Q164" s="378"/>
      <c r="R164" s="378"/>
      <c r="S164" s="378"/>
      <c r="T164" s="378"/>
      <c r="U164" s="378"/>
    </row>
    <row r="165" spans="1:21" ht="55.15" customHeight="1" x14ac:dyDescent="0.2">
      <c r="A165" s="29"/>
      <c r="B165" s="29"/>
      <c r="C165" s="378" t="s">
        <v>388</v>
      </c>
      <c r="D165" s="378"/>
      <c r="E165" s="378"/>
      <c r="F165" s="378"/>
      <c r="G165" s="378"/>
      <c r="H165" s="378"/>
      <c r="I165" s="378"/>
      <c r="J165" s="378"/>
      <c r="K165" s="378"/>
      <c r="L165" s="378"/>
      <c r="M165" s="378"/>
      <c r="N165" s="378"/>
      <c r="O165" s="378"/>
      <c r="P165" s="378"/>
      <c r="Q165" s="378"/>
      <c r="R165" s="378"/>
      <c r="S165" s="378"/>
      <c r="T165" s="378"/>
      <c r="U165" s="378"/>
    </row>
    <row r="166" spans="1:21" ht="29.45" customHeight="1" x14ac:dyDescent="0.2">
      <c r="A166" s="29" t="s">
        <v>93</v>
      </c>
      <c r="B166" s="29"/>
      <c r="C166" s="378" t="s">
        <v>389</v>
      </c>
      <c r="D166" s="378"/>
      <c r="E166" s="378"/>
      <c r="F166" s="378"/>
      <c r="G166" s="378"/>
      <c r="H166" s="378"/>
      <c r="I166" s="378"/>
      <c r="J166" s="378"/>
      <c r="K166" s="378"/>
      <c r="L166" s="378"/>
      <c r="M166" s="378"/>
      <c r="N166" s="378"/>
      <c r="O166" s="378"/>
      <c r="P166" s="378"/>
      <c r="Q166" s="378"/>
      <c r="R166" s="378"/>
      <c r="S166" s="378"/>
      <c r="T166" s="378"/>
      <c r="U166" s="378"/>
    </row>
    <row r="167" spans="1:21" ht="29.45" customHeight="1" x14ac:dyDescent="0.2">
      <c r="A167" s="29" t="s">
        <v>94</v>
      </c>
      <c r="B167" s="29"/>
      <c r="C167" s="378" t="s">
        <v>390</v>
      </c>
      <c r="D167" s="378"/>
      <c r="E167" s="378"/>
      <c r="F167" s="378"/>
      <c r="G167" s="378"/>
      <c r="H167" s="378"/>
      <c r="I167" s="378"/>
      <c r="J167" s="378"/>
      <c r="K167" s="378"/>
      <c r="L167" s="378"/>
      <c r="M167" s="378"/>
      <c r="N167" s="378"/>
      <c r="O167" s="378"/>
      <c r="P167" s="378"/>
      <c r="Q167" s="378"/>
      <c r="R167" s="378"/>
      <c r="S167" s="378"/>
      <c r="T167" s="378"/>
      <c r="U167" s="378"/>
    </row>
    <row r="168" spans="1:21" ht="4.5" customHeight="1" x14ac:dyDescent="0.2"/>
    <row r="169" spans="1:21" ht="16.5" customHeight="1" x14ac:dyDescent="0.2">
      <c r="A169" s="30" t="s">
        <v>119</v>
      </c>
      <c r="B169" s="29"/>
      <c r="C169" s="29"/>
      <c r="D169" s="29"/>
      <c r="E169" s="378" t="s">
        <v>391</v>
      </c>
      <c r="F169" s="378"/>
      <c r="G169" s="378"/>
      <c r="H169" s="378"/>
      <c r="I169" s="378"/>
      <c r="J169" s="378"/>
      <c r="K169" s="378"/>
      <c r="L169" s="378"/>
      <c r="M169" s="378"/>
      <c r="N169" s="378"/>
      <c r="O169" s="378"/>
      <c r="P169" s="378"/>
      <c r="Q169" s="378"/>
      <c r="R169" s="378"/>
      <c r="S169" s="378"/>
      <c r="T169" s="378"/>
      <c r="U169" s="378"/>
    </row>
  </sheetData>
  <mergeCells count="14">
    <mergeCell ref="C165:U165"/>
    <mergeCell ref="C166:U166"/>
    <mergeCell ref="C167:U167"/>
    <mergeCell ref="E169:U169"/>
    <mergeCell ref="C160:U160"/>
    <mergeCell ref="C161:U161"/>
    <mergeCell ref="C162:U162"/>
    <mergeCell ref="C163:U163"/>
    <mergeCell ref="C164:U164"/>
    <mergeCell ref="K1:U1"/>
    <mergeCell ref="C154:U154"/>
    <mergeCell ref="C156:U156"/>
    <mergeCell ref="C157:U157"/>
    <mergeCell ref="C159:U159"/>
  </mergeCells>
  <pageMargins left="0.7" right="0.7" top="0.75" bottom="0.75" header="0.3" footer="0.3"/>
  <pageSetup paperSize="9" fitToHeight="0" orientation="landscape" horizontalDpi="300" verticalDpi="300"/>
  <headerFooter scaleWithDoc="0" alignWithMargins="0">
    <oddHeader>&amp;C&amp;"Arial"&amp;8TABLE 16A.10</oddHeader>
    <oddFooter>&amp;L&amp;"Arial"&amp;8REPORT ON
GOVERNMENT
SERVICES 2022&amp;R&amp;"Arial"&amp;8CHILD PROTECTION
SERVICES
PAGE &amp;B&amp;P&amp;B</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49"/>
  <sheetViews>
    <sheetView showGridLines="0" workbookViewId="0"/>
  </sheetViews>
  <sheetFormatPr defaultColWidth="11.42578125" defaultRowHeight="12.75" x14ac:dyDescent="0.2"/>
  <cols>
    <col min="1" max="11" width="1.85546875" customWidth="1"/>
    <col min="12" max="12" width="5.42578125" customWidth="1"/>
    <col min="13" max="21" width="9.28515625" customWidth="1"/>
  </cols>
  <sheetData>
    <row r="1" spans="1:21" ht="17.45" customHeight="1" x14ac:dyDescent="0.2">
      <c r="A1" s="8" t="s">
        <v>392</v>
      </c>
      <c r="B1" s="8"/>
      <c r="C1" s="8"/>
      <c r="D1" s="8"/>
      <c r="E1" s="8"/>
      <c r="F1" s="8"/>
      <c r="G1" s="8"/>
      <c r="H1" s="8"/>
      <c r="I1" s="8"/>
      <c r="J1" s="8"/>
      <c r="K1" s="383" t="s">
        <v>393</v>
      </c>
      <c r="L1" s="384"/>
      <c r="M1" s="384"/>
      <c r="N1" s="384"/>
      <c r="O1" s="384"/>
      <c r="P1" s="384"/>
      <c r="Q1" s="384"/>
      <c r="R1" s="384"/>
      <c r="S1" s="384"/>
      <c r="T1" s="384"/>
      <c r="U1" s="384"/>
    </row>
    <row r="2" spans="1:21" ht="16.5" customHeight="1" x14ac:dyDescent="0.2">
      <c r="A2" s="11"/>
      <c r="B2" s="11"/>
      <c r="C2" s="11"/>
      <c r="D2" s="11"/>
      <c r="E2" s="11"/>
      <c r="F2" s="11"/>
      <c r="G2" s="11"/>
      <c r="H2" s="11"/>
      <c r="I2" s="11"/>
      <c r="J2" s="11"/>
      <c r="K2" s="11"/>
      <c r="L2" s="12" t="s">
        <v>53</v>
      </c>
      <c r="M2" s="13" t="s">
        <v>394</v>
      </c>
      <c r="N2" s="13" t="s">
        <v>395</v>
      </c>
      <c r="O2" s="13" t="s">
        <v>396</v>
      </c>
      <c r="P2" s="13" t="s">
        <v>397</v>
      </c>
      <c r="Q2" s="13" t="s">
        <v>398</v>
      </c>
      <c r="R2" s="13" t="s">
        <v>399</v>
      </c>
      <c r="S2" s="13" t="s">
        <v>400</v>
      </c>
      <c r="T2" s="13" t="s">
        <v>401</v>
      </c>
      <c r="U2" s="13" t="s">
        <v>402</v>
      </c>
    </row>
    <row r="3" spans="1:21" ht="16.5" customHeight="1" x14ac:dyDescent="0.2">
      <c r="A3" s="7" t="s">
        <v>63</v>
      </c>
      <c r="B3" s="7"/>
      <c r="C3" s="7"/>
      <c r="D3" s="7"/>
      <c r="E3" s="7"/>
      <c r="F3" s="7"/>
      <c r="G3" s="7"/>
      <c r="H3" s="7"/>
      <c r="I3" s="7"/>
      <c r="J3" s="7"/>
      <c r="K3" s="7"/>
      <c r="L3" s="9"/>
      <c r="M3" s="10"/>
      <c r="N3" s="10"/>
      <c r="O3" s="10"/>
      <c r="P3" s="10"/>
      <c r="Q3" s="10"/>
      <c r="R3" s="10"/>
      <c r="S3" s="10"/>
      <c r="T3" s="10"/>
      <c r="U3" s="10"/>
    </row>
    <row r="4" spans="1:21" ht="16.5" customHeight="1" x14ac:dyDescent="0.2">
      <c r="A4" s="7"/>
      <c r="B4" s="7" t="s">
        <v>403</v>
      </c>
      <c r="C4" s="7"/>
      <c r="D4" s="7"/>
      <c r="E4" s="7"/>
      <c r="F4" s="7"/>
      <c r="G4" s="7"/>
      <c r="H4" s="7"/>
      <c r="I4" s="7"/>
      <c r="J4" s="7"/>
      <c r="K4" s="7"/>
      <c r="L4" s="9"/>
      <c r="M4" s="10"/>
      <c r="N4" s="10"/>
      <c r="O4" s="10"/>
      <c r="P4" s="10"/>
      <c r="Q4" s="10"/>
      <c r="R4" s="10"/>
      <c r="S4" s="10"/>
      <c r="T4" s="10"/>
      <c r="U4" s="10"/>
    </row>
    <row r="5" spans="1:21" ht="16.5" customHeight="1" x14ac:dyDescent="0.2">
      <c r="A5" s="7"/>
      <c r="B5" s="7"/>
      <c r="C5" s="7" t="s">
        <v>404</v>
      </c>
      <c r="D5" s="7"/>
      <c r="E5" s="7"/>
      <c r="F5" s="7"/>
      <c r="G5" s="7"/>
      <c r="H5" s="7"/>
      <c r="I5" s="7"/>
      <c r="J5" s="7"/>
      <c r="K5" s="7"/>
      <c r="L5" s="9" t="s">
        <v>67</v>
      </c>
      <c r="M5" s="125">
        <v>10178</v>
      </c>
      <c r="N5" s="125">
        <v>13439</v>
      </c>
      <c r="O5" s="123">
        <v>2739</v>
      </c>
      <c r="P5" s="123">
        <v>2121</v>
      </c>
      <c r="Q5" s="123">
        <v>1994</v>
      </c>
      <c r="R5" s="121">
        <v>98</v>
      </c>
      <c r="S5" s="122">
        <v>275</v>
      </c>
      <c r="T5" s="123">
        <v>1294</v>
      </c>
      <c r="U5" s="125">
        <v>32138</v>
      </c>
    </row>
    <row r="6" spans="1:21" ht="16.5" customHeight="1" x14ac:dyDescent="0.2">
      <c r="A6" s="7"/>
      <c r="B6" s="7"/>
      <c r="C6" s="7" t="s">
        <v>405</v>
      </c>
      <c r="D6" s="7"/>
      <c r="E6" s="7"/>
      <c r="F6" s="7"/>
      <c r="G6" s="7"/>
      <c r="H6" s="7"/>
      <c r="I6" s="7"/>
      <c r="J6" s="7"/>
      <c r="K6" s="7"/>
      <c r="L6" s="9" t="s">
        <v>67</v>
      </c>
      <c r="M6" s="125">
        <v>37182</v>
      </c>
      <c r="N6" s="125">
        <v>11730</v>
      </c>
      <c r="O6" s="123">
        <v>7054</v>
      </c>
      <c r="P6" s="123">
        <v>3207</v>
      </c>
      <c r="Q6" s="123">
        <v>2164</v>
      </c>
      <c r="R6" s="122">
        <v>125</v>
      </c>
      <c r="S6" s="123">
        <v>1288</v>
      </c>
      <c r="T6" s="123">
        <v>1927</v>
      </c>
      <c r="U6" s="125">
        <v>64677</v>
      </c>
    </row>
    <row r="7" spans="1:21" ht="16.5" customHeight="1" x14ac:dyDescent="0.2">
      <c r="A7" s="7"/>
      <c r="B7" s="7"/>
      <c r="C7" s="7" t="s">
        <v>406</v>
      </c>
      <c r="D7" s="7"/>
      <c r="E7" s="7"/>
      <c r="F7" s="7"/>
      <c r="G7" s="7"/>
      <c r="H7" s="7"/>
      <c r="I7" s="7"/>
      <c r="J7" s="7"/>
      <c r="K7" s="7"/>
      <c r="L7" s="9" t="s">
        <v>67</v>
      </c>
      <c r="M7" s="125">
        <v>14014</v>
      </c>
      <c r="N7" s="123">
        <v>3836</v>
      </c>
      <c r="O7" s="123">
        <v>4941</v>
      </c>
      <c r="P7" s="123">
        <v>1903</v>
      </c>
      <c r="Q7" s="122">
        <v>995</v>
      </c>
      <c r="R7" s="121">
        <v>97</v>
      </c>
      <c r="S7" s="122">
        <v>356</v>
      </c>
      <c r="T7" s="123">
        <v>1041</v>
      </c>
      <c r="U7" s="125">
        <v>27183</v>
      </c>
    </row>
    <row r="8" spans="1:21" ht="16.5" customHeight="1" x14ac:dyDescent="0.2">
      <c r="A8" s="7"/>
      <c r="B8" s="7"/>
      <c r="C8" s="7" t="s">
        <v>407</v>
      </c>
      <c r="D8" s="7"/>
      <c r="E8" s="7"/>
      <c r="F8" s="7"/>
      <c r="G8" s="7"/>
      <c r="H8" s="7"/>
      <c r="I8" s="7"/>
      <c r="J8" s="7"/>
      <c r="K8" s="7"/>
      <c r="L8" s="9" t="s">
        <v>67</v>
      </c>
      <c r="M8" s="125">
        <v>13510</v>
      </c>
      <c r="N8" s="123">
        <v>3219</v>
      </c>
      <c r="O8" s="123">
        <v>9313</v>
      </c>
      <c r="P8" s="123">
        <v>3884</v>
      </c>
      <c r="Q8" s="123">
        <v>1864</v>
      </c>
      <c r="R8" s="122">
        <v>384</v>
      </c>
      <c r="S8" s="122">
        <v>221</v>
      </c>
      <c r="T8" s="123">
        <v>2121</v>
      </c>
      <c r="U8" s="125">
        <v>34516</v>
      </c>
    </row>
    <row r="9" spans="1:21" ht="16.5" customHeight="1" x14ac:dyDescent="0.2">
      <c r="A9" s="7"/>
      <c r="B9" s="7"/>
      <c r="C9" s="7" t="s">
        <v>380</v>
      </c>
      <c r="D9" s="7"/>
      <c r="E9" s="7"/>
      <c r="F9" s="7"/>
      <c r="G9" s="7"/>
      <c r="H9" s="7"/>
      <c r="I9" s="7"/>
      <c r="J9" s="7"/>
      <c r="K9" s="7"/>
      <c r="L9" s="9" t="s">
        <v>67</v>
      </c>
      <c r="M9" s="125">
        <v>74884</v>
      </c>
      <c r="N9" s="125">
        <v>32224</v>
      </c>
      <c r="O9" s="125">
        <v>24047</v>
      </c>
      <c r="P9" s="125">
        <v>11115</v>
      </c>
      <c r="Q9" s="123">
        <v>7017</v>
      </c>
      <c r="R9" s="122">
        <v>704</v>
      </c>
      <c r="S9" s="123">
        <v>2140</v>
      </c>
      <c r="T9" s="123">
        <v>6383</v>
      </c>
      <c r="U9" s="126">
        <v>158514</v>
      </c>
    </row>
    <row r="10" spans="1:21" ht="16.5" customHeight="1" x14ac:dyDescent="0.2">
      <c r="A10" s="7"/>
      <c r="B10" s="7" t="s">
        <v>408</v>
      </c>
      <c r="C10" s="7"/>
      <c r="D10" s="7"/>
      <c r="E10" s="7"/>
      <c r="F10" s="7"/>
      <c r="G10" s="7"/>
      <c r="H10" s="7"/>
      <c r="I10" s="7"/>
      <c r="J10" s="7"/>
      <c r="K10" s="7"/>
      <c r="L10" s="9"/>
      <c r="M10" s="10"/>
      <c r="N10" s="10"/>
      <c r="O10" s="10"/>
      <c r="P10" s="10"/>
      <c r="Q10" s="10"/>
      <c r="R10" s="10"/>
      <c r="S10" s="10"/>
      <c r="T10" s="10"/>
      <c r="U10" s="10"/>
    </row>
    <row r="11" spans="1:21" ht="16.5" customHeight="1" x14ac:dyDescent="0.2">
      <c r="A11" s="7"/>
      <c r="B11" s="7"/>
      <c r="C11" s="7" t="s">
        <v>404</v>
      </c>
      <c r="D11" s="7"/>
      <c r="E11" s="7"/>
      <c r="F11" s="7"/>
      <c r="G11" s="7"/>
      <c r="H11" s="7"/>
      <c r="I11" s="7"/>
      <c r="J11" s="7"/>
      <c r="K11" s="7"/>
      <c r="L11" s="9" t="s">
        <v>210</v>
      </c>
      <c r="M11" s="127">
        <v>13.6</v>
      </c>
      <c r="N11" s="127">
        <v>41.7</v>
      </c>
      <c r="O11" s="127">
        <v>11.4</v>
      </c>
      <c r="P11" s="127">
        <v>19.100000000000001</v>
      </c>
      <c r="Q11" s="127">
        <v>28.4</v>
      </c>
      <c r="R11" s="127">
        <v>13.9</v>
      </c>
      <c r="S11" s="127">
        <v>12.9</v>
      </c>
      <c r="T11" s="127">
        <v>20.3</v>
      </c>
      <c r="U11" s="127">
        <v>20.3</v>
      </c>
    </row>
    <row r="12" spans="1:21" ht="16.5" customHeight="1" x14ac:dyDescent="0.2">
      <c r="A12" s="7"/>
      <c r="B12" s="7"/>
      <c r="C12" s="7" t="s">
        <v>405</v>
      </c>
      <c r="D12" s="7"/>
      <c r="E12" s="7"/>
      <c r="F12" s="7"/>
      <c r="G12" s="7"/>
      <c r="H12" s="7"/>
      <c r="I12" s="7"/>
      <c r="J12" s="7"/>
      <c r="K12" s="7"/>
      <c r="L12" s="9" t="s">
        <v>210</v>
      </c>
      <c r="M12" s="127">
        <v>49.7</v>
      </c>
      <c r="N12" s="127">
        <v>36.4</v>
      </c>
      <c r="O12" s="127">
        <v>29.3</v>
      </c>
      <c r="P12" s="127">
        <v>28.9</v>
      </c>
      <c r="Q12" s="127">
        <v>30.8</v>
      </c>
      <c r="R12" s="127">
        <v>17.8</v>
      </c>
      <c r="S12" s="127">
        <v>60.2</v>
      </c>
      <c r="T12" s="127">
        <v>30.2</v>
      </c>
      <c r="U12" s="127">
        <v>40.799999999999997</v>
      </c>
    </row>
    <row r="13" spans="1:21" ht="16.5" customHeight="1" x14ac:dyDescent="0.2">
      <c r="A13" s="7"/>
      <c r="B13" s="7"/>
      <c r="C13" s="7" t="s">
        <v>406</v>
      </c>
      <c r="D13" s="7"/>
      <c r="E13" s="7"/>
      <c r="F13" s="7"/>
      <c r="G13" s="7"/>
      <c r="H13" s="7"/>
      <c r="I13" s="7"/>
      <c r="J13" s="7"/>
      <c r="K13" s="7"/>
      <c r="L13" s="9" t="s">
        <v>210</v>
      </c>
      <c r="M13" s="127">
        <v>18.7</v>
      </c>
      <c r="N13" s="127">
        <v>11.9</v>
      </c>
      <c r="O13" s="127">
        <v>20.5</v>
      </c>
      <c r="P13" s="127">
        <v>17.100000000000001</v>
      </c>
      <c r="Q13" s="127">
        <v>14.2</v>
      </c>
      <c r="R13" s="127">
        <v>13.8</v>
      </c>
      <c r="S13" s="127">
        <v>16.600000000000001</v>
      </c>
      <c r="T13" s="127">
        <v>16.3</v>
      </c>
      <c r="U13" s="127">
        <v>17.100000000000001</v>
      </c>
    </row>
    <row r="14" spans="1:21" ht="16.5" customHeight="1" x14ac:dyDescent="0.2">
      <c r="A14" s="7"/>
      <c r="B14" s="7"/>
      <c r="C14" s="7" t="s">
        <v>407</v>
      </c>
      <c r="D14" s="7"/>
      <c r="E14" s="7"/>
      <c r="F14" s="7"/>
      <c r="G14" s="7"/>
      <c r="H14" s="7"/>
      <c r="I14" s="7"/>
      <c r="J14" s="7"/>
      <c r="K14" s="7"/>
      <c r="L14" s="9" t="s">
        <v>210</v>
      </c>
      <c r="M14" s="127">
        <v>18</v>
      </c>
      <c r="N14" s="127">
        <v>10</v>
      </c>
      <c r="O14" s="127">
        <v>38.700000000000003</v>
      </c>
      <c r="P14" s="127">
        <v>34.9</v>
      </c>
      <c r="Q14" s="127">
        <v>26.6</v>
      </c>
      <c r="R14" s="127">
        <v>54.5</v>
      </c>
      <c r="S14" s="127">
        <v>10.3</v>
      </c>
      <c r="T14" s="127">
        <v>33.200000000000003</v>
      </c>
      <c r="U14" s="127">
        <v>21.8</v>
      </c>
    </row>
    <row r="15" spans="1:21" ht="16.5" customHeight="1" x14ac:dyDescent="0.2">
      <c r="A15" s="7"/>
      <c r="B15" s="7"/>
      <c r="C15" s="7" t="s">
        <v>380</v>
      </c>
      <c r="D15" s="7"/>
      <c r="E15" s="7"/>
      <c r="F15" s="7"/>
      <c r="G15" s="7"/>
      <c r="H15" s="7"/>
      <c r="I15" s="7"/>
      <c r="J15" s="7"/>
      <c r="K15" s="7"/>
      <c r="L15" s="9" t="s">
        <v>210</v>
      </c>
      <c r="M15" s="128">
        <v>100</v>
      </c>
      <c r="N15" s="128">
        <v>100</v>
      </c>
      <c r="O15" s="128">
        <v>100</v>
      </c>
      <c r="P15" s="128">
        <v>100</v>
      </c>
      <c r="Q15" s="128">
        <v>100</v>
      </c>
      <c r="R15" s="128">
        <v>100</v>
      </c>
      <c r="S15" s="128">
        <v>100</v>
      </c>
      <c r="T15" s="128">
        <v>100</v>
      </c>
      <c r="U15" s="128">
        <v>100</v>
      </c>
    </row>
    <row r="16" spans="1:21" ht="16.5" customHeight="1" x14ac:dyDescent="0.2">
      <c r="A16" s="7" t="s">
        <v>78</v>
      </c>
      <c r="B16" s="7"/>
      <c r="C16" s="7"/>
      <c r="D16" s="7"/>
      <c r="E16" s="7"/>
      <c r="F16" s="7"/>
      <c r="G16" s="7"/>
      <c r="H16" s="7"/>
      <c r="I16" s="7"/>
      <c r="J16" s="7"/>
      <c r="K16" s="7"/>
      <c r="L16" s="9"/>
      <c r="M16" s="10"/>
      <c r="N16" s="10"/>
      <c r="O16" s="10"/>
      <c r="P16" s="10"/>
      <c r="Q16" s="10"/>
      <c r="R16" s="10"/>
      <c r="S16" s="10"/>
      <c r="T16" s="10"/>
      <c r="U16" s="10"/>
    </row>
    <row r="17" spans="1:21" ht="16.5" customHeight="1" x14ac:dyDescent="0.2">
      <c r="A17" s="7"/>
      <c r="B17" s="7" t="s">
        <v>403</v>
      </c>
      <c r="C17" s="7"/>
      <c r="D17" s="7"/>
      <c r="E17" s="7"/>
      <c r="F17" s="7"/>
      <c r="G17" s="7"/>
      <c r="H17" s="7"/>
      <c r="I17" s="7"/>
      <c r="J17" s="7"/>
      <c r="K17" s="7"/>
      <c r="L17" s="9"/>
      <c r="M17" s="10"/>
      <c r="N17" s="10"/>
      <c r="O17" s="10"/>
      <c r="P17" s="10"/>
      <c r="Q17" s="10"/>
      <c r="R17" s="10"/>
      <c r="S17" s="10"/>
      <c r="T17" s="10"/>
      <c r="U17" s="10"/>
    </row>
    <row r="18" spans="1:21" ht="16.5" customHeight="1" x14ac:dyDescent="0.2">
      <c r="A18" s="7"/>
      <c r="B18" s="7"/>
      <c r="C18" s="7" t="s">
        <v>404</v>
      </c>
      <c r="D18" s="7"/>
      <c r="E18" s="7"/>
      <c r="F18" s="7"/>
      <c r="G18" s="7"/>
      <c r="H18" s="7"/>
      <c r="I18" s="7"/>
      <c r="J18" s="7"/>
      <c r="K18" s="7"/>
      <c r="L18" s="9" t="s">
        <v>67</v>
      </c>
      <c r="M18" s="123">
        <v>8165</v>
      </c>
      <c r="N18" s="125">
        <v>14837</v>
      </c>
      <c r="O18" s="123">
        <v>3420</v>
      </c>
      <c r="P18" s="123">
        <v>2440</v>
      </c>
      <c r="Q18" s="123">
        <v>1445</v>
      </c>
      <c r="R18" s="121">
        <v>47</v>
      </c>
      <c r="S18" s="122">
        <v>199</v>
      </c>
      <c r="T18" s="123">
        <v>1030</v>
      </c>
      <c r="U18" s="125">
        <v>31583</v>
      </c>
    </row>
    <row r="19" spans="1:21" ht="16.5" customHeight="1" x14ac:dyDescent="0.2">
      <c r="A19" s="7"/>
      <c r="B19" s="7"/>
      <c r="C19" s="7" t="s">
        <v>405</v>
      </c>
      <c r="D19" s="7"/>
      <c r="E19" s="7"/>
      <c r="F19" s="7"/>
      <c r="G19" s="7"/>
      <c r="H19" s="7"/>
      <c r="I19" s="7"/>
      <c r="J19" s="7"/>
      <c r="K19" s="7"/>
      <c r="L19" s="9" t="s">
        <v>67</v>
      </c>
      <c r="M19" s="125">
        <v>24288</v>
      </c>
      <c r="N19" s="125">
        <v>12786</v>
      </c>
      <c r="O19" s="123">
        <v>7302</v>
      </c>
      <c r="P19" s="123">
        <v>3174</v>
      </c>
      <c r="Q19" s="123">
        <v>1795</v>
      </c>
      <c r="R19" s="121">
        <v>86</v>
      </c>
      <c r="S19" s="123">
        <v>1428</v>
      </c>
      <c r="T19" s="123">
        <v>1180</v>
      </c>
      <c r="U19" s="125">
        <v>52039</v>
      </c>
    </row>
    <row r="20" spans="1:21" ht="16.5" customHeight="1" x14ac:dyDescent="0.2">
      <c r="A20" s="7"/>
      <c r="B20" s="7"/>
      <c r="C20" s="7" t="s">
        <v>406</v>
      </c>
      <c r="D20" s="7"/>
      <c r="E20" s="7"/>
      <c r="F20" s="7"/>
      <c r="G20" s="7"/>
      <c r="H20" s="7"/>
      <c r="I20" s="7"/>
      <c r="J20" s="7"/>
      <c r="K20" s="7"/>
      <c r="L20" s="9" t="s">
        <v>67</v>
      </c>
      <c r="M20" s="125">
        <v>14963</v>
      </c>
      <c r="N20" s="123">
        <v>4684</v>
      </c>
      <c r="O20" s="123">
        <v>4425</v>
      </c>
      <c r="P20" s="123">
        <v>2107</v>
      </c>
      <c r="Q20" s="123">
        <v>1029</v>
      </c>
      <c r="R20" s="121">
        <v>58</v>
      </c>
      <c r="S20" s="122">
        <v>226</v>
      </c>
      <c r="T20" s="122">
        <v>444</v>
      </c>
      <c r="U20" s="125">
        <v>27936</v>
      </c>
    </row>
    <row r="21" spans="1:21" ht="16.5" customHeight="1" x14ac:dyDescent="0.2">
      <c r="A21" s="7"/>
      <c r="B21" s="7"/>
      <c r="C21" s="7" t="s">
        <v>407</v>
      </c>
      <c r="D21" s="7"/>
      <c r="E21" s="7"/>
      <c r="F21" s="7"/>
      <c r="G21" s="7"/>
      <c r="H21" s="7"/>
      <c r="I21" s="7"/>
      <c r="J21" s="7"/>
      <c r="K21" s="7"/>
      <c r="L21" s="9" t="s">
        <v>67</v>
      </c>
      <c r="M21" s="125">
        <v>27633</v>
      </c>
      <c r="N21" s="123">
        <v>4117</v>
      </c>
      <c r="O21" s="125">
        <v>10978</v>
      </c>
      <c r="P21" s="123">
        <v>4791</v>
      </c>
      <c r="Q21" s="123">
        <v>2448</v>
      </c>
      <c r="R21" s="122">
        <v>506</v>
      </c>
      <c r="S21" s="121">
        <v>58</v>
      </c>
      <c r="T21" s="123">
        <v>1557</v>
      </c>
      <c r="U21" s="125">
        <v>52088</v>
      </c>
    </row>
    <row r="22" spans="1:21" ht="16.5" customHeight="1" x14ac:dyDescent="0.2">
      <c r="A22" s="7"/>
      <c r="B22" s="7"/>
      <c r="C22" s="7" t="s">
        <v>380</v>
      </c>
      <c r="D22" s="7"/>
      <c r="E22" s="7"/>
      <c r="F22" s="7"/>
      <c r="G22" s="7"/>
      <c r="H22" s="7"/>
      <c r="I22" s="7"/>
      <c r="J22" s="7"/>
      <c r="K22" s="7"/>
      <c r="L22" s="9" t="s">
        <v>67</v>
      </c>
      <c r="M22" s="125">
        <v>75049</v>
      </c>
      <c r="N22" s="125">
        <v>36424</v>
      </c>
      <c r="O22" s="125">
        <v>26125</v>
      </c>
      <c r="P22" s="125">
        <v>12512</v>
      </c>
      <c r="Q22" s="123">
        <v>6717</v>
      </c>
      <c r="R22" s="122">
        <v>697</v>
      </c>
      <c r="S22" s="123">
        <v>1911</v>
      </c>
      <c r="T22" s="123">
        <v>4211</v>
      </c>
      <c r="U22" s="126">
        <v>163646</v>
      </c>
    </row>
    <row r="23" spans="1:21" ht="16.5" customHeight="1" x14ac:dyDescent="0.2">
      <c r="A23" s="7"/>
      <c r="B23" s="7" t="s">
        <v>408</v>
      </c>
      <c r="C23" s="7"/>
      <c r="D23" s="7"/>
      <c r="E23" s="7"/>
      <c r="F23" s="7"/>
      <c r="G23" s="7"/>
      <c r="H23" s="7"/>
      <c r="I23" s="7"/>
      <c r="J23" s="7"/>
      <c r="K23" s="7"/>
      <c r="L23" s="9"/>
      <c r="M23" s="10"/>
      <c r="N23" s="10"/>
      <c r="O23" s="10"/>
      <c r="P23" s="10"/>
      <c r="Q23" s="10"/>
      <c r="R23" s="10"/>
      <c r="S23" s="10"/>
      <c r="T23" s="10"/>
      <c r="U23" s="10"/>
    </row>
    <row r="24" spans="1:21" ht="16.5" customHeight="1" x14ac:dyDescent="0.2">
      <c r="A24" s="7"/>
      <c r="B24" s="7"/>
      <c r="C24" s="7" t="s">
        <v>404</v>
      </c>
      <c r="D24" s="7"/>
      <c r="E24" s="7"/>
      <c r="F24" s="7"/>
      <c r="G24" s="7"/>
      <c r="H24" s="7"/>
      <c r="I24" s="7"/>
      <c r="J24" s="7"/>
      <c r="K24" s="7"/>
      <c r="L24" s="9" t="s">
        <v>210</v>
      </c>
      <c r="M24" s="127">
        <v>10.9</v>
      </c>
      <c r="N24" s="127">
        <v>40.700000000000003</v>
      </c>
      <c r="O24" s="127">
        <v>13.1</v>
      </c>
      <c r="P24" s="127">
        <v>19.5</v>
      </c>
      <c r="Q24" s="127">
        <v>21.5</v>
      </c>
      <c r="R24" s="124">
        <v>6.7</v>
      </c>
      <c r="S24" s="127">
        <v>10.4</v>
      </c>
      <c r="T24" s="127">
        <v>24.5</v>
      </c>
      <c r="U24" s="127">
        <v>19.3</v>
      </c>
    </row>
    <row r="25" spans="1:21" ht="16.5" customHeight="1" x14ac:dyDescent="0.2">
      <c r="A25" s="7"/>
      <c r="B25" s="7"/>
      <c r="C25" s="7" t="s">
        <v>405</v>
      </c>
      <c r="D25" s="7"/>
      <c r="E25" s="7"/>
      <c r="F25" s="7"/>
      <c r="G25" s="7"/>
      <c r="H25" s="7"/>
      <c r="I25" s="7"/>
      <c r="J25" s="7"/>
      <c r="K25" s="7"/>
      <c r="L25" s="9" t="s">
        <v>210</v>
      </c>
      <c r="M25" s="127">
        <v>32.4</v>
      </c>
      <c r="N25" s="127">
        <v>35.1</v>
      </c>
      <c r="O25" s="127">
        <v>28</v>
      </c>
      <c r="P25" s="127">
        <v>25.4</v>
      </c>
      <c r="Q25" s="127">
        <v>26.7</v>
      </c>
      <c r="R25" s="127">
        <v>12.3</v>
      </c>
      <c r="S25" s="127">
        <v>74.7</v>
      </c>
      <c r="T25" s="127">
        <v>28</v>
      </c>
      <c r="U25" s="127">
        <v>31.8</v>
      </c>
    </row>
    <row r="26" spans="1:21" ht="16.5" customHeight="1" x14ac:dyDescent="0.2">
      <c r="A26" s="7"/>
      <c r="B26" s="7"/>
      <c r="C26" s="7" t="s">
        <v>406</v>
      </c>
      <c r="D26" s="7"/>
      <c r="E26" s="7"/>
      <c r="F26" s="7"/>
      <c r="G26" s="7"/>
      <c r="H26" s="7"/>
      <c r="I26" s="7"/>
      <c r="J26" s="7"/>
      <c r="K26" s="7"/>
      <c r="L26" s="9" t="s">
        <v>210</v>
      </c>
      <c r="M26" s="127">
        <v>19.899999999999999</v>
      </c>
      <c r="N26" s="127">
        <v>12.9</v>
      </c>
      <c r="O26" s="127">
        <v>16.899999999999999</v>
      </c>
      <c r="P26" s="127">
        <v>16.8</v>
      </c>
      <c r="Q26" s="127">
        <v>15.3</v>
      </c>
      <c r="R26" s="124">
        <v>8.3000000000000007</v>
      </c>
      <c r="S26" s="127">
        <v>11.8</v>
      </c>
      <c r="T26" s="127">
        <v>10.5</v>
      </c>
      <c r="U26" s="127">
        <v>17.100000000000001</v>
      </c>
    </row>
    <row r="27" spans="1:21" ht="16.5" customHeight="1" x14ac:dyDescent="0.2">
      <c r="A27" s="7"/>
      <c r="B27" s="7"/>
      <c r="C27" s="7" t="s">
        <v>407</v>
      </c>
      <c r="D27" s="7"/>
      <c r="E27" s="7"/>
      <c r="F27" s="7"/>
      <c r="G27" s="7"/>
      <c r="H27" s="7"/>
      <c r="I27" s="7"/>
      <c r="J27" s="7"/>
      <c r="K27" s="7"/>
      <c r="L27" s="9" t="s">
        <v>210</v>
      </c>
      <c r="M27" s="127">
        <v>36.799999999999997</v>
      </c>
      <c r="N27" s="127">
        <v>11.3</v>
      </c>
      <c r="O27" s="127">
        <v>42</v>
      </c>
      <c r="P27" s="127">
        <v>38.299999999999997</v>
      </c>
      <c r="Q27" s="127">
        <v>36.4</v>
      </c>
      <c r="R27" s="127">
        <v>72.599999999999994</v>
      </c>
      <c r="S27" s="124">
        <v>3</v>
      </c>
      <c r="T27" s="127">
        <v>37</v>
      </c>
      <c r="U27" s="127">
        <v>31.8</v>
      </c>
    </row>
    <row r="28" spans="1:21" ht="16.5" customHeight="1" x14ac:dyDescent="0.2">
      <c r="A28" s="7"/>
      <c r="B28" s="7"/>
      <c r="C28" s="7" t="s">
        <v>380</v>
      </c>
      <c r="D28" s="7"/>
      <c r="E28" s="7"/>
      <c r="F28" s="7"/>
      <c r="G28" s="7"/>
      <c r="H28" s="7"/>
      <c r="I28" s="7"/>
      <c r="J28" s="7"/>
      <c r="K28" s="7"/>
      <c r="L28" s="9" t="s">
        <v>210</v>
      </c>
      <c r="M28" s="128">
        <v>100</v>
      </c>
      <c r="N28" s="128">
        <v>100</v>
      </c>
      <c r="O28" s="128">
        <v>100</v>
      </c>
      <c r="P28" s="128">
        <v>100</v>
      </c>
      <c r="Q28" s="128">
        <v>100</v>
      </c>
      <c r="R28" s="128">
        <v>100</v>
      </c>
      <c r="S28" s="128">
        <v>100</v>
      </c>
      <c r="T28" s="128">
        <v>100</v>
      </c>
      <c r="U28" s="128">
        <v>100</v>
      </c>
    </row>
    <row r="29" spans="1:21" ht="16.5" customHeight="1" x14ac:dyDescent="0.2">
      <c r="A29" s="7" t="s">
        <v>79</v>
      </c>
      <c r="B29" s="7"/>
      <c r="C29" s="7"/>
      <c r="D29" s="7"/>
      <c r="E29" s="7"/>
      <c r="F29" s="7"/>
      <c r="G29" s="7"/>
      <c r="H29" s="7"/>
      <c r="I29" s="7"/>
      <c r="J29" s="7"/>
      <c r="K29" s="7"/>
      <c r="L29" s="9"/>
      <c r="M29" s="10"/>
      <c r="N29" s="10"/>
      <c r="O29" s="10"/>
      <c r="P29" s="10"/>
      <c r="Q29" s="10"/>
      <c r="R29" s="10"/>
      <c r="S29" s="10"/>
      <c r="T29" s="10"/>
      <c r="U29" s="10"/>
    </row>
    <row r="30" spans="1:21" ht="16.5" customHeight="1" x14ac:dyDescent="0.2">
      <c r="A30" s="7"/>
      <c r="B30" s="7" t="s">
        <v>403</v>
      </c>
      <c r="C30" s="7"/>
      <c r="D30" s="7"/>
      <c r="E30" s="7"/>
      <c r="F30" s="7"/>
      <c r="G30" s="7"/>
      <c r="H30" s="7"/>
      <c r="I30" s="7"/>
      <c r="J30" s="7"/>
      <c r="K30" s="7"/>
      <c r="L30" s="9"/>
      <c r="M30" s="10"/>
      <c r="N30" s="10"/>
      <c r="O30" s="10"/>
      <c r="P30" s="10"/>
      <c r="Q30" s="10"/>
      <c r="R30" s="10"/>
      <c r="S30" s="10"/>
      <c r="T30" s="10"/>
      <c r="U30" s="10"/>
    </row>
    <row r="31" spans="1:21" ht="16.5" customHeight="1" x14ac:dyDescent="0.2">
      <c r="A31" s="7"/>
      <c r="B31" s="7"/>
      <c r="C31" s="7" t="s">
        <v>404</v>
      </c>
      <c r="D31" s="7"/>
      <c r="E31" s="7"/>
      <c r="F31" s="7"/>
      <c r="G31" s="7"/>
      <c r="H31" s="7"/>
      <c r="I31" s="7"/>
      <c r="J31" s="7"/>
      <c r="K31" s="7"/>
      <c r="L31" s="9" t="s">
        <v>67</v>
      </c>
      <c r="M31" s="123">
        <v>4823</v>
      </c>
      <c r="N31" s="125">
        <v>15294</v>
      </c>
      <c r="O31" s="123">
        <v>2237</v>
      </c>
      <c r="P31" s="123">
        <v>2420</v>
      </c>
      <c r="Q31" s="122">
        <v>804</v>
      </c>
      <c r="R31" s="121">
        <v>70</v>
      </c>
      <c r="S31" s="122">
        <v>172</v>
      </c>
      <c r="T31" s="122">
        <v>933</v>
      </c>
      <c r="U31" s="125">
        <v>26753</v>
      </c>
    </row>
    <row r="32" spans="1:21" ht="16.5" customHeight="1" x14ac:dyDescent="0.2">
      <c r="A32" s="7"/>
      <c r="B32" s="7"/>
      <c r="C32" s="7" t="s">
        <v>405</v>
      </c>
      <c r="D32" s="7"/>
      <c r="E32" s="7"/>
      <c r="F32" s="7"/>
      <c r="G32" s="7"/>
      <c r="H32" s="7"/>
      <c r="I32" s="7"/>
      <c r="J32" s="7"/>
      <c r="K32" s="7"/>
      <c r="L32" s="9" t="s">
        <v>67</v>
      </c>
      <c r="M32" s="125">
        <v>14083</v>
      </c>
      <c r="N32" s="125">
        <v>12773</v>
      </c>
      <c r="O32" s="123">
        <v>5966</v>
      </c>
      <c r="P32" s="123">
        <v>3486</v>
      </c>
      <c r="Q32" s="123">
        <v>1182</v>
      </c>
      <c r="R32" s="122">
        <v>138</v>
      </c>
      <c r="S32" s="123">
        <v>1371</v>
      </c>
      <c r="T32" s="123">
        <v>1233</v>
      </c>
      <c r="U32" s="125">
        <v>40232</v>
      </c>
    </row>
    <row r="33" spans="1:21" ht="16.5" customHeight="1" x14ac:dyDescent="0.2">
      <c r="A33" s="7"/>
      <c r="B33" s="7"/>
      <c r="C33" s="7" t="s">
        <v>406</v>
      </c>
      <c r="D33" s="7"/>
      <c r="E33" s="7"/>
      <c r="F33" s="7"/>
      <c r="G33" s="7"/>
      <c r="H33" s="7"/>
      <c r="I33" s="7"/>
      <c r="J33" s="7"/>
      <c r="K33" s="7"/>
      <c r="L33" s="9" t="s">
        <v>67</v>
      </c>
      <c r="M33" s="125">
        <v>10898</v>
      </c>
      <c r="N33" s="123">
        <v>4832</v>
      </c>
      <c r="O33" s="123">
        <v>4320</v>
      </c>
      <c r="P33" s="123">
        <v>2211</v>
      </c>
      <c r="Q33" s="122">
        <v>792</v>
      </c>
      <c r="R33" s="122">
        <v>142</v>
      </c>
      <c r="S33" s="122">
        <v>385</v>
      </c>
      <c r="T33" s="122">
        <v>725</v>
      </c>
      <c r="U33" s="125">
        <v>24305</v>
      </c>
    </row>
    <row r="34" spans="1:21" ht="16.5" customHeight="1" x14ac:dyDescent="0.2">
      <c r="A34" s="7"/>
      <c r="B34" s="7"/>
      <c r="C34" s="7" t="s">
        <v>407</v>
      </c>
      <c r="D34" s="7"/>
      <c r="E34" s="7"/>
      <c r="F34" s="7"/>
      <c r="G34" s="7"/>
      <c r="H34" s="7"/>
      <c r="I34" s="7"/>
      <c r="J34" s="7"/>
      <c r="K34" s="7"/>
      <c r="L34" s="9" t="s">
        <v>67</v>
      </c>
      <c r="M34" s="125">
        <v>32243</v>
      </c>
      <c r="N34" s="123">
        <v>4741</v>
      </c>
      <c r="O34" s="125">
        <v>10556</v>
      </c>
      <c r="P34" s="123">
        <v>4265</v>
      </c>
      <c r="Q34" s="123">
        <v>2114</v>
      </c>
      <c r="R34" s="122">
        <v>630</v>
      </c>
      <c r="S34" s="122">
        <v>225</v>
      </c>
      <c r="T34" s="123">
        <v>1858</v>
      </c>
      <c r="U34" s="125">
        <v>56632</v>
      </c>
    </row>
    <row r="35" spans="1:21" ht="16.5" customHeight="1" x14ac:dyDescent="0.2">
      <c r="A35" s="7"/>
      <c r="B35" s="7"/>
      <c r="C35" s="7" t="s">
        <v>380</v>
      </c>
      <c r="D35" s="7"/>
      <c r="E35" s="7"/>
      <c r="F35" s="7"/>
      <c r="G35" s="7"/>
      <c r="H35" s="7"/>
      <c r="I35" s="7"/>
      <c r="J35" s="7"/>
      <c r="K35" s="7"/>
      <c r="L35" s="9" t="s">
        <v>67</v>
      </c>
      <c r="M35" s="125">
        <v>62047</v>
      </c>
      <c r="N35" s="125">
        <v>37640</v>
      </c>
      <c r="O35" s="125">
        <v>23079</v>
      </c>
      <c r="P35" s="125">
        <v>12382</v>
      </c>
      <c r="Q35" s="123">
        <v>4892</v>
      </c>
      <c r="R35" s="122">
        <v>980</v>
      </c>
      <c r="S35" s="123">
        <v>2153</v>
      </c>
      <c r="T35" s="123">
        <v>4749</v>
      </c>
      <c r="U35" s="126">
        <v>147922</v>
      </c>
    </row>
    <row r="36" spans="1:21" ht="16.5" customHeight="1" x14ac:dyDescent="0.2">
      <c r="A36" s="7"/>
      <c r="B36" s="7" t="s">
        <v>408</v>
      </c>
      <c r="C36" s="7"/>
      <c r="D36" s="7"/>
      <c r="E36" s="7"/>
      <c r="F36" s="7"/>
      <c r="G36" s="7"/>
      <c r="H36" s="7"/>
      <c r="I36" s="7"/>
      <c r="J36" s="7"/>
      <c r="K36" s="7"/>
      <c r="L36" s="9"/>
      <c r="M36" s="10"/>
      <c r="N36" s="10"/>
      <c r="O36" s="10"/>
      <c r="P36" s="10"/>
      <c r="Q36" s="10"/>
      <c r="R36" s="10"/>
      <c r="S36" s="10"/>
      <c r="T36" s="10"/>
      <c r="U36" s="10"/>
    </row>
    <row r="37" spans="1:21" ht="16.5" customHeight="1" x14ac:dyDescent="0.2">
      <c r="A37" s="7"/>
      <c r="B37" s="7"/>
      <c r="C37" s="7" t="s">
        <v>404</v>
      </c>
      <c r="D37" s="7"/>
      <c r="E37" s="7"/>
      <c r="F37" s="7"/>
      <c r="G37" s="7"/>
      <c r="H37" s="7"/>
      <c r="I37" s="7"/>
      <c r="J37" s="7"/>
      <c r="K37" s="7"/>
      <c r="L37" s="9" t="s">
        <v>210</v>
      </c>
      <c r="M37" s="124">
        <v>7.8</v>
      </c>
      <c r="N37" s="127">
        <v>40.6</v>
      </c>
      <c r="O37" s="124">
        <v>9.6999999999999993</v>
      </c>
      <c r="P37" s="127">
        <v>19.5</v>
      </c>
      <c r="Q37" s="127">
        <v>16.399999999999999</v>
      </c>
      <c r="R37" s="124">
        <v>7.1</v>
      </c>
      <c r="S37" s="124">
        <v>8</v>
      </c>
      <c r="T37" s="127">
        <v>19.600000000000001</v>
      </c>
      <c r="U37" s="127">
        <v>18.100000000000001</v>
      </c>
    </row>
    <row r="38" spans="1:21" ht="16.5" customHeight="1" x14ac:dyDescent="0.2">
      <c r="A38" s="7"/>
      <c r="B38" s="7"/>
      <c r="C38" s="7" t="s">
        <v>405</v>
      </c>
      <c r="D38" s="7"/>
      <c r="E38" s="7"/>
      <c r="F38" s="7"/>
      <c r="G38" s="7"/>
      <c r="H38" s="7"/>
      <c r="I38" s="7"/>
      <c r="J38" s="7"/>
      <c r="K38" s="7"/>
      <c r="L38" s="9" t="s">
        <v>210</v>
      </c>
      <c r="M38" s="127">
        <v>22.7</v>
      </c>
      <c r="N38" s="127">
        <v>33.9</v>
      </c>
      <c r="O38" s="127">
        <v>25.9</v>
      </c>
      <c r="P38" s="127">
        <v>28.2</v>
      </c>
      <c r="Q38" s="127">
        <v>24.2</v>
      </c>
      <c r="R38" s="127">
        <v>14.1</v>
      </c>
      <c r="S38" s="127">
        <v>63.7</v>
      </c>
      <c r="T38" s="127">
        <v>26</v>
      </c>
      <c r="U38" s="127">
        <v>27.2</v>
      </c>
    </row>
    <row r="39" spans="1:21" ht="16.5" customHeight="1" x14ac:dyDescent="0.2">
      <c r="A39" s="7"/>
      <c r="B39" s="7"/>
      <c r="C39" s="7" t="s">
        <v>406</v>
      </c>
      <c r="D39" s="7"/>
      <c r="E39" s="7"/>
      <c r="F39" s="7"/>
      <c r="G39" s="7"/>
      <c r="H39" s="7"/>
      <c r="I39" s="7"/>
      <c r="J39" s="7"/>
      <c r="K39" s="7"/>
      <c r="L39" s="9" t="s">
        <v>210</v>
      </c>
      <c r="M39" s="127">
        <v>17.600000000000001</v>
      </c>
      <c r="N39" s="127">
        <v>12.8</v>
      </c>
      <c r="O39" s="127">
        <v>18.7</v>
      </c>
      <c r="P39" s="127">
        <v>17.899999999999999</v>
      </c>
      <c r="Q39" s="127">
        <v>16.2</v>
      </c>
      <c r="R39" s="127">
        <v>14.5</v>
      </c>
      <c r="S39" s="127">
        <v>17.899999999999999</v>
      </c>
      <c r="T39" s="127">
        <v>15.3</v>
      </c>
      <c r="U39" s="127">
        <v>16.399999999999999</v>
      </c>
    </row>
    <row r="40" spans="1:21" ht="16.5" customHeight="1" x14ac:dyDescent="0.2">
      <c r="A40" s="7"/>
      <c r="B40" s="7"/>
      <c r="C40" s="7" t="s">
        <v>407</v>
      </c>
      <c r="D40" s="7"/>
      <c r="E40" s="7"/>
      <c r="F40" s="7"/>
      <c r="G40" s="7"/>
      <c r="H40" s="7"/>
      <c r="I40" s="7"/>
      <c r="J40" s="7"/>
      <c r="K40" s="7"/>
      <c r="L40" s="9" t="s">
        <v>210</v>
      </c>
      <c r="M40" s="127">
        <v>52</v>
      </c>
      <c r="N40" s="127">
        <v>12.6</v>
      </c>
      <c r="O40" s="127">
        <v>45.7</v>
      </c>
      <c r="P40" s="127">
        <v>34.4</v>
      </c>
      <c r="Q40" s="127">
        <v>43.2</v>
      </c>
      <c r="R40" s="127">
        <v>64.3</v>
      </c>
      <c r="S40" s="127">
        <v>10.5</v>
      </c>
      <c r="T40" s="127">
        <v>39.1</v>
      </c>
      <c r="U40" s="127">
        <v>38.299999999999997</v>
      </c>
    </row>
    <row r="41" spans="1:21" ht="16.5" customHeight="1" x14ac:dyDescent="0.2">
      <c r="A41" s="7"/>
      <c r="B41" s="7"/>
      <c r="C41" s="7" t="s">
        <v>380</v>
      </c>
      <c r="D41" s="7"/>
      <c r="E41" s="7"/>
      <c r="F41" s="7"/>
      <c r="G41" s="7"/>
      <c r="H41" s="7"/>
      <c r="I41" s="7"/>
      <c r="J41" s="7"/>
      <c r="K41" s="7"/>
      <c r="L41" s="9" t="s">
        <v>210</v>
      </c>
      <c r="M41" s="128">
        <v>100</v>
      </c>
      <c r="N41" s="128">
        <v>100</v>
      </c>
      <c r="O41" s="128">
        <v>100</v>
      </c>
      <c r="P41" s="128">
        <v>100</v>
      </c>
      <c r="Q41" s="128">
        <v>100</v>
      </c>
      <c r="R41" s="128">
        <v>100</v>
      </c>
      <c r="S41" s="128">
        <v>100</v>
      </c>
      <c r="T41" s="128">
        <v>100</v>
      </c>
      <c r="U41" s="128">
        <v>100</v>
      </c>
    </row>
    <row r="42" spans="1:21" ht="16.5" customHeight="1" x14ac:dyDescent="0.2">
      <c r="A42" s="7" t="s">
        <v>80</v>
      </c>
      <c r="B42" s="7"/>
      <c r="C42" s="7"/>
      <c r="D42" s="7"/>
      <c r="E42" s="7"/>
      <c r="F42" s="7"/>
      <c r="G42" s="7"/>
      <c r="H42" s="7"/>
      <c r="I42" s="7"/>
      <c r="J42" s="7"/>
      <c r="K42" s="7"/>
      <c r="L42" s="9"/>
      <c r="M42" s="10"/>
      <c r="N42" s="10"/>
      <c r="O42" s="10"/>
      <c r="P42" s="10"/>
      <c r="Q42" s="10"/>
      <c r="R42" s="10"/>
      <c r="S42" s="10"/>
      <c r="T42" s="10"/>
      <c r="U42" s="10"/>
    </row>
    <row r="43" spans="1:21" ht="16.5" customHeight="1" x14ac:dyDescent="0.2">
      <c r="A43" s="7"/>
      <c r="B43" s="7" t="s">
        <v>403</v>
      </c>
      <c r="C43" s="7"/>
      <c r="D43" s="7"/>
      <c r="E43" s="7"/>
      <c r="F43" s="7"/>
      <c r="G43" s="7"/>
      <c r="H43" s="7"/>
      <c r="I43" s="7"/>
      <c r="J43" s="7"/>
      <c r="K43" s="7"/>
      <c r="L43" s="9"/>
      <c r="M43" s="10"/>
      <c r="N43" s="10"/>
      <c r="O43" s="10"/>
      <c r="P43" s="10"/>
      <c r="Q43" s="10"/>
      <c r="R43" s="10"/>
      <c r="S43" s="10"/>
      <c r="T43" s="10"/>
      <c r="U43" s="10"/>
    </row>
    <row r="44" spans="1:21" ht="16.5" customHeight="1" x14ac:dyDescent="0.2">
      <c r="A44" s="7"/>
      <c r="B44" s="7"/>
      <c r="C44" s="7" t="s">
        <v>404</v>
      </c>
      <c r="D44" s="7"/>
      <c r="E44" s="7"/>
      <c r="F44" s="7"/>
      <c r="G44" s="7"/>
      <c r="H44" s="7"/>
      <c r="I44" s="7"/>
      <c r="J44" s="7"/>
      <c r="K44" s="7"/>
      <c r="L44" s="9" t="s">
        <v>67</v>
      </c>
      <c r="M44" s="119" t="s">
        <v>81</v>
      </c>
      <c r="N44" s="125">
        <v>12840</v>
      </c>
      <c r="O44" s="123">
        <v>2840</v>
      </c>
      <c r="P44" s="123">
        <v>2341</v>
      </c>
      <c r="Q44" s="122">
        <v>508</v>
      </c>
      <c r="R44" s="122">
        <v>204</v>
      </c>
      <c r="S44" s="122">
        <v>140</v>
      </c>
      <c r="T44" s="123">
        <v>2763</v>
      </c>
      <c r="U44" s="125">
        <v>21636</v>
      </c>
    </row>
    <row r="45" spans="1:21" ht="16.5" customHeight="1" x14ac:dyDescent="0.2">
      <c r="A45" s="7"/>
      <c r="B45" s="7"/>
      <c r="C45" s="7" t="s">
        <v>405</v>
      </c>
      <c r="D45" s="7"/>
      <c r="E45" s="7"/>
      <c r="F45" s="7"/>
      <c r="G45" s="7"/>
      <c r="H45" s="7"/>
      <c r="I45" s="7"/>
      <c r="J45" s="7"/>
      <c r="K45" s="7"/>
      <c r="L45" s="9" t="s">
        <v>67</v>
      </c>
      <c r="M45" s="119" t="s">
        <v>81</v>
      </c>
      <c r="N45" s="125">
        <v>10862</v>
      </c>
      <c r="O45" s="123">
        <v>6467</v>
      </c>
      <c r="P45" s="123">
        <v>3089</v>
      </c>
      <c r="Q45" s="122">
        <v>967</v>
      </c>
      <c r="R45" s="122">
        <v>246</v>
      </c>
      <c r="S45" s="122">
        <v>897</v>
      </c>
      <c r="T45" s="123">
        <v>2068</v>
      </c>
      <c r="U45" s="125">
        <v>24596</v>
      </c>
    </row>
    <row r="46" spans="1:21" ht="16.5" customHeight="1" x14ac:dyDescent="0.2">
      <c r="A46" s="7"/>
      <c r="B46" s="7"/>
      <c r="C46" s="7" t="s">
        <v>406</v>
      </c>
      <c r="D46" s="7"/>
      <c r="E46" s="7"/>
      <c r="F46" s="7"/>
      <c r="G46" s="7"/>
      <c r="H46" s="7"/>
      <c r="I46" s="7"/>
      <c r="J46" s="7"/>
      <c r="K46" s="7"/>
      <c r="L46" s="9" t="s">
        <v>67</v>
      </c>
      <c r="M46" s="119" t="s">
        <v>81</v>
      </c>
      <c r="N46" s="123">
        <v>4689</v>
      </c>
      <c r="O46" s="123">
        <v>4317</v>
      </c>
      <c r="P46" s="123">
        <v>1826</v>
      </c>
      <c r="Q46" s="122">
        <v>658</v>
      </c>
      <c r="R46" s="122">
        <v>175</v>
      </c>
      <c r="S46" s="122">
        <v>461</v>
      </c>
      <c r="T46" s="122">
        <v>980</v>
      </c>
      <c r="U46" s="125">
        <v>13106</v>
      </c>
    </row>
    <row r="47" spans="1:21" ht="16.5" customHeight="1" x14ac:dyDescent="0.2">
      <c r="A47" s="7"/>
      <c r="B47" s="7"/>
      <c r="C47" s="7" t="s">
        <v>407</v>
      </c>
      <c r="D47" s="7"/>
      <c r="E47" s="7"/>
      <c r="F47" s="7"/>
      <c r="G47" s="7"/>
      <c r="H47" s="7"/>
      <c r="I47" s="7"/>
      <c r="J47" s="7"/>
      <c r="K47" s="7"/>
      <c r="L47" s="9" t="s">
        <v>67</v>
      </c>
      <c r="M47" s="119" t="s">
        <v>81</v>
      </c>
      <c r="N47" s="123">
        <v>5488</v>
      </c>
      <c r="O47" s="123">
        <v>8507</v>
      </c>
      <c r="P47" s="123">
        <v>4106</v>
      </c>
      <c r="Q47" s="123">
        <v>1877</v>
      </c>
      <c r="R47" s="122">
        <v>571</v>
      </c>
      <c r="S47" s="122">
        <v>780</v>
      </c>
      <c r="T47" s="123">
        <v>1331</v>
      </c>
      <c r="U47" s="125">
        <v>22660</v>
      </c>
    </row>
    <row r="48" spans="1:21" ht="16.5" customHeight="1" x14ac:dyDescent="0.2">
      <c r="A48" s="7"/>
      <c r="B48" s="7"/>
      <c r="C48" s="7" t="s">
        <v>380</v>
      </c>
      <c r="D48" s="7"/>
      <c r="E48" s="7"/>
      <c r="F48" s="7"/>
      <c r="G48" s="7"/>
      <c r="H48" s="7"/>
      <c r="I48" s="7"/>
      <c r="J48" s="7"/>
      <c r="K48" s="7"/>
      <c r="L48" s="9" t="s">
        <v>67</v>
      </c>
      <c r="M48" s="119" t="s">
        <v>81</v>
      </c>
      <c r="N48" s="125">
        <v>33879</v>
      </c>
      <c r="O48" s="125">
        <v>22131</v>
      </c>
      <c r="P48" s="125">
        <v>11362</v>
      </c>
      <c r="Q48" s="123">
        <v>4010</v>
      </c>
      <c r="R48" s="123">
        <v>1196</v>
      </c>
      <c r="S48" s="123">
        <v>2278</v>
      </c>
      <c r="T48" s="123">
        <v>7142</v>
      </c>
      <c r="U48" s="125">
        <v>81998</v>
      </c>
    </row>
    <row r="49" spans="1:21" ht="16.5" customHeight="1" x14ac:dyDescent="0.2">
      <c r="A49" s="7"/>
      <c r="B49" s="7" t="s">
        <v>408</v>
      </c>
      <c r="C49" s="7"/>
      <c r="D49" s="7"/>
      <c r="E49" s="7"/>
      <c r="F49" s="7"/>
      <c r="G49" s="7"/>
      <c r="H49" s="7"/>
      <c r="I49" s="7"/>
      <c r="J49" s="7"/>
      <c r="K49" s="7"/>
      <c r="L49" s="9"/>
      <c r="M49" s="10"/>
      <c r="N49" s="10"/>
      <c r="O49" s="10"/>
      <c r="P49" s="10"/>
      <c r="Q49" s="10"/>
      <c r="R49" s="10"/>
      <c r="S49" s="10"/>
      <c r="T49" s="10"/>
      <c r="U49" s="10"/>
    </row>
    <row r="50" spans="1:21" ht="16.5" customHeight="1" x14ac:dyDescent="0.2">
      <c r="A50" s="7"/>
      <c r="B50" s="7"/>
      <c r="C50" s="7" t="s">
        <v>404</v>
      </c>
      <c r="D50" s="7"/>
      <c r="E50" s="7"/>
      <c r="F50" s="7"/>
      <c r="G50" s="7"/>
      <c r="H50" s="7"/>
      <c r="I50" s="7"/>
      <c r="J50" s="7"/>
      <c r="K50" s="7"/>
      <c r="L50" s="9" t="s">
        <v>210</v>
      </c>
      <c r="M50" s="120" t="s">
        <v>81</v>
      </c>
      <c r="N50" s="127">
        <v>37.9</v>
      </c>
      <c r="O50" s="127">
        <v>12.8</v>
      </c>
      <c r="P50" s="127">
        <v>20.6</v>
      </c>
      <c r="Q50" s="127">
        <v>12.7</v>
      </c>
      <c r="R50" s="127">
        <v>17.100000000000001</v>
      </c>
      <c r="S50" s="124">
        <v>6.1</v>
      </c>
      <c r="T50" s="127">
        <v>38.700000000000003</v>
      </c>
      <c r="U50" s="127">
        <v>26.4</v>
      </c>
    </row>
    <row r="51" spans="1:21" ht="16.5" customHeight="1" x14ac:dyDescent="0.2">
      <c r="A51" s="7"/>
      <c r="B51" s="7"/>
      <c r="C51" s="7" t="s">
        <v>405</v>
      </c>
      <c r="D51" s="7"/>
      <c r="E51" s="7"/>
      <c r="F51" s="7"/>
      <c r="G51" s="7"/>
      <c r="H51" s="7"/>
      <c r="I51" s="7"/>
      <c r="J51" s="7"/>
      <c r="K51" s="7"/>
      <c r="L51" s="9" t="s">
        <v>210</v>
      </c>
      <c r="M51" s="120" t="s">
        <v>81</v>
      </c>
      <c r="N51" s="127">
        <v>32.1</v>
      </c>
      <c r="O51" s="127">
        <v>29.2</v>
      </c>
      <c r="P51" s="127">
        <v>27.2</v>
      </c>
      <c r="Q51" s="127">
        <v>24.1</v>
      </c>
      <c r="R51" s="127">
        <v>20.6</v>
      </c>
      <c r="S51" s="127">
        <v>39.4</v>
      </c>
      <c r="T51" s="127">
        <v>29</v>
      </c>
      <c r="U51" s="127">
        <v>30</v>
      </c>
    </row>
    <row r="52" spans="1:21" ht="16.5" customHeight="1" x14ac:dyDescent="0.2">
      <c r="A52" s="7"/>
      <c r="B52" s="7"/>
      <c r="C52" s="7" t="s">
        <v>406</v>
      </c>
      <c r="D52" s="7"/>
      <c r="E52" s="7"/>
      <c r="F52" s="7"/>
      <c r="G52" s="7"/>
      <c r="H52" s="7"/>
      <c r="I52" s="7"/>
      <c r="J52" s="7"/>
      <c r="K52" s="7"/>
      <c r="L52" s="9" t="s">
        <v>210</v>
      </c>
      <c r="M52" s="120" t="s">
        <v>81</v>
      </c>
      <c r="N52" s="127">
        <v>13.8</v>
      </c>
      <c r="O52" s="127">
        <v>19.5</v>
      </c>
      <c r="P52" s="127">
        <v>16.100000000000001</v>
      </c>
      <c r="Q52" s="127">
        <v>16.399999999999999</v>
      </c>
      <c r="R52" s="127">
        <v>14.6</v>
      </c>
      <c r="S52" s="127">
        <v>20.2</v>
      </c>
      <c r="T52" s="127">
        <v>13.7</v>
      </c>
      <c r="U52" s="127">
        <v>16</v>
      </c>
    </row>
    <row r="53" spans="1:21" ht="16.5" customHeight="1" x14ac:dyDescent="0.2">
      <c r="A53" s="7"/>
      <c r="B53" s="7"/>
      <c r="C53" s="7" t="s">
        <v>407</v>
      </c>
      <c r="D53" s="7"/>
      <c r="E53" s="7"/>
      <c r="F53" s="7"/>
      <c r="G53" s="7"/>
      <c r="H53" s="7"/>
      <c r="I53" s="7"/>
      <c r="J53" s="7"/>
      <c r="K53" s="7"/>
      <c r="L53" s="9" t="s">
        <v>210</v>
      </c>
      <c r="M53" s="120" t="s">
        <v>81</v>
      </c>
      <c r="N53" s="127">
        <v>16.2</v>
      </c>
      <c r="O53" s="127">
        <v>38.4</v>
      </c>
      <c r="P53" s="127">
        <v>36.1</v>
      </c>
      <c r="Q53" s="127">
        <v>46.8</v>
      </c>
      <c r="R53" s="127">
        <v>47.7</v>
      </c>
      <c r="S53" s="127">
        <v>34.200000000000003</v>
      </c>
      <c r="T53" s="127">
        <v>18.600000000000001</v>
      </c>
      <c r="U53" s="127">
        <v>27.6</v>
      </c>
    </row>
    <row r="54" spans="1:21" ht="16.5" customHeight="1" x14ac:dyDescent="0.2">
      <c r="A54" s="7"/>
      <c r="B54" s="7"/>
      <c r="C54" s="7" t="s">
        <v>380</v>
      </c>
      <c r="D54" s="7"/>
      <c r="E54" s="7"/>
      <c r="F54" s="7"/>
      <c r="G54" s="7"/>
      <c r="H54" s="7"/>
      <c r="I54" s="7"/>
      <c r="J54" s="7"/>
      <c r="K54" s="7"/>
      <c r="L54" s="9" t="s">
        <v>210</v>
      </c>
      <c r="M54" s="120" t="s">
        <v>81</v>
      </c>
      <c r="N54" s="128">
        <v>100</v>
      </c>
      <c r="O54" s="128">
        <v>100</v>
      </c>
      <c r="P54" s="128">
        <v>100</v>
      </c>
      <c r="Q54" s="128">
        <v>100</v>
      </c>
      <c r="R54" s="128">
        <v>100</v>
      </c>
      <c r="S54" s="128">
        <v>100</v>
      </c>
      <c r="T54" s="128">
        <v>100</v>
      </c>
      <c r="U54" s="128">
        <v>100</v>
      </c>
    </row>
    <row r="55" spans="1:21" ht="16.5" customHeight="1" x14ac:dyDescent="0.2">
      <c r="A55" s="7" t="s">
        <v>82</v>
      </c>
      <c r="B55" s="7"/>
      <c r="C55" s="7"/>
      <c r="D55" s="7"/>
      <c r="E55" s="7"/>
      <c r="F55" s="7"/>
      <c r="G55" s="7"/>
      <c r="H55" s="7"/>
      <c r="I55" s="7"/>
      <c r="J55" s="7"/>
      <c r="K55" s="7"/>
      <c r="L55" s="9"/>
      <c r="M55" s="10"/>
      <c r="N55" s="10"/>
      <c r="O55" s="10"/>
      <c r="P55" s="10"/>
      <c r="Q55" s="10"/>
      <c r="R55" s="10"/>
      <c r="S55" s="10"/>
      <c r="T55" s="10"/>
      <c r="U55" s="10"/>
    </row>
    <row r="56" spans="1:21" ht="16.5" customHeight="1" x14ac:dyDescent="0.2">
      <c r="A56" s="7"/>
      <c r="B56" s="7" t="s">
        <v>403</v>
      </c>
      <c r="C56" s="7"/>
      <c r="D56" s="7"/>
      <c r="E56" s="7"/>
      <c r="F56" s="7"/>
      <c r="G56" s="7"/>
      <c r="H56" s="7"/>
      <c r="I56" s="7"/>
      <c r="J56" s="7"/>
      <c r="K56" s="7"/>
      <c r="L56" s="9"/>
      <c r="M56" s="10"/>
      <c r="N56" s="10"/>
      <c r="O56" s="10"/>
      <c r="P56" s="10"/>
      <c r="Q56" s="10"/>
      <c r="R56" s="10"/>
      <c r="S56" s="10"/>
      <c r="T56" s="10"/>
      <c r="U56" s="10"/>
    </row>
    <row r="57" spans="1:21" ht="16.5" customHeight="1" x14ac:dyDescent="0.2">
      <c r="A57" s="7"/>
      <c r="B57" s="7"/>
      <c r="C57" s="7" t="s">
        <v>404</v>
      </c>
      <c r="D57" s="7"/>
      <c r="E57" s="7"/>
      <c r="F57" s="7"/>
      <c r="G57" s="7"/>
      <c r="H57" s="7"/>
      <c r="I57" s="7"/>
      <c r="J57" s="7"/>
      <c r="K57" s="7"/>
      <c r="L57" s="9" t="s">
        <v>67</v>
      </c>
      <c r="M57" s="125">
        <v>45864</v>
      </c>
      <c r="N57" s="125">
        <v>11347</v>
      </c>
      <c r="O57" s="123">
        <v>2502</v>
      </c>
      <c r="P57" s="123">
        <v>1929</v>
      </c>
      <c r="Q57" s="122">
        <v>600</v>
      </c>
      <c r="R57" s="122">
        <v>225</v>
      </c>
      <c r="S57" s="122">
        <v>167</v>
      </c>
      <c r="T57" s="123">
        <v>2564</v>
      </c>
      <c r="U57" s="125">
        <v>65198</v>
      </c>
    </row>
    <row r="58" spans="1:21" ht="16.5" customHeight="1" x14ac:dyDescent="0.2">
      <c r="A58" s="7"/>
      <c r="B58" s="7"/>
      <c r="C58" s="7" t="s">
        <v>405</v>
      </c>
      <c r="D58" s="7"/>
      <c r="E58" s="7"/>
      <c r="F58" s="7"/>
      <c r="G58" s="7"/>
      <c r="H58" s="7"/>
      <c r="I58" s="7"/>
      <c r="J58" s="7"/>
      <c r="K58" s="7"/>
      <c r="L58" s="9" t="s">
        <v>67</v>
      </c>
      <c r="M58" s="125">
        <v>21434</v>
      </c>
      <c r="N58" s="123">
        <v>9725</v>
      </c>
      <c r="O58" s="123">
        <v>6059</v>
      </c>
      <c r="P58" s="123">
        <v>3055</v>
      </c>
      <c r="Q58" s="122">
        <v>898</v>
      </c>
      <c r="R58" s="122">
        <v>235</v>
      </c>
      <c r="S58" s="122">
        <v>653</v>
      </c>
      <c r="T58" s="123">
        <v>1681</v>
      </c>
      <c r="U58" s="125">
        <v>43740</v>
      </c>
    </row>
    <row r="59" spans="1:21" ht="16.5" customHeight="1" x14ac:dyDescent="0.2">
      <c r="A59" s="7"/>
      <c r="B59" s="7"/>
      <c r="C59" s="7" t="s">
        <v>406</v>
      </c>
      <c r="D59" s="7"/>
      <c r="E59" s="7"/>
      <c r="F59" s="7"/>
      <c r="G59" s="7"/>
      <c r="H59" s="7"/>
      <c r="I59" s="7"/>
      <c r="J59" s="7"/>
      <c r="K59" s="7"/>
      <c r="L59" s="9" t="s">
        <v>67</v>
      </c>
      <c r="M59" s="125">
        <v>10870</v>
      </c>
      <c r="N59" s="123">
        <v>4587</v>
      </c>
      <c r="O59" s="123">
        <v>3974</v>
      </c>
      <c r="P59" s="123">
        <v>1876</v>
      </c>
      <c r="Q59" s="122">
        <v>628</v>
      </c>
      <c r="R59" s="122">
        <v>187</v>
      </c>
      <c r="S59" s="122">
        <v>485</v>
      </c>
      <c r="T59" s="122">
        <v>585</v>
      </c>
      <c r="U59" s="125">
        <v>23192</v>
      </c>
    </row>
    <row r="60" spans="1:21" ht="16.5" customHeight="1" x14ac:dyDescent="0.2">
      <c r="A60" s="7"/>
      <c r="B60" s="7"/>
      <c r="C60" s="7" t="s">
        <v>407</v>
      </c>
      <c r="D60" s="7"/>
      <c r="E60" s="7"/>
      <c r="F60" s="7"/>
      <c r="G60" s="7"/>
      <c r="H60" s="7"/>
      <c r="I60" s="7"/>
      <c r="J60" s="7"/>
      <c r="K60" s="7"/>
      <c r="L60" s="9" t="s">
        <v>67</v>
      </c>
      <c r="M60" s="125">
        <v>10841</v>
      </c>
      <c r="N60" s="123">
        <v>5275</v>
      </c>
      <c r="O60" s="123">
        <v>9029</v>
      </c>
      <c r="P60" s="123">
        <v>4445</v>
      </c>
      <c r="Q60" s="123">
        <v>1896</v>
      </c>
      <c r="R60" s="122">
        <v>674</v>
      </c>
      <c r="S60" s="123">
        <v>1162</v>
      </c>
      <c r="T60" s="123">
        <v>1317</v>
      </c>
      <c r="U60" s="125">
        <v>34639</v>
      </c>
    </row>
    <row r="61" spans="1:21" ht="16.5" customHeight="1" x14ac:dyDescent="0.2">
      <c r="A61" s="7"/>
      <c r="B61" s="7"/>
      <c r="C61" s="7" t="s">
        <v>380</v>
      </c>
      <c r="D61" s="7"/>
      <c r="E61" s="7"/>
      <c r="F61" s="7"/>
      <c r="G61" s="7"/>
      <c r="H61" s="7"/>
      <c r="I61" s="7"/>
      <c r="J61" s="7"/>
      <c r="K61" s="7"/>
      <c r="L61" s="9" t="s">
        <v>67</v>
      </c>
      <c r="M61" s="125">
        <v>89009</v>
      </c>
      <c r="N61" s="125">
        <v>30934</v>
      </c>
      <c r="O61" s="125">
        <v>21564</v>
      </c>
      <c r="P61" s="125">
        <v>11305</v>
      </c>
      <c r="Q61" s="123">
        <v>4022</v>
      </c>
      <c r="R61" s="123">
        <v>1321</v>
      </c>
      <c r="S61" s="123">
        <v>2467</v>
      </c>
      <c r="T61" s="123">
        <v>6147</v>
      </c>
      <c r="U61" s="126">
        <v>166769</v>
      </c>
    </row>
    <row r="62" spans="1:21" ht="16.5" customHeight="1" x14ac:dyDescent="0.2">
      <c r="A62" s="7"/>
      <c r="B62" s="7" t="s">
        <v>408</v>
      </c>
      <c r="C62" s="7"/>
      <c r="D62" s="7"/>
      <c r="E62" s="7"/>
      <c r="F62" s="7"/>
      <c r="G62" s="7"/>
      <c r="H62" s="7"/>
      <c r="I62" s="7"/>
      <c r="J62" s="7"/>
      <c r="K62" s="7"/>
      <c r="L62" s="9"/>
      <c r="M62" s="10"/>
      <c r="N62" s="10"/>
      <c r="O62" s="10"/>
      <c r="P62" s="10"/>
      <c r="Q62" s="10"/>
      <c r="R62" s="10"/>
      <c r="S62" s="10"/>
      <c r="T62" s="10"/>
      <c r="U62" s="10"/>
    </row>
    <row r="63" spans="1:21" ht="16.5" customHeight="1" x14ac:dyDescent="0.2">
      <c r="A63" s="7"/>
      <c r="B63" s="7"/>
      <c r="C63" s="7" t="s">
        <v>404</v>
      </c>
      <c r="D63" s="7"/>
      <c r="E63" s="7"/>
      <c r="F63" s="7"/>
      <c r="G63" s="7"/>
      <c r="H63" s="7"/>
      <c r="I63" s="7"/>
      <c r="J63" s="7"/>
      <c r="K63" s="7"/>
      <c r="L63" s="9" t="s">
        <v>210</v>
      </c>
      <c r="M63" s="127">
        <v>51.5</v>
      </c>
      <c r="N63" s="127">
        <v>36.700000000000003</v>
      </c>
      <c r="O63" s="127">
        <v>11.6</v>
      </c>
      <c r="P63" s="127">
        <v>17.100000000000001</v>
      </c>
      <c r="Q63" s="127">
        <v>14.9</v>
      </c>
      <c r="R63" s="127">
        <v>17</v>
      </c>
      <c r="S63" s="124">
        <v>6.8</v>
      </c>
      <c r="T63" s="127">
        <v>41.7</v>
      </c>
      <c r="U63" s="127">
        <v>39.1</v>
      </c>
    </row>
    <row r="64" spans="1:21" ht="16.5" customHeight="1" x14ac:dyDescent="0.2">
      <c r="A64" s="7"/>
      <c r="B64" s="7"/>
      <c r="C64" s="7" t="s">
        <v>405</v>
      </c>
      <c r="D64" s="7"/>
      <c r="E64" s="7"/>
      <c r="F64" s="7"/>
      <c r="G64" s="7"/>
      <c r="H64" s="7"/>
      <c r="I64" s="7"/>
      <c r="J64" s="7"/>
      <c r="K64" s="7"/>
      <c r="L64" s="9" t="s">
        <v>210</v>
      </c>
      <c r="M64" s="127">
        <v>24.1</v>
      </c>
      <c r="N64" s="127">
        <v>31.4</v>
      </c>
      <c r="O64" s="127">
        <v>28.1</v>
      </c>
      <c r="P64" s="127">
        <v>27</v>
      </c>
      <c r="Q64" s="127">
        <v>22.3</v>
      </c>
      <c r="R64" s="127">
        <v>17.8</v>
      </c>
      <c r="S64" s="127">
        <v>26.5</v>
      </c>
      <c r="T64" s="127">
        <v>27.3</v>
      </c>
      <c r="U64" s="127">
        <v>26.2</v>
      </c>
    </row>
    <row r="65" spans="1:21" ht="16.5" customHeight="1" x14ac:dyDescent="0.2">
      <c r="A65" s="7"/>
      <c r="B65" s="7"/>
      <c r="C65" s="7" t="s">
        <v>406</v>
      </c>
      <c r="D65" s="7"/>
      <c r="E65" s="7"/>
      <c r="F65" s="7"/>
      <c r="G65" s="7"/>
      <c r="H65" s="7"/>
      <c r="I65" s="7"/>
      <c r="J65" s="7"/>
      <c r="K65" s="7"/>
      <c r="L65" s="9" t="s">
        <v>210</v>
      </c>
      <c r="M65" s="127">
        <v>12.2</v>
      </c>
      <c r="N65" s="127">
        <v>14.8</v>
      </c>
      <c r="O65" s="127">
        <v>18.399999999999999</v>
      </c>
      <c r="P65" s="127">
        <v>16.600000000000001</v>
      </c>
      <c r="Q65" s="127">
        <v>15.6</v>
      </c>
      <c r="R65" s="127">
        <v>14.2</v>
      </c>
      <c r="S65" s="127">
        <v>19.7</v>
      </c>
      <c r="T65" s="124">
        <v>9.5</v>
      </c>
      <c r="U65" s="127">
        <v>13.9</v>
      </c>
    </row>
    <row r="66" spans="1:21" ht="16.5" customHeight="1" x14ac:dyDescent="0.2">
      <c r="A66" s="7"/>
      <c r="B66" s="7"/>
      <c r="C66" s="7" t="s">
        <v>407</v>
      </c>
      <c r="D66" s="7"/>
      <c r="E66" s="7"/>
      <c r="F66" s="7"/>
      <c r="G66" s="7"/>
      <c r="H66" s="7"/>
      <c r="I66" s="7"/>
      <c r="J66" s="7"/>
      <c r="K66" s="7"/>
      <c r="L66" s="9" t="s">
        <v>210</v>
      </c>
      <c r="M66" s="127">
        <v>12.2</v>
      </c>
      <c r="N66" s="127">
        <v>17.100000000000001</v>
      </c>
      <c r="O66" s="127">
        <v>41.9</v>
      </c>
      <c r="P66" s="127">
        <v>39.299999999999997</v>
      </c>
      <c r="Q66" s="127">
        <v>47.1</v>
      </c>
      <c r="R66" s="127">
        <v>51</v>
      </c>
      <c r="S66" s="127">
        <v>47.1</v>
      </c>
      <c r="T66" s="127">
        <v>21.4</v>
      </c>
      <c r="U66" s="127">
        <v>20.8</v>
      </c>
    </row>
    <row r="67" spans="1:21" ht="16.5" customHeight="1" x14ac:dyDescent="0.2">
      <c r="A67" s="7"/>
      <c r="B67" s="7"/>
      <c r="C67" s="7" t="s">
        <v>380</v>
      </c>
      <c r="D67" s="7"/>
      <c r="E67" s="7"/>
      <c r="F67" s="7"/>
      <c r="G67" s="7"/>
      <c r="H67" s="7"/>
      <c r="I67" s="7"/>
      <c r="J67" s="7"/>
      <c r="K67" s="7"/>
      <c r="L67" s="9" t="s">
        <v>210</v>
      </c>
      <c r="M67" s="128">
        <v>100</v>
      </c>
      <c r="N67" s="128">
        <v>100</v>
      </c>
      <c r="O67" s="128">
        <v>100</v>
      </c>
      <c r="P67" s="128">
        <v>100</v>
      </c>
      <c r="Q67" s="128">
        <v>100</v>
      </c>
      <c r="R67" s="128">
        <v>100</v>
      </c>
      <c r="S67" s="128">
        <v>100</v>
      </c>
      <c r="T67" s="128">
        <v>100</v>
      </c>
      <c r="U67" s="128">
        <v>100</v>
      </c>
    </row>
    <row r="68" spans="1:21" ht="16.5" customHeight="1" x14ac:dyDescent="0.2">
      <c r="A68" s="7" t="s">
        <v>83</v>
      </c>
      <c r="B68" s="7"/>
      <c r="C68" s="7"/>
      <c r="D68" s="7"/>
      <c r="E68" s="7"/>
      <c r="F68" s="7"/>
      <c r="G68" s="7"/>
      <c r="H68" s="7"/>
      <c r="I68" s="7"/>
      <c r="J68" s="7"/>
      <c r="K68" s="7"/>
      <c r="L68" s="9"/>
      <c r="M68" s="10"/>
      <c r="N68" s="10"/>
      <c r="O68" s="10"/>
      <c r="P68" s="10"/>
      <c r="Q68" s="10"/>
      <c r="R68" s="10"/>
      <c r="S68" s="10"/>
      <c r="T68" s="10"/>
      <c r="U68" s="10"/>
    </row>
    <row r="69" spans="1:21" ht="16.5" customHeight="1" x14ac:dyDescent="0.2">
      <c r="A69" s="7"/>
      <c r="B69" s="7" t="s">
        <v>403</v>
      </c>
      <c r="C69" s="7"/>
      <c r="D69" s="7"/>
      <c r="E69" s="7"/>
      <c r="F69" s="7"/>
      <c r="G69" s="7"/>
      <c r="H69" s="7"/>
      <c r="I69" s="7"/>
      <c r="J69" s="7"/>
      <c r="K69" s="7"/>
      <c r="L69" s="9"/>
      <c r="M69" s="10"/>
      <c r="N69" s="10"/>
      <c r="O69" s="10"/>
      <c r="P69" s="10"/>
      <c r="Q69" s="10"/>
      <c r="R69" s="10"/>
      <c r="S69" s="10"/>
      <c r="T69" s="10"/>
      <c r="U69" s="10"/>
    </row>
    <row r="70" spans="1:21" ht="16.5" customHeight="1" x14ac:dyDescent="0.2">
      <c r="A70" s="7"/>
      <c r="B70" s="7"/>
      <c r="C70" s="7" t="s">
        <v>404</v>
      </c>
      <c r="D70" s="7"/>
      <c r="E70" s="7"/>
      <c r="F70" s="7"/>
      <c r="G70" s="7"/>
      <c r="H70" s="7"/>
      <c r="I70" s="7"/>
      <c r="J70" s="7"/>
      <c r="K70" s="7"/>
      <c r="L70" s="9" t="s">
        <v>67</v>
      </c>
      <c r="M70" s="125">
        <v>44485</v>
      </c>
      <c r="N70" s="123">
        <v>9004</v>
      </c>
      <c r="O70" s="123">
        <v>3073</v>
      </c>
      <c r="P70" s="123">
        <v>2205</v>
      </c>
      <c r="Q70" s="122">
        <v>891</v>
      </c>
      <c r="R70" s="122">
        <v>263</v>
      </c>
      <c r="S70" s="122">
        <v>322</v>
      </c>
      <c r="T70" s="123">
        <v>2575</v>
      </c>
      <c r="U70" s="125">
        <v>62818</v>
      </c>
    </row>
    <row r="71" spans="1:21" ht="16.5" customHeight="1" x14ac:dyDescent="0.2">
      <c r="A71" s="7"/>
      <c r="B71" s="7"/>
      <c r="C71" s="7" t="s">
        <v>405</v>
      </c>
      <c r="D71" s="7"/>
      <c r="E71" s="7"/>
      <c r="F71" s="7"/>
      <c r="G71" s="7"/>
      <c r="H71" s="7"/>
      <c r="I71" s="7"/>
      <c r="J71" s="7"/>
      <c r="K71" s="7"/>
      <c r="L71" s="9" t="s">
        <v>67</v>
      </c>
      <c r="M71" s="125">
        <v>18883</v>
      </c>
      <c r="N71" s="123">
        <v>8531</v>
      </c>
      <c r="O71" s="123">
        <v>6265</v>
      </c>
      <c r="P71" s="123">
        <v>2824</v>
      </c>
      <c r="Q71" s="123">
        <v>1118</v>
      </c>
      <c r="R71" s="122">
        <v>358</v>
      </c>
      <c r="S71" s="123">
        <v>1168</v>
      </c>
      <c r="T71" s="123">
        <v>1658</v>
      </c>
      <c r="U71" s="125">
        <v>40805</v>
      </c>
    </row>
    <row r="72" spans="1:21" ht="16.5" customHeight="1" x14ac:dyDescent="0.2">
      <c r="A72" s="7"/>
      <c r="B72" s="7"/>
      <c r="C72" s="7" t="s">
        <v>406</v>
      </c>
      <c r="D72" s="7"/>
      <c r="E72" s="7"/>
      <c r="F72" s="7"/>
      <c r="G72" s="7"/>
      <c r="H72" s="7"/>
      <c r="I72" s="7"/>
      <c r="J72" s="7"/>
      <c r="K72" s="7"/>
      <c r="L72" s="9" t="s">
        <v>67</v>
      </c>
      <c r="M72" s="123">
        <v>8647</v>
      </c>
      <c r="N72" s="123">
        <v>4587</v>
      </c>
      <c r="O72" s="123">
        <v>3698</v>
      </c>
      <c r="P72" s="123">
        <v>2035</v>
      </c>
      <c r="Q72" s="122">
        <v>707</v>
      </c>
      <c r="R72" s="122">
        <v>233</v>
      </c>
      <c r="S72" s="122">
        <v>363</v>
      </c>
      <c r="T72" s="122">
        <v>582</v>
      </c>
      <c r="U72" s="125">
        <v>20852</v>
      </c>
    </row>
    <row r="73" spans="1:21" ht="16.5" customHeight="1" x14ac:dyDescent="0.2">
      <c r="A73" s="7"/>
      <c r="B73" s="7"/>
      <c r="C73" s="7" t="s">
        <v>407</v>
      </c>
      <c r="D73" s="7"/>
      <c r="E73" s="7"/>
      <c r="F73" s="7"/>
      <c r="G73" s="7"/>
      <c r="H73" s="7"/>
      <c r="I73" s="7"/>
      <c r="J73" s="7"/>
      <c r="K73" s="7"/>
      <c r="L73" s="9" t="s">
        <v>67</v>
      </c>
      <c r="M73" s="123">
        <v>9629</v>
      </c>
      <c r="N73" s="123">
        <v>5882</v>
      </c>
      <c r="O73" s="123">
        <v>6102</v>
      </c>
      <c r="P73" s="123">
        <v>5089</v>
      </c>
      <c r="Q73" s="123">
        <v>1853</v>
      </c>
      <c r="R73" s="122">
        <v>488</v>
      </c>
      <c r="S73" s="122">
        <v>176</v>
      </c>
      <c r="T73" s="122">
        <v>835</v>
      </c>
      <c r="U73" s="125">
        <v>30054</v>
      </c>
    </row>
    <row r="74" spans="1:21" ht="16.5" customHeight="1" x14ac:dyDescent="0.2">
      <c r="A74" s="7"/>
      <c r="B74" s="7"/>
      <c r="C74" s="7" t="s">
        <v>380</v>
      </c>
      <c r="D74" s="7"/>
      <c r="E74" s="7"/>
      <c r="F74" s="7"/>
      <c r="G74" s="7"/>
      <c r="H74" s="7"/>
      <c r="I74" s="7"/>
      <c r="J74" s="7"/>
      <c r="K74" s="7"/>
      <c r="L74" s="9" t="s">
        <v>67</v>
      </c>
      <c r="M74" s="125">
        <v>81644</v>
      </c>
      <c r="N74" s="125">
        <v>28004</v>
      </c>
      <c r="O74" s="125">
        <v>19138</v>
      </c>
      <c r="P74" s="125">
        <v>12153</v>
      </c>
      <c r="Q74" s="123">
        <v>4569</v>
      </c>
      <c r="R74" s="123">
        <v>1342</v>
      </c>
      <c r="S74" s="123">
        <v>2029</v>
      </c>
      <c r="T74" s="123">
        <v>5650</v>
      </c>
      <c r="U74" s="126">
        <v>154529</v>
      </c>
    </row>
    <row r="75" spans="1:21" ht="16.5" customHeight="1" x14ac:dyDescent="0.2">
      <c r="A75" s="7"/>
      <c r="B75" s="7" t="s">
        <v>408</v>
      </c>
      <c r="C75" s="7"/>
      <c r="D75" s="7"/>
      <c r="E75" s="7"/>
      <c r="F75" s="7"/>
      <c r="G75" s="7"/>
      <c r="H75" s="7"/>
      <c r="I75" s="7"/>
      <c r="J75" s="7"/>
      <c r="K75" s="7"/>
      <c r="L75" s="9"/>
      <c r="M75" s="10"/>
      <c r="N75" s="10"/>
      <c r="O75" s="10"/>
      <c r="P75" s="10"/>
      <c r="Q75" s="10"/>
      <c r="R75" s="10"/>
      <c r="S75" s="10"/>
      <c r="T75" s="10"/>
      <c r="U75" s="10"/>
    </row>
    <row r="76" spans="1:21" ht="16.5" customHeight="1" x14ac:dyDescent="0.2">
      <c r="A76" s="7"/>
      <c r="B76" s="7"/>
      <c r="C76" s="7" t="s">
        <v>404</v>
      </c>
      <c r="D76" s="7"/>
      <c r="E76" s="7"/>
      <c r="F76" s="7"/>
      <c r="G76" s="7"/>
      <c r="H76" s="7"/>
      <c r="I76" s="7"/>
      <c r="J76" s="7"/>
      <c r="K76" s="7"/>
      <c r="L76" s="9" t="s">
        <v>210</v>
      </c>
      <c r="M76" s="127">
        <v>54.5</v>
      </c>
      <c r="N76" s="127">
        <v>32.200000000000003</v>
      </c>
      <c r="O76" s="127">
        <v>16.100000000000001</v>
      </c>
      <c r="P76" s="127">
        <v>18.100000000000001</v>
      </c>
      <c r="Q76" s="127">
        <v>19.5</v>
      </c>
      <c r="R76" s="127">
        <v>19.600000000000001</v>
      </c>
      <c r="S76" s="127">
        <v>15.9</v>
      </c>
      <c r="T76" s="127">
        <v>45.6</v>
      </c>
      <c r="U76" s="127">
        <v>40.700000000000003</v>
      </c>
    </row>
    <row r="77" spans="1:21" ht="16.5" customHeight="1" x14ac:dyDescent="0.2">
      <c r="A77" s="7"/>
      <c r="B77" s="7"/>
      <c r="C77" s="7" t="s">
        <v>405</v>
      </c>
      <c r="D77" s="7"/>
      <c r="E77" s="7"/>
      <c r="F77" s="7"/>
      <c r="G77" s="7"/>
      <c r="H77" s="7"/>
      <c r="I77" s="7"/>
      <c r="J77" s="7"/>
      <c r="K77" s="7"/>
      <c r="L77" s="9" t="s">
        <v>210</v>
      </c>
      <c r="M77" s="127">
        <v>23.1</v>
      </c>
      <c r="N77" s="127">
        <v>30.5</v>
      </c>
      <c r="O77" s="127">
        <v>32.700000000000003</v>
      </c>
      <c r="P77" s="127">
        <v>23.2</v>
      </c>
      <c r="Q77" s="127">
        <v>24.5</v>
      </c>
      <c r="R77" s="127">
        <v>26.7</v>
      </c>
      <c r="S77" s="127">
        <v>57.6</v>
      </c>
      <c r="T77" s="127">
        <v>29.3</v>
      </c>
      <c r="U77" s="127">
        <v>26.4</v>
      </c>
    </row>
    <row r="78" spans="1:21" ht="16.5" customHeight="1" x14ac:dyDescent="0.2">
      <c r="A78" s="7"/>
      <c r="B78" s="7"/>
      <c r="C78" s="7" t="s">
        <v>406</v>
      </c>
      <c r="D78" s="7"/>
      <c r="E78" s="7"/>
      <c r="F78" s="7"/>
      <c r="G78" s="7"/>
      <c r="H78" s="7"/>
      <c r="I78" s="7"/>
      <c r="J78" s="7"/>
      <c r="K78" s="7"/>
      <c r="L78" s="9" t="s">
        <v>210</v>
      </c>
      <c r="M78" s="127">
        <v>10.6</v>
      </c>
      <c r="N78" s="127">
        <v>16.399999999999999</v>
      </c>
      <c r="O78" s="127">
        <v>19.3</v>
      </c>
      <c r="P78" s="127">
        <v>16.7</v>
      </c>
      <c r="Q78" s="127">
        <v>15.5</v>
      </c>
      <c r="R78" s="127">
        <v>17.399999999999999</v>
      </c>
      <c r="S78" s="127">
        <v>17.899999999999999</v>
      </c>
      <c r="T78" s="127">
        <v>10.3</v>
      </c>
      <c r="U78" s="127">
        <v>13.5</v>
      </c>
    </row>
    <row r="79" spans="1:21" ht="16.5" customHeight="1" x14ac:dyDescent="0.2">
      <c r="A79" s="7"/>
      <c r="B79" s="7"/>
      <c r="C79" s="7" t="s">
        <v>407</v>
      </c>
      <c r="D79" s="7"/>
      <c r="E79" s="7"/>
      <c r="F79" s="7"/>
      <c r="G79" s="7"/>
      <c r="H79" s="7"/>
      <c r="I79" s="7"/>
      <c r="J79" s="7"/>
      <c r="K79" s="7"/>
      <c r="L79" s="9" t="s">
        <v>210</v>
      </c>
      <c r="M79" s="127">
        <v>11.8</v>
      </c>
      <c r="N79" s="127">
        <v>21</v>
      </c>
      <c r="O79" s="127">
        <v>31.9</v>
      </c>
      <c r="P79" s="127">
        <v>41.9</v>
      </c>
      <c r="Q79" s="127">
        <v>40.6</v>
      </c>
      <c r="R79" s="127">
        <v>36.4</v>
      </c>
      <c r="S79" s="124">
        <v>8.6999999999999993</v>
      </c>
      <c r="T79" s="127">
        <v>14.8</v>
      </c>
      <c r="U79" s="127">
        <v>19.399999999999999</v>
      </c>
    </row>
    <row r="80" spans="1:21" ht="16.5" customHeight="1" x14ac:dyDescent="0.2">
      <c r="A80" s="7"/>
      <c r="B80" s="7"/>
      <c r="C80" s="7" t="s">
        <v>380</v>
      </c>
      <c r="D80" s="7"/>
      <c r="E80" s="7"/>
      <c r="F80" s="7"/>
      <c r="G80" s="7"/>
      <c r="H80" s="7"/>
      <c r="I80" s="7"/>
      <c r="J80" s="7"/>
      <c r="K80" s="7"/>
      <c r="L80" s="9" t="s">
        <v>210</v>
      </c>
      <c r="M80" s="128">
        <v>100</v>
      </c>
      <c r="N80" s="128">
        <v>100</v>
      </c>
      <c r="O80" s="128">
        <v>100</v>
      </c>
      <c r="P80" s="128">
        <v>100</v>
      </c>
      <c r="Q80" s="128">
        <v>100</v>
      </c>
      <c r="R80" s="128">
        <v>100</v>
      </c>
      <c r="S80" s="128">
        <v>100</v>
      </c>
      <c r="T80" s="128">
        <v>100</v>
      </c>
      <c r="U80" s="128">
        <v>100</v>
      </c>
    </row>
    <row r="81" spans="1:21" ht="16.5" customHeight="1" x14ac:dyDescent="0.2">
      <c r="A81" s="7" t="s">
        <v>84</v>
      </c>
      <c r="B81" s="7"/>
      <c r="C81" s="7"/>
      <c r="D81" s="7"/>
      <c r="E81" s="7"/>
      <c r="F81" s="7"/>
      <c r="G81" s="7"/>
      <c r="H81" s="7"/>
      <c r="I81" s="7"/>
      <c r="J81" s="7"/>
      <c r="K81" s="7"/>
      <c r="L81" s="9"/>
      <c r="M81" s="10"/>
      <c r="N81" s="10"/>
      <c r="O81" s="10"/>
      <c r="P81" s="10"/>
      <c r="Q81" s="10"/>
      <c r="R81" s="10"/>
      <c r="S81" s="10"/>
      <c r="T81" s="10"/>
      <c r="U81" s="10"/>
    </row>
    <row r="82" spans="1:21" ht="16.5" customHeight="1" x14ac:dyDescent="0.2">
      <c r="A82" s="7"/>
      <c r="B82" s="7" t="s">
        <v>403</v>
      </c>
      <c r="C82" s="7"/>
      <c r="D82" s="7"/>
      <c r="E82" s="7"/>
      <c r="F82" s="7"/>
      <c r="G82" s="7"/>
      <c r="H82" s="7"/>
      <c r="I82" s="7"/>
      <c r="J82" s="7"/>
      <c r="K82" s="7"/>
      <c r="L82" s="9"/>
      <c r="M82" s="10"/>
      <c r="N82" s="10"/>
      <c r="O82" s="10"/>
      <c r="P82" s="10"/>
      <c r="Q82" s="10"/>
      <c r="R82" s="10"/>
      <c r="S82" s="10"/>
      <c r="T82" s="10"/>
      <c r="U82" s="10"/>
    </row>
    <row r="83" spans="1:21" ht="16.5" customHeight="1" x14ac:dyDescent="0.2">
      <c r="A83" s="7"/>
      <c r="B83" s="7"/>
      <c r="C83" s="7" t="s">
        <v>404</v>
      </c>
      <c r="D83" s="7"/>
      <c r="E83" s="7"/>
      <c r="F83" s="7"/>
      <c r="G83" s="7"/>
      <c r="H83" s="7"/>
      <c r="I83" s="7"/>
      <c r="J83" s="7"/>
      <c r="K83" s="7"/>
      <c r="L83" s="9" t="s">
        <v>67</v>
      </c>
      <c r="M83" s="125">
        <v>36994</v>
      </c>
      <c r="N83" s="123">
        <v>8363</v>
      </c>
      <c r="O83" s="123">
        <v>4342</v>
      </c>
      <c r="P83" s="123">
        <v>2597</v>
      </c>
      <c r="Q83" s="123">
        <v>1217</v>
      </c>
      <c r="R83" s="122">
        <v>459</v>
      </c>
      <c r="S83" s="122">
        <v>310</v>
      </c>
      <c r="T83" s="123">
        <v>2000</v>
      </c>
      <c r="U83" s="125">
        <v>56282</v>
      </c>
    </row>
    <row r="84" spans="1:21" ht="16.5" customHeight="1" x14ac:dyDescent="0.2">
      <c r="A84" s="7"/>
      <c r="B84" s="7"/>
      <c r="C84" s="7" t="s">
        <v>405</v>
      </c>
      <c r="D84" s="7"/>
      <c r="E84" s="7"/>
      <c r="F84" s="7"/>
      <c r="G84" s="7"/>
      <c r="H84" s="7"/>
      <c r="I84" s="7"/>
      <c r="J84" s="7"/>
      <c r="K84" s="7"/>
      <c r="L84" s="9" t="s">
        <v>67</v>
      </c>
      <c r="M84" s="125">
        <v>15852</v>
      </c>
      <c r="N84" s="123">
        <v>7366</v>
      </c>
      <c r="O84" s="123">
        <v>7394</v>
      </c>
      <c r="P84" s="123">
        <v>3206</v>
      </c>
      <c r="Q84" s="123">
        <v>1555</v>
      </c>
      <c r="R84" s="122">
        <v>472</v>
      </c>
      <c r="S84" s="122">
        <v>804</v>
      </c>
      <c r="T84" s="123">
        <v>1286</v>
      </c>
      <c r="U84" s="125">
        <v>37935</v>
      </c>
    </row>
    <row r="85" spans="1:21" ht="16.5" customHeight="1" x14ac:dyDescent="0.2">
      <c r="A85" s="7"/>
      <c r="B85" s="7"/>
      <c r="C85" s="7" t="s">
        <v>406</v>
      </c>
      <c r="D85" s="7"/>
      <c r="E85" s="7"/>
      <c r="F85" s="7"/>
      <c r="G85" s="7"/>
      <c r="H85" s="7"/>
      <c r="I85" s="7"/>
      <c r="J85" s="7"/>
      <c r="K85" s="7"/>
      <c r="L85" s="9" t="s">
        <v>67</v>
      </c>
      <c r="M85" s="123">
        <v>8512</v>
      </c>
      <c r="N85" s="123">
        <v>3784</v>
      </c>
      <c r="O85" s="123">
        <v>3674</v>
      </c>
      <c r="P85" s="123">
        <v>2045</v>
      </c>
      <c r="Q85" s="122">
        <v>785</v>
      </c>
      <c r="R85" s="122">
        <v>217</v>
      </c>
      <c r="S85" s="122">
        <v>213</v>
      </c>
      <c r="T85" s="122">
        <v>573</v>
      </c>
      <c r="U85" s="125">
        <v>19803</v>
      </c>
    </row>
    <row r="86" spans="1:21" ht="16.5" customHeight="1" x14ac:dyDescent="0.2">
      <c r="A86" s="7"/>
      <c r="B86" s="7"/>
      <c r="C86" s="7" t="s">
        <v>407</v>
      </c>
      <c r="D86" s="7"/>
      <c r="E86" s="7"/>
      <c r="F86" s="7"/>
      <c r="G86" s="7"/>
      <c r="H86" s="7"/>
      <c r="I86" s="7"/>
      <c r="J86" s="7"/>
      <c r="K86" s="7"/>
      <c r="L86" s="9" t="s">
        <v>67</v>
      </c>
      <c r="M86" s="125">
        <v>14756</v>
      </c>
      <c r="N86" s="123">
        <v>5543</v>
      </c>
      <c r="O86" s="123">
        <v>4965</v>
      </c>
      <c r="P86" s="123">
        <v>4703</v>
      </c>
      <c r="Q86" s="123">
        <v>1466</v>
      </c>
      <c r="R86" s="122">
        <v>214</v>
      </c>
      <c r="S86" s="121">
        <v>70</v>
      </c>
      <c r="T86" s="123">
        <v>1477</v>
      </c>
      <c r="U86" s="125">
        <v>33194</v>
      </c>
    </row>
    <row r="87" spans="1:21" ht="16.5" customHeight="1" x14ac:dyDescent="0.2">
      <c r="A87" s="7"/>
      <c r="B87" s="7"/>
      <c r="C87" s="7" t="s">
        <v>380</v>
      </c>
      <c r="D87" s="7"/>
      <c r="E87" s="7"/>
      <c r="F87" s="7"/>
      <c r="G87" s="7"/>
      <c r="H87" s="7"/>
      <c r="I87" s="7"/>
      <c r="J87" s="7"/>
      <c r="K87" s="7"/>
      <c r="L87" s="9" t="s">
        <v>67</v>
      </c>
      <c r="M87" s="125">
        <v>76114</v>
      </c>
      <c r="N87" s="125">
        <v>25056</v>
      </c>
      <c r="O87" s="125">
        <v>20375</v>
      </c>
      <c r="P87" s="125">
        <v>12551</v>
      </c>
      <c r="Q87" s="123">
        <v>5023</v>
      </c>
      <c r="R87" s="123">
        <v>1362</v>
      </c>
      <c r="S87" s="123">
        <v>1397</v>
      </c>
      <c r="T87" s="123">
        <v>5336</v>
      </c>
      <c r="U87" s="126">
        <v>147214</v>
      </c>
    </row>
    <row r="88" spans="1:21" ht="16.5" customHeight="1" x14ac:dyDescent="0.2">
      <c r="A88" s="7"/>
      <c r="B88" s="7" t="s">
        <v>408</v>
      </c>
      <c r="C88" s="7"/>
      <c r="D88" s="7"/>
      <c r="E88" s="7"/>
      <c r="F88" s="7"/>
      <c r="G88" s="7"/>
      <c r="H88" s="7"/>
      <c r="I88" s="7"/>
      <c r="J88" s="7"/>
      <c r="K88" s="7"/>
      <c r="L88" s="9"/>
      <c r="M88" s="10"/>
      <c r="N88" s="10"/>
      <c r="O88" s="10"/>
      <c r="P88" s="10"/>
      <c r="Q88" s="10"/>
      <c r="R88" s="10"/>
      <c r="S88" s="10"/>
      <c r="T88" s="10"/>
      <c r="U88" s="10"/>
    </row>
    <row r="89" spans="1:21" ht="16.5" customHeight="1" x14ac:dyDescent="0.2">
      <c r="A89" s="7"/>
      <c r="B89" s="7"/>
      <c r="C89" s="7" t="s">
        <v>404</v>
      </c>
      <c r="D89" s="7"/>
      <c r="E89" s="7"/>
      <c r="F89" s="7"/>
      <c r="G89" s="7"/>
      <c r="H89" s="7"/>
      <c r="I89" s="7"/>
      <c r="J89" s="7"/>
      <c r="K89" s="7"/>
      <c r="L89" s="9" t="s">
        <v>210</v>
      </c>
      <c r="M89" s="127">
        <v>48.6</v>
      </c>
      <c r="N89" s="127">
        <v>33.4</v>
      </c>
      <c r="O89" s="127">
        <v>21.3</v>
      </c>
      <c r="P89" s="127">
        <v>20.7</v>
      </c>
      <c r="Q89" s="127">
        <v>24.2</v>
      </c>
      <c r="R89" s="127">
        <v>33.700000000000003</v>
      </c>
      <c r="S89" s="127">
        <v>22.2</v>
      </c>
      <c r="T89" s="127">
        <v>37.5</v>
      </c>
      <c r="U89" s="127">
        <v>38.200000000000003</v>
      </c>
    </row>
    <row r="90" spans="1:21" ht="16.5" customHeight="1" x14ac:dyDescent="0.2">
      <c r="A90" s="7"/>
      <c r="B90" s="7"/>
      <c r="C90" s="7" t="s">
        <v>405</v>
      </c>
      <c r="D90" s="7"/>
      <c r="E90" s="7"/>
      <c r="F90" s="7"/>
      <c r="G90" s="7"/>
      <c r="H90" s="7"/>
      <c r="I90" s="7"/>
      <c r="J90" s="7"/>
      <c r="K90" s="7"/>
      <c r="L90" s="9" t="s">
        <v>210</v>
      </c>
      <c r="M90" s="127">
        <v>20.8</v>
      </c>
      <c r="N90" s="127">
        <v>29.4</v>
      </c>
      <c r="O90" s="127">
        <v>36.299999999999997</v>
      </c>
      <c r="P90" s="127">
        <v>25.5</v>
      </c>
      <c r="Q90" s="127">
        <v>31</v>
      </c>
      <c r="R90" s="127">
        <v>34.700000000000003</v>
      </c>
      <c r="S90" s="127">
        <v>57.6</v>
      </c>
      <c r="T90" s="127">
        <v>24.1</v>
      </c>
      <c r="U90" s="127">
        <v>25.8</v>
      </c>
    </row>
    <row r="91" spans="1:21" ht="16.5" customHeight="1" x14ac:dyDescent="0.2">
      <c r="A91" s="7"/>
      <c r="B91" s="7"/>
      <c r="C91" s="7" t="s">
        <v>406</v>
      </c>
      <c r="D91" s="7"/>
      <c r="E91" s="7"/>
      <c r="F91" s="7"/>
      <c r="G91" s="7"/>
      <c r="H91" s="7"/>
      <c r="I91" s="7"/>
      <c r="J91" s="7"/>
      <c r="K91" s="7"/>
      <c r="L91" s="9" t="s">
        <v>210</v>
      </c>
      <c r="M91" s="127">
        <v>11.2</v>
      </c>
      <c r="N91" s="127">
        <v>15.1</v>
      </c>
      <c r="O91" s="127">
        <v>18</v>
      </c>
      <c r="P91" s="127">
        <v>16.3</v>
      </c>
      <c r="Q91" s="127">
        <v>15.6</v>
      </c>
      <c r="R91" s="127">
        <v>15.9</v>
      </c>
      <c r="S91" s="127">
        <v>15.2</v>
      </c>
      <c r="T91" s="127">
        <v>10.7</v>
      </c>
      <c r="U91" s="127">
        <v>13.5</v>
      </c>
    </row>
    <row r="92" spans="1:21" ht="16.5" customHeight="1" x14ac:dyDescent="0.2">
      <c r="A92" s="7"/>
      <c r="B92" s="7"/>
      <c r="C92" s="7" t="s">
        <v>407</v>
      </c>
      <c r="D92" s="7"/>
      <c r="E92" s="7"/>
      <c r="F92" s="7"/>
      <c r="G92" s="7"/>
      <c r="H92" s="7"/>
      <c r="I92" s="7"/>
      <c r="J92" s="7"/>
      <c r="K92" s="7"/>
      <c r="L92" s="9" t="s">
        <v>210</v>
      </c>
      <c r="M92" s="127">
        <v>19.399999999999999</v>
      </c>
      <c r="N92" s="127">
        <v>22.1</v>
      </c>
      <c r="O92" s="127">
        <v>24.4</v>
      </c>
      <c r="P92" s="127">
        <v>37.5</v>
      </c>
      <c r="Q92" s="127">
        <v>29.2</v>
      </c>
      <c r="R92" s="127">
        <v>15.7</v>
      </c>
      <c r="S92" s="124">
        <v>5</v>
      </c>
      <c r="T92" s="127">
        <v>27.7</v>
      </c>
      <c r="U92" s="127">
        <v>22.5</v>
      </c>
    </row>
    <row r="93" spans="1:21" ht="16.5" customHeight="1" x14ac:dyDescent="0.2">
      <c r="A93" s="7"/>
      <c r="B93" s="7"/>
      <c r="C93" s="7" t="s">
        <v>380</v>
      </c>
      <c r="D93" s="7"/>
      <c r="E93" s="7"/>
      <c r="F93" s="7"/>
      <c r="G93" s="7"/>
      <c r="H93" s="7"/>
      <c r="I93" s="7"/>
      <c r="J93" s="7"/>
      <c r="K93" s="7"/>
      <c r="L93" s="9" t="s">
        <v>210</v>
      </c>
      <c r="M93" s="128">
        <v>100</v>
      </c>
      <c r="N93" s="128">
        <v>100</v>
      </c>
      <c r="O93" s="128">
        <v>100</v>
      </c>
      <c r="P93" s="128">
        <v>100</v>
      </c>
      <c r="Q93" s="128">
        <v>100</v>
      </c>
      <c r="R93" s="128">
        <v>100</v>
      </c>
      <c r="S93" s="128">
        <v>100</v>
      </c>
      <c r="T93" s="128">
        <v>100</v>
      </c>
      <c r="U93" s="128">
        <v>100</v>
      </c>
    </row>
    <row r="94" spans="1:21" ht="16.5" customHeight="1" x14ac:dyDescent="0.2">
      <c r="A94" s="7" t="s">
        <v>86</v>
      </c>
      <c r="B94" s="7"/>
      <c r="C94" s="7"/>
      <c r="D94" s="7"/>
      <c r="E94" s="7"/>
      <c r="F94" s="7"/>
      <c r="G94" s="7"/>
      <c r="H94" s="7"/>
      <c r="I94" s="7"/>
      <c r="J94" s="7"/>
      <c r="K94" s="7"/>
      <c r="L94" s="9"/>
      <c r="M94" s="10"/>
      <c r="N94" s="10"/>
      <c r="O94" s="10"/>
      <c r="P94" s="10"/>
      <c r="Q94" s="10"/>
      <c r="R94" s="10"/>
      <c r="S94" s="10"/>
      <c r="T94" s="10"/>
      <c r="U94" s="10"/>
    </row>
    <row r="95" spans="1:21" ht="16.5" customHeight="1" x14ac:dyDescent="0.2">
      <c r="A95" s="7"/>
      <c r="B95" s="7" t="s">
        <v>403</v>
      </c>
      <c r="C95" s="7"/>
      <c r="D95" s="7"/>
      <c r="E95" s="7"/>
      <c r="F95" s="7"/>
      <c r="G95" s="7"/>
      <c r="H95" s="7"/>
      <c r="I95" s="7"/>
      <c r="J95" s="7"/>
      <c r="K95" s="7"/>
      <c r="L95" s="9"/>
      <c r="M95" s="10"/>
      <c r="N95" s="10"/>
      <c r="O95" s="10"/>
      <c r="P95" s="10"/>
      <c r="Q95" s="10"/>
      <c r="R95" s="10"/>
      <c r="S95" s="10"/>
      <c r="T95" s="10"/>
      <c r="U95" s="10"/>
    </row>
    <row r="96" spans="1:21" ht="16.5" customHeight="1" x14ac:dyDescent="0.2">
      <c r="A96" s="7"/>
      <c r="B96" s="7"/>
      <c r="C96" s="7" t="s">
        <v>404</v>
      </c>
      <c r="D96" s="7"/>
      <c r="E96" s="7"/>
      <c r="F96" s="7"/>
      <c r="G96" s="7"/>
      <c r="H96" s="7"/>
      <c r="I96" s="7"/>
      <c r="J96" s="7"/>
      <c r="K96" s="7"/>
      <c r="L96" s="9" t="s">
        <v>67</v>
      </c>
      <c r="M96" s="125">
        <v>38479</v>
      </c>
      <c r="N96" s="123">
        <v>7011</v>
      </c>
      <c r="O96" s="123">
        <v>5714</v>
      </c>
      <c r="P96" s="123">
        <v>3126</v>
      </c>
      <c r="Q96" s="123">
        <v>1862</v>
      </c>
      <c r="R96" s="122">
        <v>396</v>
      </c>
      <c r="S96" s="122">
        <v>259</v>
      </c>
      <c r="T96" s="123">
        <v>1372</v>
      </c>
      <c r="U96" s="125">
        <v>58219</v>
      </c>
    </row>
    <row r="97" spans="1:21" ht="16.5" customHeight="1" x14ac:dyDescent="0.2">
      <c r="A97" s="7"/>
      <c r="B97" s="7"/>
      <c r="C97" s="7" t="s">
        <v>405</v>
      </c>
      <c r="D97" s="7"/>
      <c r="E97" s="7"/>
      <c r="F97" s="7"/>
      <c r="G97" s="7"/>
      <c r="H97" s="7"/>
      <c r="I97" s="7"/>
      <c r="J97" s="7"/>
      <c r="K97" s="7"/>
      <c r="L97" s="9" t="s">
        <v>67</v>
      </c>
      <c r="M97" s="125">
        <v>11753</v>
      </c>
      <c r="N97" s="123">
        <v>6229</v>
      </c>
      <c r="O97" s="123">
        <v>7705</v>
      </c>
      <c r="P97" s="123">
        <v>3086</v>
      </c>
      <c r="Q97" s="123">
        <v>1939</v>
      </c>
      <c r="R97" s="122">
        <v>432</v>
      </c>
      <c r="S97" s="122">
        <v>595</v>
      </c>
      <c r="T97" s="123">
        <v>1002</v>
      </c>
      <c r="U97" s="125">
        <v>32741</v>
      </c>
    </row>
    <row r="98" spans="1:21" ht="16.5" customHeight="1" x14ac:dyDescent="0.2">
      <c r="A98" s="7"/>
      <c r="B98" s="7"/>
      <c r="C98" s="7" t="s">
        <v>406</v>
      </c>
      <c r="D98" s="7"/>
      <c r="E98" s="7"/>
      <c r="F98" s="7"/>
      <c r="G98" s="7"/>
      <c r="H98" s="7"/>
      <c r="I98" s="7"/>
      <c r="J98" s="7"/>
      <c r="K98" s="7"/>
      <c r="L98" s="9" t="s">
        <v>67</v>
      </c>
      <c r="M98" s="123">
        <v>5932</v>
      </c>
      <c r="N98" s="123">
        <v>3143</v>
      </c>
      <c r="O98" s="123">
        <v>3665</v>
      </c>
      <c r="P98" s="123">
        <v>1826</v>
      </c>
      <c r="Q98" s="122">
        <v>829</v>
      </c>
      <c r="R98" s="122">
        <v>224</v>
      </c>
      <c r="S98" s="122">
        <v>247</v>
      </c>
      <c r="T98" s="122">
        <v>389</v>
      </c>
      <c r="U98" s="125">
        <v>16255</v>
      </c>
    </row>
    <row r="99" spans="1:21" ht="16.5" customHeight="1" x14ac:dyDescent="0.2">
      <c r="A99" s="7"/>
      <c r="B99" s="7"/>
      <c r="C99" s="7" t="s">
        <v>407</v>
      </c>
      <c r="D99" s="7"/>
      <c r="E99" s="7"/>
      <c r="F99" s="7"/>
      <c r="G99" s="7"/>
      <c r="H99" s="7"/>
      <c r="I99" s="7"/>
      <c r="J99" s="7"/>
      <c r="K99" s="7"/>
      <c r="L99" s="9" t="s">
        <v>67</v>
      </c>
      <c r="M99" s="123">
        <v>5021</v>
      </c>
      <c r="N99" s="123">
        <v>4477</v>
      </c>
      <c r="O99" s="123">
        <v>4504</v>
      </c>
      <c r="P99" s="123">
        <v>3300</v>
      </c>
      <c r="Q99" s="123">
        <v>1253</v>
      </c>
      <c r="R99" s="122">
        <v>303</v>
      </c>
      <c r="S99" s="122">
        <v>230</v>
      </c>
      <c r="T99" s="122">
        <v>939</v>
      </c>
      <c r="U99" s="125">
        <v>20027</v>
      </c>
    </row>
    <row r="100" spans="1:21" ht="16.5" customHeight="1" x14ac:dyDescent="0.2">
      <c r="A100" s="7"/>
      <c r="B100" s="7"/>
      <c r="C100" s="7" t="s">
        <v>380</v>
      </c>
      <c r="D100" s="7"/>
      <c r="E100" s="7"/>
      <c r="F100" s="7"/>
      <c r="G100" s="7"/>
      <c r="H100" s="7"/>
      <c r="I100" s="7"/>
      <c r="J100" s="7"/>
      <c r="K100" s="7"/>
      <c r="L100" s="9" t="s">
        <v>67</v>
      </c>
      <c r="M100" s="125">
        <v>61185</v>
      </c>
      <c r="N100" s="125">
        <v>20860</v>
      </c>
      <c r="O100" s="125">
        <v>21588</v>
      </c>
      <c r="P100" s="125">
        <v>11338</v>
      </c>
      <c r="Q100" s="123">
        <v>5883</v>
      </c>
      <c r="R100" s="123">
        <v>1355</v>
      </c>
      <c r="S100" s="123">
        <v>1331</v>
      </c>
      <c r="T100" s="123">
        <v>3702</v>
      </c>
      <c r="U100" s="126">
        <v>127242</v>
      </c>
    </row>
    <row r="101" spans="1:21" ht="16.5" customHeight="1" x14ac:dyDescent="0.2">
      <c r="A101" s="7"/>
      <c r="B101" s="7" t="s">
        <v>408</v>
      </c>
      <c r="C101" s="7"/>
      <c r="D101" s="7"/>
      <c r="E101" s="7"/>
      <c r="F101" s="7"/>
      <c r="G101" s="7"/>
      <c r="H101" s="7"/>
      <c r="I101" s="7"/>
      <c r="J101" s="7"/>
      <c r="K101" s="7"/>
      <c r="L101" s="9"/>
      <c r="M101" s="10"/>
      <c r="N101" s="10"/>
      <c r="O101" s="10"/>
      <c r="P101" s="10"/>
      <c r="Q101" s="10"/>
      <c r="R101" s="10"/>
      <c r="S101" s="10"/>
      <c r="T101" s="10"/>
      <c r="U101" s="10"/>
    </row>
    <row r="102" spans="1:21" ht="16.5" customHeight="1" x14ac:dyDescent="0.2">
      <c r="A102" s="7"/>
      <c r="B102" s="7"/>
      <c r="C102" s="7" t="s">
        <v>404</v>
      </c>
      <c r="D102" s="7"/>
      <c r="E102" s="7"/>
      <c r="F102" s="7"/>
      <c r="G102" s="7"/>
      <c r="H102" s="7"/>
      <c r="I102" s="7"/>
      <c r="J102" s="7"/>
      <c r="K102" s="7"/>
      <c r="L102" s="9" t="s">
        <v>210</v>
      </c>
      <c r="M102" s="127">
        <v>62.9</v>
      </c>
      <c r="N102" s="127">
        <v>33.6</v>
      </c>
      <c r="O102" s="127">
        <v>26.5</v>
      </c>
      <c r="P102" s="127">
        <v>27.6</v>
      </c>
      <c r="Q102" s="127">
        <v>31.7</v>
      </c>
      <c r="R102" s="127">
        <v>29.2</v>
      </c>
      <c r="S102" s="127">
        <v>19.5</v>
      </c>
      <c r="T102" s="127">
        <v>37.1</v>
      </c>
      <c r="U102" s="127">
        <v>45.8</v>
      </c>
    </row>
    <row r="103" spans="1:21" ht="16.5" customHeight="1" x14ac:dyDescent="0.2">
      <c r="A103" s="7"/>
      <c r="B103" s="7"/>
      <c r="C103" s="7" t="s">
        <v>405</v>
      </c>
      <c r="D103" s="7"/>
      <c r="E103" s="7"/>
      <c r="F103" s="7"/>
      <c r="G103" s="7"/>
      <c r="H103" s="7"/>
      <c r="I103" s="7"/>
      <c r="J103" s="7"/>
      <c r="K103" s="7"/>
      <c r="L103" s="9" t="s">
        <v>210</v>
      </c>
      <c r="M103" s="127">
        <v>19.2</v>
      </c>
      <c r="N103" s="127">
        <v>29.9</v>
      </c>
      <c r="O103" s="127">
        <v>35.700000000000003</v>
      </c>
      <c r="P103" s="127">
        <v>27.2</v>
      </c>
      <c r="Q103" s="127">
        <v>33</v>
      </c>
      <c r="R103" s="127">
        <v>31.9</v>
      </c>
      <c r="S103" s="127">
        <v>44.7</v>
      </c>
      <c r="T103" s="127">
        <v>27.1</v>
      </c>
      <c r="U103" s="127">
        <v>25.7</v>
      </c>
    </row>
    <row r="104" spans="1:21" ht="16.5" customHeight="1" x14ac:dyDescent="0.2">
      <c r="A104" s="7"/>
      <c r="B104" s="7"/>
      <c r="C104" s="7" t="s">
        <v>406</v>
      </c>
      <c r="D104" s="7"/>
      <c r="E104" s="7"/>
      <c r="F104" s="7"/>
      <c r="G104" s="7"/>
      <c r="H104" s="7"/>
      <c r="I104" s="7"/>
      <c r="J104" s="7"/>
      <c r="K104" s="7"/>
      <c r="L104" s="9" t="s">
        <v>210</v>
      </c>
      <c r="M104" s="124">
        <v>9.6999999999999993</v>
      </c>
      <c r="N104" s="127">
        <v>15.1</v>
      </c>
      <c r="O104" s="127">
        <v>17</v>
      </c>
      <c r="P104" s="127">
        <v>16.100000000000001</v>
      </c>
      <c r="Q104" s="127">
        <v>14.1</v>
      </c>
      <c r="R104" s="127">
        <v>16.5</v>
      </c>
      <c r="S104" s="127">
        <v>18.600000000000001</v>
      </c>
      <c r="T104" s="127">
        <v>10.5</v>
      </c>
      <c r="U104" s="127">
        <v>12.8</v>
      </c>
    </row>
    <row r="105" spans="1:21" ht="16.5" customHeight="1" x14ac:dyDescent="0.2">
      <c r="A105" s="7"/>
      <c r="B105" s="7"/>
      <c r="C105" s="7" t="s">
        <v>407</v>
      </c>
      <c r="D105" s="7"/>
      <c r="E105" s="7"/>
      <c r="F105" s="7"/>
      <c r="G105" s="7"/>
      <c r="H105" s="7"/>
      <c r="I105" s="7"/>
      <c r="J105" s="7"/>
      <c r="K105" s="7"/>
      <c r="L105" s="9" t="s">
        <v>210</v>
      </c>
      <c r="M105" s="124">
        <v>8.1999999999999993</v>
      </c>
      <c r="N105" s="127">
        <v>21.5</v>
      </c>
      <c r="O105" s="127">
        <v>20.9</v>
      </c>
      <c r="P105" s="127">
        <v>29.1</v>
      </c>
      <c r="Q105" s="127">
        <v>21.3</v>
      </c>
      <c r="R105" s="127">
        <v>22.4</v>
      </c>
      <c r="S105" s="127">
        <v>17.3</v>
      </c>
      <c r="T105" s="127">
        <v>25.4</v>
      </c>
      <c r="U105" s="127">
        <v>15.7</v>
      </c>
    </row>
    <row r="106" spans="1:21" ht="16.5" customHeight="1" x14ac:dyDescent="0.2">
      <c r="A106" s="7"/>
      <c r="B106" s="7"/>
      <c r="C106" s="7" t="s">
        <v>380</v>
      </c>
      <c r="D106" s="7"/>
      <c r="E106" s="7"/>
      <c r="F106" s="7"/>
      <c r="G106" s="7"/>
      <c r="H106" s="7"/>
      <c r="I106" s="7"/>
      <c r="J106" s="7"/>
      <c r="K106" s="7"/>
      <c r="L106" s="9" t="s">
        <v>210</v>
      </c>
      <c r="M106" s="128">
        <v>100</v>
      </c>
      <c r="N106" s="128">
        <v>100</v>
      </c>
      <c r="O106" s="128">
        <v>100</v>
      </c>
      <c r="P106" s="128">
        <v>100</v>
      </c>
      <c r="Q106" s="128">
        <v>100</v>
      </c>
      <c r="R106" s="128">
        <v>100</v>
      </c>
      <c r="S106" s="128">
        <v>100</v>
      </c>
      <c r="T106" s="128">
        <v>100</v>
      </c>
      <c r="U106" s="128">
        <v>100</v>
      </c>
    </row>
    <row r="107" spans="1:21" ht="16.5" customHeight="1" x14ac:dyDescent="0.2">
      <c r="A107" s="7" t="s">
        <v>87</v>
      </c>
      <c r="B107" s="7"/>
      <c r="C107" s="7"/>
      <c r="D107" s="7"/>
      <c r="E107" s="7"/>
      <c r="F107" s="7"/>
      <c r="G107" s="7"/>
      <c r="H107" s="7"/>
      <c r="I107" s="7"/>
      <c r="J107" s="7"/>
      <c r="K107" s="7"/>
      <c r="L107" s="9"/>
      <c r="M107" s="10"/>
      <c r="N107" s="10"/>
      <c r="O107" s="10"/>
      <c r="P107" s="10"/>
      <c r="Q107" s="10"/>
      <c r="R107" s="10"/>
      <c r="S107" s="10"/>
      <c r="T107" s="10"/>
      <c r="U107" s="10"/>
    </row>
    <row r="108" spans="1:21" ht="16.5" customHeight="1" x14ac:dyDescent="0.2">
      <c r="A108" s="7"/>
      <c r="B108" s="7" t="s">
        <v>403</v>
      </c>
      <c r="C108" s="7"/>
      <c r="D108" s="7"/>
      <c r="E108" s="7"/>
      <c r="F108" s="7"/>
      <c r="G108" s="7"/>
      <c r="H108" s="7"/>
      <c r="I108" s="7"/>
      <c r="J108" s="7"/>
      <c r="K108" s="7"/>
      <c r="L108" s="9"/>
      <c r="M108" s="10"/>
      <c r="N108" s="10"/>
      <c r="O108" s="10"/>
      <c r="P108" s="10"/>
      <c r="Q108" s="10"/>
      <c r="R108" s="10"/>
      <c r="S108" s="10"/>
      <c r="T108" s="10"/>
      <c r="U108" s="10"/>
    </row>
    <row r="109" spans="1:21" ht="16.5" customHeight="1" x14ac:dyDescent="0.2">
      <c r="A109" s="7"/>
      <c r="B109" s="7"/>
      <c r="C109" s="7" t="s">
        <v>404</v>
      </c>
      <c r="D109" s="7"/>
      <c r="E109" s="7"/>
      <c r="F109" s="7"/>
      <c r="G109" s="7"/>
      <c r="H109" s="7"/>
      <c r="I109" s="7"/>
      <c r="J109" s="7"/>
      <c r="K109" s="7"/>
      <c r="L109" s="9" t="s">
        <v>67</v>
      </c>
      <c r="M109" s="125">
        <v>21601</v>
      </c>
      <c r="N109" s="123">
        <v>5756</v>
      </c>
      <c r="O109" s="123">
        <v>6170</v>
      </c>
      <c r="P109" s="123">
        <v>3017</v>
      </c>
      <c r="Q109" s="123">
        <v>1624</v>
      </c>
      <c r="R109" s="122">
        <v>861</v>
      </c>
      <c r="S109" s="122">
        <v>633</v>
      </c>
      <c r="T109" s="123">
        <v>2046</v>
      </c>
      <c r="U109" s="125">
        <v>41708</v>
      </c>
    </row>
    <row r="110" spans="1:21" ht="16.5" customHeight="1" x14ac:dyDescent="0.2">
      <c r="A110" s="7"/>
      <c r="B110" s="7"/>
      <c r="C110" s="7" t="s">
        <v>405</v>
      </c>
      <c r="D110" s="7"/>
      <c r="E110" s="7"/>
      <c r="F110" s="7"/>
      <c r="G110" s="7"/>
      <c r="H110" s="7"/>
      <c r="I110" s="7"/>
      <c r="J110" s="7"/>
      <c r="K110" s="7"/>
      <c r="L110" s="9" t="s">
        <v>67</v>
      </c>
      <c r="M110" s="123">
        <v>7943</v>
      </c>
      <c r="N110" s="123">
        <v>5407</v>
      </c>
      <c r="O110" s="123">
        <v>7737</v>
      </c>
      <c r="P110" s="123">
        <v>2723</v>
      </c>
      <c r="Q110" s="123">
        <v>1310</v>
      </c>
      <c r="R110" s="122">
        <v>518</v>
      </c>
      <c r="S110" s="122">
        <v>978</v>
      </c>
      <c r="T110" s="122">
        <v>692</v>
      </c>
      <c r="U110" s="125">
        <v>27308</v>
      </c>
    </row>
    <row r="111" spans="1:21" ht="16.5" customHeight="1" x14ac:dyDescent="0.2">
      <c r="A111" s="7"/>
      <c r="B111" s="7"/>
      <c r="C111" s="7" t="s">
        <v>406</v>
      </c>
      <c r="D111" s="7"/>
      <c r="E111" s="7"/>
      <c r="F111" s="7"/>
      <c r="G111" s="7"/>
      <c r="H111" s="7"/>
      <c r="I111" s="7"/>
      <c r="J111" s="7"/>
      <c r="K111" s="7"/>
      <c r="L111" s="9" t="s">
        <v>67</v>
      </c>
      <c r="M111" s="123">
        <v>5346</v>
      </c>
      <c r="N111" s="123">
        <v>2845</v>
      </c>
      <c r="O111" s="123">
        <v>3998</v>
      </c>
      <c r="P111" s="123">
        <v>1687</v>
      </c>
      <c r="Q111" s="122">
        <v>651</v>
      </c>
      <c r="R111" s="122">
        <v>190</v>
      </c>
      <c r="S111" s="122">
        <v>347</v>
      </c>
      <c r="T111" s="122">
        <v>230</v>
      </c>
      <c r="U111" s="125">
        <v>15294</v>
      </c>
    </row>
    <row r="112" spans="1:21" ht="16.5" customHeight="1" x14ac:dyDescent="0.2">
      <c r="A112" s="7"/>
      <c r="B112" s="7"/>
      <c r="C112" s="7" t="s">
        <v>407</v>
      </c>
      <c r="D112" s="7"/>
      <c r="E112" s="7"/>
      <c r="F112" s="7"/>
      <c r="G112" s="7"/>
      <c r="H112" s="7"/>
      <c r="I112" s="7"/>
      <c r="J112" s="7"/>
      <c r="K112" s="7"/>
      <c r="L112" s="9" t="s">
        <v>67</v>
      </c>
      <c r="M112" s="125">
        <v>14538</v>
      </c>
      <c r="N112" s="123">
        <v>4391</v>
      </c>
      <c r="O112" s="123">
        <v>4988</v>
      </c>
      <c r="P112" s="123">
        <v>3620</v>
      </c>
      <c r="Q112" s="123">
        <v>1575</v>
      </c>
      <c r="R112" s="122">
        <v>207</v>
      </c>
      <c r="S112" s="122">
        <v>287</v>
      </c>
      <c r="T112" s="122">
        <v>590</v>
      </c>
      <c r="U112" s="125">
        <v>30196</v>
      </c>
    </row>
    <row r="113" spans="1:21" ht="16.5" customHeight="1" x14ac:dyDescent="0.2">
      <c r="A113" s="7"/>
      <c r="B113" s="7"/>
      <c r="C113" s="7" t="s">
        <v>380</v>
      </c>
      <c r="D113" s="7"/>
      <c r="E113" s="7"/>
      <c r="F113" s="7"/>
      <c r="G113" s="7"/>
      <c r="H113" s="7"/>
      <c r="I113" s="7"/>
      <c r="J113" s="7"/>
      <c r="K113" s="7"/>
      <c r="L113" s="9" t="s">
        <v>67</v>
      </c>
      <c r="M113" s="125">
        <v>49428</v>
      </c>
      <c r="N113" s="125">
        <v>18399</v>
      </c>
      <c r="O113" s="125">
        <v>22893</v>
      </c>
      <c r="P113" s="125">
        <v>11047</v>
      </c>
      <c r="Q113" s="123">
        <v>5160</v>
      </c>
      <c r="R113" s="123">
        <v>1776</v>
      </c>
      <c r="S113" s="123">
        <v>2245</v>
      </c>
      <c r="T113" s="123">
        <v>3558</v>
      </c>
      <c r="U113" s="126">
        <v>114506</v>
      </c>
    </row>
    <row r="114" spans="1:21" ht="16.5" customHeight="1" x14ac:dyDescent="0.2">
      <c r="A114" s="7"/>
      <c r="B114" s="7" t="s">
        <v>408</v>
      </c>
      <c r="C114" s="7"/>
      <c r="D114" s="7"/>
      <c r="E114" s="7"/>
      <c r="F114" s="7"/>
      <c r="G114" s="7"/>
      <c r="H114" s="7"/>
      <c r="I114" s="7"/>
      <c r="J114" s="7"/>
      <c r="K114" s="7"/>
      <c r="L114" s="9"/>
      <c r="M114" s="10"/>
      <c r="N114" s="10"/>
      <c r="O114" s="10"/>
      <c r="P114" s="10"/>
      <c r="Q114" s="10"/>
      <c r="R114" s="10"/>
      <c r="S114" s="10"/>
      <c r="T114" s="10"/>
      <c r="U114" s="10"/>
    </row>
    <row r="115" spans="1:21" ht="16.5" customHeight="1" x14ac:dyDescent="0.2">
      <c r="A115" s="7"/>
      <c r="B115" s="7"/>
      <c r="C115" s="7" t="s">
        <v>404</v>
      </c>
      <c r="D115" s="7"/>
      <c r="E115" s="7"/>
      <c r="F115" s="7"/>
      <c r="G115" s="7"/>
      <c r="H115" s="7"/>
      <c r="I115" s="7"/>
      <c r="J115" s="7"/>
      <c r="K115" s="7"/>
      <c r="L115" s="9" t="s">
        <v>210</v>
      </c>
      <c r="M115" s="127">
        <v>43.7</v>
      </c>
      <c r="N115" s="127">
        <v>31.3</v>
      </c>
      <c r="O115" s="127">
        <v>27</v>
      </c>
      <c r="P115" s="127">
        <v>27.3</v>
      </c>
      <c r="Q115" s="127">
        <v>31.5</v>
      </c>
      <c r="R115" s="127">
        <v>48.5</v>
      </c>
      <c r="S115" s="127">
        <v>28.2</v>
      </c>
      <c r="T115" s="127">
        <v>57.5</v>
      </c>
      <c r="U115" s="127">
        <v>36.4</v>
      </c>
    </row>
    <row r="116" spans="1:21" ht="16.5" customHeight="1" x14ac:dyDescent="0.2">
      <c r="A116" s="7"/>
      <c r="B116" s="7"/>
      <c r="C116" s="7" t="s">
        <v>405</v>
      </c>
      <c r="D116" s="7"/>
      <c r="E116" s="7"/>
      <c r="F116" s="7"/>
      <c r="G116" s="7"/>
      <c r="H116" s="7"/>
      <c r="I116" s="7"/>
      <c r="J116" s="7"/>
      <c r="K116" s="7"/>
      <c r="L116" s="9" t="s">
        <v>210</v>
      </c>
      <c r="M116" s="127">
        <v>16.100000000000001</v>
      </c>
      <c r="N116" s="127">
        <v>29.4</v>
      </c>
      <c r="O116" s="127">
        <v>33.799999999999997</v>
      </c>
      <c r="P116" s="127">
        <v>24.6</v>
      </c>
      <c r="Q116" s="127">
        <v>25.4</v>
      </c>
      <c r="R116" s="127">
        <v>29.2</v>
      </c>
      <c r="S116" s="127">
        <v>43.6</v>
      </c>
      <c r="T116" s="127">
        <v>19.399999999999999</v>
      </c>
      <c r="U116" s="127">
        <v>23.8</v>
      </c>
    </row>
    <row r="117" spans="1:21" ht="16.5" customHeight="1" x14ac:dyDescent="0.2">
      <c r="A117" s="7"/>
      <c r="B117" s="7"/>
      <c r="C117" s="7" t="s">
        <v>406</v>
      </c>
      <c r="D117" s="7"/>
      <c r="E117" s="7"/>
      <c r="F117" s="7"/>
      <c r="G117" s="7"/>
      <c r="H117" s="7"/>
      <c r="I117" s="7"/>
      <c r="J117" s="7"/>
      <c r="K117" s="7"/>
      <c r="L117" s="9" t="s">
        <v>210</v>
      </c>
      <c r="M117" s="127">
        <v>10.8</v>
      </c>
      <c r="N117" s="127">
        <v>15.5</v>
      </c>
      <c r="O117" s="127">
        <v>17.5</v>
      </c>
      <c r="P117" s="127">
        <v>15.3</v>
      </c>
      <c r="Q117" s="127">
        <v>12.6</v>
      </c>
      <c r="R117" s="127">
        <v>10.7</v>
      </c>
      <c r="S117" s="127">
        <v>15.5</v>
      </c>
      <c r="T117" s="124">
        <v>6.5</v>
      </c>
      <c r="U117" s="127">
        <v>13.4</v>
      </c>
    </row>
    <row r="118" spans="1:21" ht="16.5" customHeight="1" x14ac:dyDescent="0.2">
      <c r="A118" s="7"/>
      <c r="B118" s="7"/>
      <c r="C118" s="7" t="s">
        <v>407</v>
      </c>
      <c r="D118" s="7"/>
      <c r="E118" s="7"/>
      <c r="F118" s="7"/>
      <c r="G118" s="7"/>
      <c r="H118" s="7"/>
      <c r="I118" s="7"/>
      <c r="J118" s="7"/>
      <c r="K118" s="7"/>
      <c r="L118" s="9" t="s">
        <v>210</v>
      </c>
      <c r="M118" s="127">
        <v>29.4</v>
      </c>
      <c r="N118" s="127">
        <v>23.9</v>
      </c>
      <c r="O118" s="127">
        <v>21.8</v>
      </c>
      <c r="P118" s="127">
        <v>32.799999999999997</v>
      </c>
      <c r="Q118" s="127">
        <v>30.5</v>
      </c>
      <c r="R118" s="127">
        <v>11.7</v>
      </c>
      <c r="S118" s="127">
        <v>12.8</v>
      </c>
      <c r="T118" s="127">
        <v>16.600000000000001</v>
      </c>
      <c r="U118" s="127">
        <v>26.4</v>
      </c>
    </row>
    <row r="119" spans="1:21" ht="16.5" customHeight="1" x14ac:dyDescent="0.2">
      <c r="A119" s="7"/>
      <c r="B119" s="7"/>
      <c r="C119" s="7" t="s">
        <v>380</v>
      </c>
      <c r="D119" s="7"/>
      <c r="E119" s="7"/>
      <c r="F119" s="7"/>
      <c r="G119" s="7"/>
      <c r="H119" s="7"/>
      <c r="I119" s="7"/>
      <c r="J119" s="7"/>
      <c r="K119" s="7"/>
      <c r="L119" s="9" t="s">
        <v>210</v>
      </c>
      <c r="M119" s="128">
        <v>100</v>
      </c>
      <c r="N119" s="128">
        <v>100</v>
      </c>
      <c r="O119" s="128">
        <v>100</v>
      </c>
      <c r="P119" s="128">
        <v>100</v>
      </c>
      <c r="Q119" s="128">
        <v>100</v>
      </c>
      <c r="R119" s="128">
        <v>100</v>
      </c>
      <c r="S119" s="128">
        <v>100</v>
      </c>
      <c r="T119" s="128">
        <v>100</v>
      </c>
      <c r="U119" s="128">
        <v>100</v>
      </c>
    </row>
    <row r="120" spans="1:21" ht="16.5" customHeight="1" x14ac:dyDescent="0.2">
      <c r="A120" s="7" t="s">
        <v>88</v>
      </c>
      <c r="B120" s="7"/>
      <c r="C120" s="7"/>
      <c r="D120" s="7"/>
      <c r="E120" s="7"/>
      <c r="F120" s="7"/>
      <c r="G120" s="7"/>
      <c r="H120" s="7"/>
      <c r="I120" s="7"/>
      <c r="J120" s="7"/>
      <c r="K120" s="7"/>
      <c r="L120" s="9"/>
      <c r="M120" s="10"/>
      <c r="N120" s="10"/>
      <c r="O120" s="10"/>
      <c r="P120" s="10"/>
      <c r="Q120" s="10"/>
      <c r="R120" s="10"/>
      <c r="S120" s="10"/>
      <c r="T120" s="10"/>
      <c r="U120" s="10"/>
    </row>
    <row r="121" spans="1:21" ht="16.5" customHeight="1" x14ac:dyDescent="0.2">
      <c r="A121" s="7"/>
      <c r="B121" s="7" t="s">
        <v>403</v>
      </c>
      <c r="C121" s="7"/>
      <c r="D121" s="7"/>
      <c r="E121" s="7"/>
      <c r="F121" s="7"/>
      <c r="G121" s="7"/>
      <c r="H121" s="7"/>
      <c r="I121" s="7"/>
      <c r="J121" s="7"/>
      <c r="K121" s="7"/>
      <c r="L121" s="9"/>
      <c r="M121" s="10"/>
      <c r="N121" s="10"/>
      <c r="O121" s="10"/>
      <c r="P121" s="10"/>
      <c r="Q121" s="10"/>
      <c r="R121" s="10"/>
      <c r="S121" s="10"/>
      <c r="T121" s="10"/>
      <c r="U121" s="10"/>
    </row>
    <row r="122" spans="1:21" ht="16.5" customHeight="1" x14ac:dyDescent="0.2">
      <c r="A122" s="7"/>
      <c r="B122" s="7"/>
      <c r="C122" s="7" t="s">
        <v>404</v>
      </c>
      <c r="D122" s="7"/>
      <c r="E122" s="7"/>
      <c r="F122" s="7"/>
      <c r="G122" s="7"/>
      <c r="H122" s="7"/>
      <c r="I122" s="7"/>
      <c r="J122" s="7"/>
      <c r="K122" s="7"/>
      <c r="L122" s="9" t="s">
        <v>67</v>
      </c>
      <c r="M122" s="125">
        <v>23442</v>
      </c>
      <c r="N122" s="123">
        <v>4679</v>
      </c>
      <c r="O122" s="123">
        <v>4984</v>
      </c>
      <c r="P122" s="123">
        <v>2942</v>
      </c>
      <c r="Q122" s="123">
        <v>1848</v>
      </c>
      <c r="R122" s="122">
        <v>767</v>
      </c>
      <c r="S122" s="123">
        <v>1180</v>
      </c>
      <c r="T122" s="123">
        <v>2437</v>
      </c>
      <c r="U122" s="125">
        <v>42279</v>
      </c>
    </row>
    <row r="123" spans="1:21" ht="16.5" customHeight="1" x14ac:dyDescent="0.2">
      <c r="A123" s="7"/>
      <c r="B123" s="7"/>
      <c r="C123" s="7" t="s">
        <v>405</v>
      </c>
      <c r="D123" s="7"/>
      <c r="E123" s="7"/>
      <c r="F123" s="7"/>
      <c r="G123" s="7"/>
      <c r="H123" s="7"/>
      <c r="I123" s="7"/>
      <c r="J123" s="7"/>
      <c r="K123" s="7"/>
      <c r="L123" s="9" t="s">
        <v>67</v>
      </c>
      <c r="M123" s="123">
        <v>6733</v>
      </c>
      <c r="N123" s="123">
        <v>4097</v>
      </c>
      <c r="O123" s="123">
        <v>6852</v>
      </c>
      <c r="P123" s="123">
        <v>2230</v>
      </c>
      <c r="Q123" s="123">
        <v>1161</v>
      </c>
      <c r="R123" s="122">
        <v>550</v>
      </c>
      <c r="S123" s="122">
        <v>643</v>
      </c>
      <c r="T123" s="122">
        <v>867</v>
      </c>
      <c r="U123" s="125">
        <v>23133</v>
      </c>
    </row>
    <row r="124" spans="1:21" ht="16.5" customHeight="1" x14ac:dyDescent="0.2">
      <c r="A124" s="7"/>
      <c r="B124" s="7"/>
      <c r="C124" s="7" t="s">
        <v>406</v>
      </c>
      <c r="D124" s="7"/>
      <c r="E124" s="7"/>
      <c r="F124" s="7"/>
      <c r="G124" s="7"/>
      <c r="H124" s="7"/>
      <c r="I124" s="7"/>
      <c r="J124" s="7"/>
      <c r="K124" s="7"/>
      <c r="L124" s="9" t="s">
        <v>67</v>
      </c>
      <c r="M124" s="123">
        <v>4704</v>
      </c>
      <c r="N124" s="123">
        <v>2475</v>
      </c>
      <c r="O124" s="123">
        <v>3954</v>
      </c>
      <c r="P124" s="123">
        <v>1413</v>
      </c>
      <c r="Q124" s="122">
        <v>578</v>
      </c>
      <c r="R124" s="122">
        <v>204</v>
      </c>
      <c r="S124" s="122">
        <v>147</v>
      </c>
      <c r="T124" s="122">
        <v>351</v>
      </c>
      <c r="U124" s="125">
        <v>13826</v>
      </c>
    </row>
    <row r="125" spans="1:21" ht="16.5" customHeight="1" x14ac:dyDescent="0.2">
      <c r="A125" s="7"/>
      <c r="B125" s="7"/>
      <c r="C125" s="7" t="s">
        <v>407</v>
      </c>
      <c r="D125" s="7"/>
      <c r="E125" s="7"/>
      <c r="F125" s="7"/>
      <c r="G125" s="7"/>
      <c r="H125" s="7"/>
      <c r="I125" s="7"/>
      <c r="J125" s="7"/>
      <c r="K125" s="7"/>
      <c r="L125" s="9" t="s">
        <v>67</v>
      </c>
      <c r="M125" s="125">
        <v>15510</v>
      </c>
      <c r="N125" s="123">
        <v>4187</v>
      </c>
      <c r="O125" s="123">
        <v>9144</v>
      </c>
      <c r="P125" s="123">
        <v>3335</v>
      </c>
      <c r="Q125" s="122">
        <v>865</v>
      </c>
      <c r="R125" s="122">
        <v>186</v>
      </c>
      <c r="S125" s="121">
        <v>62</v>
      </c>
      <c r="T125" s="122">
        <v>602</v>
      </c>
      <c r="U125" s="125">
        <v>33891</v>
      </c>
    </row>
    <row r="126" spans="1:21" ht="16.5" customHeight="1" x14ac:dyDescent="0.2">
      <c r="A126" s="7"/>
      <c r="B126" s="7"/>
      <c r="C126" s="7" t="s">
        <v>380</v>
      </c>
      <c r="D126" s="7"/>
      <c r="E126" s="7"/>
      <c r="F126" s="7"/>
      <c r="G126" s="7"/>
      <c r="H126" s="7"/>
      <c r="I126" s="7"/>
      <c r="J126" s="7"/>
      <c r="K126" s="7"/>
      <c r="L126" s="9" t="s">
        <v>67</v>
      </c>
      <c r="M126" s="125">
        <v>50389</v>
      </c>
      <c r="N126" s="125">
        <v>15438</v>
      </c>
      <c r="O126" s="125">
        <v>24934</v>
      </c>
      <c r="P126" s="123">
        <v>9920</v>
      </c>
      <c r="Q126" s="123">
        <v>4452</v>
      </c>
      <c r="R126" s="123">
        <v>1707</v>
      </c>
      <c r="S126" s="123">
        <v>2032</v>
      </c>
      <c r="T126" s="123">
        <v>4257</v>
      </c>
      <c r="U126" s="126">
        <v>113129</v>
      </c>
    </row>
    <row r="127" spans="1:21" ht="16.5" customHeight="1" x14ac:dyDescent="0.2">
      <c r="A127" s="7"/>
      <c r="B127" s="7" t="s">
        <v>408</v>
      </c>
      <c r="C127" s="7"/>
      <c r="D127" s="7"/>
      <c r="E127" s="7"/>
      <c r="F127" s="7"/>
      <c r="G127" s="7"/>
      <c r="H127" s="7"/>
      <c r="I127" s="7"/>
      <c r="J127" s="7"/>
      <c r="K127" s="7"/>
      <c r="L127" s="9"/>
      <c r="M127" s="10"/>
      <c r="N127" s="10"/>
      <c r="O127" s="10"/>
      <c r="P127" s="10"/>
      <c r="Q127" s="10"/>
      <c r="R127" s="10"/>
      <c r="S127" s="10"/>
      <c r="T127" s="10"/>
      <c r="U127" s="10"/>
    </row>
    <row r="128" spans="1:21" ht="16.5" customHeight="1" x14ac:dyDescent="0.2">
      <c r="A128" s="7"/>
      <c r="B128" s="7"/>
      <c r="C128" s="7" t="s">
        <v>404</v>
      </c>
      <c r="D128" s="7"/>
      <c r="E128" s="7"/>
      <c r="F128" s="7"/>
      <c r="G128" s="7"/>
      <c r="H128" s="7"/>
      <c r="I128" s="7"/>
      <c r="J128" s="7"/>
      <c r="K128" s="7"/>
      <c r="L128" s="9" t="s">
        <v>210</v>
      </c>
      <c r="M128" s="127">
        <v>46.5</v>
      </c>
      <c r="N128" s="127">
        <v>30.3</v>
      </c>
      <c r="O128" s="127">
        <v>20</v>
      </c>
      <c r="P128" s="127">
        <v>29.7</v>
      </c>
      <c r="Q128" s="127">
        <v>41.5</v>
      </c>
      <c r="R128" s="127">
        <v>44.9</v>
      </c>
      <c r="S128" s="127">
        <v>58.1</v>
      </c>
      <c r="T128" s="127">
        <v>57.2</v>
      </c>
      <c r="U128" s="127">
        <v>37.4</v>
      </c>
    </row>
    <row r="129" spans="1:21" ht="16.5" customHeight="1" x14ac:dyDescent="0.2">
      <c r="A129" s="7"/>
      <c r="B129" s="7"/>
      <c r="C129" s="7" t="s">
        <v>405</v>
      </c>
      <c r="D129" s="7"/>
      <c r="E129" s="7"/>
      <c r="F129" s="7"/>
      <c r="G129" s="7"/>
      <c r="H129" s="7"/>
      <c r="I129" s="7"/>
      <c r="J129" s="7"/>
      <c r="K129" s="7"/>
      <c r="L129" s="9" t="s">
        <v>210</v>
      </c>
      <c r="M129" s="127">
        <v>13.4</v>
      </c>
      <c r="N129" s="127">
        <v>26.5</v>
      </c>
      <c r="O129" s="127">
        <v>27.5</v>
      </c>
      <c r="P129" s="127">
        <v>22.5</v>
      </c>
      <c r="Q129" s="127">
        <v>26.1</v>
      </c>
      <c r="R129" s="127">
        <v>32.200000000000003</v>
      </c>
      <c r="S129" s="127">
        <v>31.6</v>
      </c>
      <c r="T129" s="127">
        <v>20.399999999999999</v>
      </c>
      <c r="U129" s="127">
        <v>20.399999999999999</v>
      </c>
    </row>
    <row r="130" spans="1:21" ht="16.5" customHeight="1" x14ac:dyDescent="0.2">
      <c r="A130" s="7"/>
      <c r="B130" s="7"/>
      <c r="C130" s="7" t="s">
        <v>406</v>
      </c>
      <c r="D130" s="7"/>
      <c r="E130" s="7"/>
      <c r="F130" s="7"/>
      <c r="G130" s="7"/>
      <c r="H130" s="7"/>
      <c r="I130" s="7"/>
      <c r="J130" s="7"/>
      <c r="K130" s="7"/>
      <c r="L130" s="9" t="s">
        <v>210</v>
      </c>
      <c r="M130" s="124">
        <v>9.3000000000000007</v>
      </c>
      <c r="N130" s="127">
        <v>16</v>
      </c>
      <c r="O130" s="127">
        <v>15.9</v>
      </c>
      <c r="P130" s="127">
        <v>14.2</v>
      </c>
      <c r="Q130" s="127">
        <v>13</v>
      </c>
      <c r="R130" s="127">
        <v>12</v>
      </c>
      <c r="S130" s="124">
        <v>7.2</v>
      </c>
      <c r="T130" s="124">
        <v>8.1999999999999993</v>
      </c>
      <c r="U130" s="127">
        <v>12.2</v>
      </c>
    </row>
    <row r="131" spans="1:21" ht="16.5" customHeight="1" x14ac:dyDescent="0.2">
      <c r="A131" s="7"/>
      <c r="B131" s="7"/>
      <c r="C131" s="7" t="s">
        <v>407</v>
      </c>
      <c r="D131" s="7"/>
      <c r="E131" s="7"/>
      <c r="F131" s="7"/>
      <c r="G131" s="7"/>
      <c r="H131" s="7"/>
      <c r="I131" s="7"/>
      <c r="J131" s="7"/>
      <c r="K131" s="7"/>
      <c r="L131" s="9" t="s">
        <v>210</v>
      </c>
      <c r="M131" s="127">
        <v>30.8</v>
      </c>
      <c r="N131" s="127">
        <v>27.1</v>
      </c>
      <c r="O131" s="127">
        <v>36.700000000000003</v>
      </c>
      <c r="P131" s="127">
        <v>33.6</v>
      </c>
      <c r="Q131" s="127">
        <v>19.399999999999999</v>
      </c>
      <c r="R131" s="127">
        <v>10.9</v>
      </c>
      <c r="S131" s="124">
        <v>3.1</v>
      </c>
      <c r="T131" s="127">
        <v>14.1</v>
      </c>
      <c r="U131" s="127">
        <v>30</v>
      </c>
    </row>
    <row r="132" spans="1:21" ht="16.5" customHeight="1" x14ac:dyDescent="0.2">
      <c r="A132" s="14"/>
      <c r="B132" s="14"/>
      <c r="C132" s="14" t="s">
        <v>380</v>
      </c>
      <c r="D132" s="14"/>
      <c r="E132" s="14"/>
      <c r="F132" s="14"/>
      <c r="G132" s="14"/>
      <c r="H132" s="14"/>
      <c r="I132" s="14"/>
      <c r="J132" s="14"/>
      <c r="K132" s="14"/>
      <c r="L132" s="15" t="s">
        <v>210</v>
      </c>
      <c r="M132" s="129">
        <v>100</v>
      </c>
      <c r="N132" s="129">
        <v>100</v>
      </c>
      <c r="O132" s="129">
        <v>100</v>
      </c>
      <c r="P132" s="129">
        <v>100</v>
      </c>
      <c r="Q132" s="129">
        <v>100</v>
      </c>
      <c r="R132" s="129">
        <v>100</v>
      </c>
      <c r="S132" s="129">
        <v>100</v>
      </c>
      <c r="T132" s="129">
        <v>100</v>
      </c>
      <c r="U132" s="129">
        <v>100</v>
      </c>
    </row>
    <row r="133" spans="1:21" ht="4.5" customHeight="1" x14ac:dyDescent="0.2">
      <c r="A133" s="29"/>
      <c r="B133" s="29"/>
      <c r="C133" s="2"/>
      <c r="D133" s="2"/>
      <c r="E133" s="2"/>
      <c r="F133" s="2"/>
      <c r="G133" s="2"/>
      <c r="H133" s="2"/>
      <c r="I133" s="2"/>
      <c r="J133" s="2"/>
      <c r="K133" s="2"/>
      <c r="L133" s="2"/>
      <c r="M133" s="2"/>
      <c r="N133" s="2"/>
      <c r="O133" s="2"/>
      <c r="P133" s="2"/>
      <c r="Q133" s="2"/>
      <c r="R133" s="2"/>
      <c r="S133" s="2"/>
      <c r="T133" s="2"/>
      <c r="U133" s="2"/>
    </row>
    <row r="134" spans="1:21" ht="16.5" customHeight="1" x14ac:dyDescent="0.2">
      <c r="A134" s="29"/>
      <c r="B134" s="29"/>
      <c r="C134" s="378" t="s">
        <v>409</v>
      </c>
      <c r="D134" s="378"/>
      <c r="E134" s="378"/>
      <c r="F134" s="378"/>
      <c r="G134" s="378"/>
      <c r="H134" s="378"/>
      <c r="I134" s="378"/>
      <c r="J134" s="378"/>
      <c r="K134" s="378"/>
      <c r="L134" s="378"/>
      <c r="M134" s="378"/>
      <c r="N134" s="378"/>
      <c r="O134" s="378"/>
      <c r="P134" s="378"/>
      <c r="Q134" s="378"/>
      <c r="R134" s="378"/>
      <c r="S134" s="378"/>
      <c r="T134" s="378"/>
      <c r="U134" s="378"/>
    </row>
    <row r="135" spans="1:21" ht="4.5" customHeight="1" x14ac:dyDescent="0.2">
      <c r="A135" s="29"/>
      <c r="B135" s="29"/>
      <c r="C135" s="2"/>
      <c r="D135" s="2"/>
      <c r="E135" s="2"/>
      <c r="F135" s="2"/>
      <c r="G135" s="2"/>
      <c r="H135" s="2"/>
      <c r="I135" s="2"/>
      <c r="J135" s="2"/>
      <c r="K135" s="2"/>
      <c r="L135" s="2"/>
      <c r="M135" s="2"/>
      <c r="N135" s="2"/>
      <c r="O135" s="2"/>
      <c r="P135" s="2"/>
      <c r="Q135" s="2"/>
      <c r="R135" s="2"/>
      <c r="S135" s="2"/>
      <c r="T135" s="2"/>
      <c r="U135" s="2"/>
    </row>
    <row r="136" spans="1:21" ht="16.5" customHeight="1" x14ac:dyDescent="0.2">
      <c r="A136" s="106"/>
      <c r="B136" s="106"/>
      <c r="C136" s="378" t="s">
        <v>383</v>
      </c>
      <c r="D136" s="378"/>
      <c r="E136" s="378"/>
      <c r="F136" s="378"/>
      <c r="G136" s="378"/>
      <c r="H136" s="378"/>
      <c r="I136" s="378"/>
      <c r="J136" s="378"/>
      <c r="K136" s="378"/>
      <c r="L136" s="378"/>
      <c r="M136" s="378"/>
      <c r="N136" s="378"/>
      <c r="O136" s="378"/>
      <c r="P136" s="378"/>
      <c r="Q136" s="378"/>
      <c r="R136" s="378"/>
      <c r="S136" s="378"/>
      <c r="T136" s="378"/>
      <c r="U136" s="378"/>
    </row>
    <row r="137" spans="1:21" ht="16.5" customHeight="1" x14ac:dyDescent="0.2">
      <c r="A137" s="118"/>
      <c r="B137" s="118"/>
      <c r="C137" s="378" t="s">
        <v>384</v>
      </c>
      <c r="D137" s="378"/>
      <c r="E137" s="378"/>
      <c r="F137" s="378"/>
      <c r="G137" s="378"/>
      <c r="H137" s="378"/>
      <c r="I137" s="378"/>
      <c r="J137" s="378"/>
      <c r="K137" s="378"/>
      <c r="L137" s="378"/>
      <c r="M137" s="378"/>
      <c r="N137" s="378"/>
      <c r="O137" s="378"/>
      <c r="P137" s="378"/>
      <c r="Q137" s="378"/>
      <c r="R137" s="378"/>
      <c r="S137" s="378"/>
      <c r="T137" s="378"/>
      <c r="U137" s="378"/>
    </row>
    <row r="138" spans="1:21" ht="4.5" customHeight="1" x14ac:dyDescent="0.2">
      <c r="A138" s="29"/>
      <c r="B138" s="29"/>
      <c r="C138" s="2"/>
      <c r="D138" s="2"/>
      <c r="E138" s="2"/>
      <c r="F138" s="2"/>
      <c r="G138" s="2"/>
      <c r="H138" s="2"/>
      <c r="I138" s="2"/>
      <c r="J138" s="2"/>
      <c r="K138" s="2"/>
      <c r="L138" s="2"/>
      <c r="M138" s="2"/>
      <c r="N138" s="2"/>
      <c r="O138" s="2"/>
      <c r="P138" s="2"/>
      <c r="Q138" s="2"/>
      <c r="R138" s="2"/>
      <c r="S138" s="2"/>
      <c r="T138" s="2"/>
      <c r="U138" s="2"/>
    </row>
    <row r="139" spans="1:21" ht="29.45" customHeight="1" x14ac:dyDescent="0.2">
      <c r="A139" s="29" t="s">
        <v>89</v>
      </c>
      <c r="B139" s="29"/>
      <c r="C139" s="378" t="s">
        <v>102</v>
      </c>
      <c r="D139" s="378"/>
      <c r="E139" s="378"/>
      <c r="F139" s="378"/>
      <c r="G139" s="378"/>
      <c r="H139" s="378"/>
      <c r="I139" s="378"/>
      <c r="J139" s="378"/>
      <c r="K139" s="378"/>
      <c r="L139" s="378"/>
      <c r="M139" s="378"/>
      <c r="N139" s="378"/>
      <c r="O139" s="378"/>
      <c r="P139" s="378"/>
      <c r="Q139" s="378"/>
      <c r="R139" s="378"/>
      <c r="S139" s="378"/>
      <c r="T139" s="378"/>
      <c r="U139" s="378"/>
    </row>
    <row r="140" spans="1:21" ht="42.4" customHeight="1" x14ac:dyDescent="0.2">
      <c r="A140" s="29" t="s">
        <v>90</v>
      </c>
      <c r="B140" s="29"/>
      <c r="C140" s="378" t="s">
        <v>386</v>
      </c>
      <c r="D140" s="378"/>
      <c r="E140" s="378"/>
      <c r="F140" s="378"/>
      <c r="G140" s="378"/>
      <c r="H140" s="378"/>
      <c r="I140" s="378"/>
      <c r="J140" s="378"/>
      <c r="K140" s="378"/>
      <c r="L140" s="378"/>
      <c r="M140" s="378"/>
      <c r="N140" s="378"/>
      <c r="O140" s="378"/>
      <c r="P140" s="378"/>
      <c r="Q140" s="378"/>
      <c r="R140" s="378"/>
      <c r="S140" s="378"/>
      <c r="T140" s="378"/>
      <c r="U140" s="378"/>
    </row>
    <row r="141" spans="1:21" ht="29.45" customHeight="1" x14ac:dyDescent="0.2">
      <c r="A141" s="29" t="s">
        <v>91</v>
      </c>
      <c r="B141" s="29"/>
      <c r="C141" s="378" t="s">
        <v>107</v>
      </c>
      <c r="D141" s="378"/>
      <c r="E141" s="378"/>
      <c r="F141" s="378"/>
      <c r="G141" s="378"/>
      <c r="H141" s="378"/>
      <c r="I141" s="378"/>
      <c r="J141" s="378"/>
      <c r="K141" s="378"/>
      <c r="L141" s="378"/>
      <c r="M141" s="378"/>
      <c r="N141" s="378"/>
      <c r="O141" s="378"/>
      <c r="P141" s="378"/>
      <c r="Q141" s="378"/>
      <c r="R141" s="378"/>
      <c r="S141" s="378"/>
      <c r="T141" s="378"/>
      <c r="U141" s="378"/>
    </row>
    <row r="142" spans="1:21" ht="16.5" customHeight="1" x14ac:dyDescent="0.2">
      <c r="A142" s="29"/>
      <c r="B142" s="29"/>
      <c r="C142" s="378" t="s">
        <v>108</v>
      </c>
      <c r="D142" s="378"/>
      <c r="E142" s="378"/>
      <c r="F142" s="378"/>
      <c r="G142" s="378"/>
      <c r="H142" s="378"/>
      <c r="I142" s="378"/>
      <c r="J142" s="378"/>
      <c r="K142" s="378"/>
      <c r="L142" s="378"/>
      <c r="M142" s="378"/>
      <c r="N142" s="378"/>
      <c r="O142" s="378"/>
      <c r="P142" s="378"/>
      <c r="Q142" s="378"/>
      <c r="R142" s="378"/>
      <c r="S142" s="378"/>
      <c r="T142" s="378"/>
      <c r="U142" s="378"/>
    </row>
    <row r="143" spans="1:21" ht="55.15" customHeight="1" x14ac:dyDescent="0.2">
      <c r="A143" s="29"/>
      <c r="B143" s="29"/>
      <c r="C143" s="378" t="s">
        <v>410</v>
      </c>
      <c r="D143" s="378"/>
      <c r="E143" s="378"/>
      <c r="F143" s="378"/>
      <c r="G143" s="378"/>
      <c r="H143" s="378"/>
      <c r="I143" s="378"/>
      <c r="J143" s="378"/>
      <c r="K143" s="378"/>
      <c r="L143" s="378"/>
      <c r="M143" s="378"/>
      <c r="N143" s="378"/>
      <c r="O143" s="378"/>
      <c r="P143" s="378"/>
      <c r="Q143" s="378"/>
      <c r="R143" s="378"/>
      <c r="S143" s="378"/>
      <c r="T143" s="378"/>
      <c r="U143" s="378"/>
    </row>
    <row r="144" spans="1:21" ht="29.45" customHeight="1" x14ac:dyDescent="0.2">
      <c r="A144" s="29" t="s">
        <v>92</v>
      </c>
      <c r="B144" s="29"/>
      <c r="C144" s="378" t="s">
        <v>411</v>
      </c>
      <c r="D144" s="378"/>
      <c r="E144" s="378"/>
      <c r="F144" s="378"/>
      <c r="G144" s="378"/>
      <c r="H144" s="378"/>
      <c r="I144" s="378"/>
      <c r="J144" s="378"/>
      <c r="K144" s="378"/>
      <c r="L144" s="378"/>
      <c r="M144" s="378"/>
      <c r="N144" s="378"/>
      <c r="O144" s="378"/>
      <c r="P144" s="378"/>
      <c r="Q144" s="378"/>
      <c r="R144" s="378"/>
      <c r="S144" s="378"/>
      <c r="T144" s="378"/>
      <c r="U144" s="378"/>
    </row>
    <row r="145" spans="1:21" ht="29.45" customHeight="1" x14ac:dyDescent="0.2">
      <c r="A145" s="29" t="s">
        <v>93</v>
      </c>
      <c r="B145" s="29"/>
      <c r="C145" s="378" t="s">
        <v>390</v>
      </c>
      <c r="D145" s="378"/>
      <c r="E145" s="378"/>
      <c r="F145" s="378"/>
      <c r="G145" s="378"/>
      <c r="H145" s="378"/>
      <c r="I145" s="378"/>
      <c r="J145" s="378"/>
      <c r="K145" s="378"/>
      <c r="L145" s="378"/>
      <c r="M145" s="378"/>
      <c r="N145" s="378"/>
      <c r="O145" s="378"/>
      <c r="P145" s="378"/>
      <c r="Q145" s="378"/>
      <c r="R145" s="378"/>
      <c r="S145" s="378"/>
      <c r="T145" s="378"/>
      <c r="U145" s="378"/>
    </row>
    <row r="146" spans="1:21" ht="29.45" customHeight="1" x14ac:dyDescent="0.2">
      <c r="A146" s="29"/>
      <c r="B146" s="29"/>
      <c r="C146" s="378" t="s">
        <v>412</v>
      </c>
      <c r="D146" s="378"/>
      <c r="E146" s="378"/>
      <c r="F146" s="378"/>
      <c r="G146" s="378"/>
      <c r="H146" s="378"/>
      <c r="I146" s="378"/>
      <c r="J146" s="378"/>
      <c r="K146" s="378"/>
      <c r="L146" s="378"/>
      <c r="M146" s="378"/>
      <c r="N146" s="378"/>
      <c r="O146" s="378"/>
      <c r="P146" s="378"/>
      <c r="Q146" s="378"/>
      <c r="R146" s="378"/>
      <c r="S146" s="378"/>
      <c r="T146" s="378"/>
      <c r="U146" s="378"/>
    </row>
    <row r="147" spans="1:21" ht="29.45" customHeight="1" x14ac:dyDescent="0.2">
      <c r="A147" s="29" t="s">
        <v>94</v>
      </c>
      <c r="B147" s="29"/>
      <c r="C147" s="378" t="s">
        <v>385</v>
      </c>
      <c r="D147" s="378"/>
      <c r="E147" s="378"/>
      <c r="F147" s="378"/>
      <c r="G147" s="378"/>
      <c r="H147" s="378"/>
      <c r="I147" s="378"/>
      <c r="J147" s="378"/>
      <c r="K147" s="378"/>
      <c r="L147" s="378"/>
      <c r="M147" s="378"/>
      <c r="N147" s="378"/>
      <c r="O147" s="378"/>
      <c r="P147" s="378"/>
      <c r="Q147" s="378"/>
      <c r="R147" s="378"/>
      <c r="S147" s="378"/>
      <c r="T147" s="378"/>
      <c r="U147" s="378"/>
    </row>
    <row r="148" spans="1:21" ht="4.5" customHeight="1" x14ac:dyDescent="0.2"/>
    <row r="149" spans="1:21" ht="16.5" customHeight="1" x14ac:dyDescent="0.2">
      <c r="A149" s="30" t="s">
        <v>119</v>
      </c>
      <c r="B149" s="29"/>
      <c r="C149" s="29"/>
      <c r="D149" s="29"/>
      <c r="E149" s="378" t="s">
        <v>413</v>
      </c>
      <c r="F149" s="378"/>
      <c r="G149" s="378"/>
      <c r="H149" s="378"/>
      <c r="I149" s="378"/>
      <c r="J149" s="378"/>
      <c r="K149" s="378"/>
      <c r="L149" s="378"/>
      <c r="M149" s="378"/>
      <c r="N149" s="378"/>
      <c r="O149" s="378"/>
      <c r="P149" s="378"/>
      <c r="Q149" s="378"/>
      <c r="R149" s="378"/>
      <c r="S149" s="378"/>
      <c r="T149" s="378"/>
      <c r="U149" s="378"/>
    </row>
  </sheetData>
  <mergeCells count="14">
    <mergeCell ref="C145:U145"/>
    <mergeCell ref="C146:U146"/>
    <mergeCell ref="C147:U147"/>
    <mergeCell ref="E149:U149"/>
    <mergeCell ref="C140:U140"/>
    <mergeCell ref="C141:U141"/>
    <mergeCell ref="C142:U142"/>
    <mergeCell ref="C143:U143"/>
    <mergeCell ref="C144:U144"/>
    <mergeCell ref="K1:U1"/>
    <mergeCell ref="C134:U134"/>
    <mergeCell ref="C136:U136"/>
    <mergeCell ref="C137:U137"/>
    <mergeCell ref="C139:U139"/>
  </mergeCells>
  <pageMargins left="0.7" right="0.7" top="0.75" bottom="0.75" header="0.3" footer="0.3"/>
  <pageSetup paperSize="9" fitToHeight="0" orientation="landscape" horizontalDpi="300" verticalDpi="300"/>
  <headerFooter scaleWithDoc="0" alignWithMargins="0">
    <oddHeader>&amp;C&amp;"Arial"&amp;8TABLE 16A.11</oddHeader>
    <oddFooter>&amp;L&amp;"Arial"&amp;8REPORT ON
GOVERNMENT
SERVICES 2022&amp;R&amp;"Arial"&amp;8CHILD PROTECTION
SERVICES
PAGE &amp;B&amp;P&amp;B</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56"/>
  <sheetViews>
    <sheetView showGridLines="0" workbookViewId="0"/>
  </sheetViews>
  <sheetFormatPr defaultColWidth="11.42578125" defaultRowHeight="12.75" x14ac:dyDescent="0.2"/>
  <cols>
    <col min="1" max="10" width="1.85546875" customWidth="1"/>
    <col min="11" max="11" width="29.7109375" customWidth="1"/>
    <col min="12" max="12" width="5.42578125" customWidth="1"/>
    <col min="13" max="21" width="9.28515625" customWidth="1"/>
  </cols>
  <sheetData>
    <row r="1" spans="1:21" ht="17.45" customHeight="1" x14ac:dyDescent="0.2">
      <c r="A1" s="8" t="s">
        <v>414</v>
      </c>
      <c r="B1" s="8"/>
      <c r="C1" s="8"/>
      <c r="D1" s="8"/>
      <c r="E1" s="8"/>
      <c r="F1" s="8"/>
      <c r="G1" s="8"/>
      <c r="H1" s="8"/>
      <c r="I1" s="8"/>
      <c r="J1" s="8"/>
      <c r="K1" s="383" t="s">
        <v>415</v>
      </c>
      <c r="L1" s="384"/>
      <c r="M1" s="384"/>
      <c r="N1" s="384"/>
      <c r="O1" s="384"/>
      <c r="P1" s="384"/>
      <c r="Q1" s="384"/>
      <c r="R1" s="384"/>
      <c r="S1" s="384"/>
      <c r="T1" s="384"/>
      <c r="U1" s="384"/>
    </row>
    <row r="2" spans="1:21" ht="16.5" customHeight="1" x14ac:dyDescent="0.2">
      <c r="A2" s="11"/>
      <c r="B2" s="11"/>
      <c r="C2" s="11"/>
      <c r="D2" s="11"/>
      <c r="E2" s="11"/>
      <c r="F2" s="11"/>
      <c r="G2" s="11"/>
      <c r="H2" s="11"/>
      <c r="I2" s="11"/>
      <c r="J2" s="11"/>
      <c r="K2" s="11"/>
      <c r="L2" s="12" t="s">
        <v>53</v>
      </c>
      <c r="M2" s="13" t="s">
        <v>416</v>
      </c>
      <c r="N2" s="13" t="s">
        <v>417</v>
      </c>
      <c r="O2" s="13" t="s">
        <v>418</v>
      </c>
      <c r="P2" s="13" t="s">
        <v>419</v>
      </c>
      <c r="Q2" s="13" t="s">
        <v>420</v>
      </c>
      <c r="R2" s="13" t="s">
        <v>421</v>
      </c>
      <c r="S2" s="13" t="s">
        <v>422</v>
      </c>
      <c r="T2" s="13" t="s">
        <v>423</v>
      </c>
      <c r="U2" s="13" t="s">
        <v>424</v>
      </c>
    </row>
    <row r="3" spans="1:21" ht="16.5" customHeight="1" x14ac:dyDescent="0.2">
      <c r="A3" s="7" t="s">
        <v>63</v>
      </c>
      <c r="B3" s="7"/>
      <c r="C3" s="7"/>
      <c r="D3" s="7"/>
      <c r="E3" s="7"/>
      <c r="F3" s="7"/>
      <c r="G3" s="7"/>
      <c r="H3" s="7"/>
      <c r="I3" s="7"/>
      <c r="J3" s="7"/>
      <c r="K3" s="7"/>
      <c r="L3" s="9"/>
      <c r="M3" s="10"/>
      <c r="N3" s="10"/>
      <c r="O3" s="10"/>
      <c r="P3" s="10"/>
      <c r="Q3" s="10"/>
      <c r="R3" s="10"/>
      <c r="S3" s="10"/>
      <c r="T3" s="10"/>
      <c r="U3" s="10"/>
    </row>
    <row r="4" spans="1:21" ht="16.5" customHeight="1" x14ac:dyDescent="0.2">
      <c r="A4" s="7"/>
      <c r="B4" s="7" t="s">
        <v>74</v>
      </c>
      <c r="C4" s="7"/>
      <c r="D4" s="7"/>
      <c r="E4" s="7"/>
      <c r="F4" s="7"/>
      <c r="G4" s="7"/>
      <c r="H4" s="7"/>
      <c r="I4" s="7"/>
      <c r="J4" s="7"/>
      <c r="K4" s="7"/>
      <c r="L4" s="9" t="s">
        <v>67</v>
      </c>
      <c r="M4" s="135">
        <v>71763</v>
      </c>
      <c r="N4" s="135">
        <v>32927</v>
      </c>
      <c r="O4" s="135">
        <v>22389</v>
      </c>
      <c r="P4" s="133">
        <v>9495</v>
      </c>
      <c r="Q4" s="133">
        <v>6544</v>
      </c>
      <c r="R4" s="132">
        <v>525</v>
      </c>
      <c r="S4" s="133">
        <v>2255</v>
      </c>
      <c r="T4" s="133">
        <v>5501</v>
      </c>
      <c r="U4" s="134">
        <v>151399</v>
      </c>
    </row>
    <row r="5" spans="1:21" ht="16.5" customHeight="1" x14ac:dyDescent="0.2">
      <c r="A5" s="7"/>
      <c r="B5" s="7" t="s">
        <v>76</v>
      </c>
      <c r="C5" s="7"/>
      <c r="D5" s="7"/>
      <c r="E5" s="7"/>
      <c r="F5" s="7"/>
      <c r="G5" s="7"/>
      <c r="H5" s="7"/>
      <c r="I5" s="7"/>
      <c r="J5" s="7"/>
      <c r="K5" s="7"/>
      <c r="L5" s="9" t="s">
        <v>67</v>
      </c>
      <c r="M5" s="135">
        <v>39096</v>
      </c>
      <c r="N5" s="135">
        <v>17035</v>
      </c>
      <c r="O5" s="133">
        <v>6834</v>
      </c>
      <c r="P5" s="133">
        <v>4607</v>
      </c>
      <c r="Q5" s="133">
        <v>2754</v>
      </c>
      <c r="R5" s="132">
        <v>420</v>
      </c>
      <c r="S5" s="132">
        <v>439</v>
      </c>
      <c r="T5" s="133">
        <v>1679</v>
      </c>
      <c r="U5" s="135">
        <v>72864</v>
      </c>
    </row>
    <row r="6" spans="1:21" ht="16.5" customHeight="1" x14ac:dyDescent="0.2">
      <c r="A6" s="7"/>
      <c r="B6" s="7" t="s">
        <v>425</v>
      </c>
      <c r="C6" s="7"/>
      <c r="D6" s="7"/>
      <c r="E6" s="7"/>
      <c r="F6" s="7"/>
      <c r="G6" s="7"/>
      <c r="H6" s="7"/>
      <c r="I6" s="7"/>
      <c r="J6" s="7"/>
      <c r="K6" s="7"/>
      <c r="L6" s="9" t="s">
        <v>210</v>
      </c>
      <c r="M6" s="136">
        <v>54.5</v>
      </c>
      <c r="N6" s="136">
        <v>51.7</v>
      </c>
      <c r="O6" s="136">
        <v>30.5</v>
      </c>
      <c r="P6" s="136">
        <v>48.5</v>
      </c>
      <c r="Q6" s="136">
        <v>42.1</v>
      </c>
      <c r="R6" s="136">
        <v>80</v>
      </c>
      <c r="S6" s="136">
        <v>19.5</v>
      </c>
      <c r="T6" s="136">
        <v>30.5</v>
      </c>
      <c r="U6" s="136">
        <v>48.1</v>
      </c>
    </row>
    <row r="7" spans="1:21" ht="16.5" customHeight="1" x14ac:dyDescent="0.2">
      <c r="A7" s="7" t="s">
        <v>78</v>
      </c>
      <c r="B7" s="7"/>
      <c r="C7" s="7"/>
      <c r="D7" s="7"/>
      <c r="E7" s="7"/>
      <c r="F7" s="7"/>
      <c r="G7" s="7"/>
      <c r="H7" s="7"/>
      <c r="I7" s="7"/>
      <c r="J7" s="7"/>
      <c r="K7" s="7"/>
      <c r="L7" s="9"/>
      <c r="M7" s="10"/>
      <c r="N7" s="10"/>
      <c r="O7" s="10"/>
      <c r="P7" s="10"/>
      <c r="Q7" s="10"/>
      <c r="R7" s="10"/>
      <c r="S7" s="10"/>
      <c r="T7" s="10"/>
      <c r="U7" s="10"/>
    </row>
    <row r="8" spans="1:21" ht="16.5" customHeight="1" x14ac:dyDescent="0.2">
      <c r="A8" s="7"/>
      <c r="B8" s="7" t="s">
        <v>74</v>
      </c>
      <c r="C8" s="7"/>
      <c r="D8" s="7"/>
      <c r="E8" s="7"/>
      <c r="F8" s="7"/>
      <c r="G8" s="7"/>
      <c r="H8" s="7"/>
      <c r="I8" s="7"/>
      <c r="J8" s="7"/>
      <c r="K8" s="7"/>
      <c r="L8" s="9" t="s">
        <v>67</v>
      </c>
      <c r="M8" s="135">
        <v>67573</v>
      </c>
      <c r="N8" s="135">
        <v>33783</v>
      </c>
      <c r="O8" s="135">
        <v>22937</v>
      </c>
      <c r="P8" s="135">
        <v>10838</v>
      </c>
      <c r="Q8" s="133">
        <v>6030</v>
      </c>
      <c r="R8" s="132">
        <v>466</v>
      </c>
      <c r="S8" s="133">
        <v>1821</v>
      </c>
      <c r="T8" s="133">
        <v>4191</v>
      </c>
      <c r="U8" s="134">
        <v>147639</v>
      </c>
    </row>
    <row r="9" spans="1:21" ht="16.5" customHeight="1" x14ac:dyDescent="0.2">
      <c r="A9" s="7"/>
      <c r="B9" s="7" t="s">
        <v>76</v>
      </c>
      <c r="C9" s="7"/>
      <c r="D9" s="7"/>
      <c r="E9" s="7"/>
      <c r="F9" s="7"/>
      <c r="G9" s="7"/>
      <c r="H9" s="7"/>
      <c r="I9" s="7"/>
      <c r="J9" s="7"/>
      <c r="K9" s="7"/>
      <c r="L9" s="9" t="s">
        <v>67</v>
      </c>
      <c r="M9" s="135">
        <v>35436</v>
      </c>
      <c r="N9" s="135">
        <v>17834</v>
      </c>
      <c r="O9" s="133">
        <v>7008</v>
      </c>
      <c r="P9" s="133">
        <v>5174</v>
      </c>
      <c r="Q9" s="133">
        <v>2573</v>
      </c>
      <c r="R9" s="132">
        <v>417</v>
      </c>
      <c r="S9" s="132">
        <v>348</v>
      </c>
      <c r="T9" s="133">
        <v>1202</v>
      </c>
      <c r="U9" s="135">
        <v>69992</v>
      </c>
    </row>
    <row r="10" spans="1:21" ht="16.5" customHeight="1" x14ac:dyDescent="0.2">
      <c r="A10" s="7"/>
      <c r="B10" s="7" t="s">
        <v>425</v>
      </c>
      <c r="C10" s="7"/>
      <c r="D10" s="7"/>
      <c r="E10" s="7"/>
      <c r="F10" s="7"/>
      <c r="G10" s="7"/>
      <c r="H10" s="7"/>
      <c r="I10" s="7"/>
      <c r="J10" s="7"/>
      <c r="K10" s="7"/>
      <c r="L10" s="9" t="s">
        <v>210</v>
      </c>
      <c r="M10" s="136">
        <v>52.4</v>
      </c>
      <c r="N10" s="136">
        <v>52.8</v>
      </c>
      <c r="O10" s="136">
        <v>30.6</v>
      </c>
      <c r="P10" s="136">
        <v>47.7</v>
      </c>
      <c r="Q10" s="136">
        <v>42.7</v>
      </c>
      <c r="R10" s="136">
        <v>89.5</v>
      </c>
      <c r="S10" s="136">
        <v>19.100000000000001</v>
      </c>
      <c r="T10" s="136">
        <v>28.7</v>
      </c>
      <c r="U10" s="136">
        <v>47.4</v>
      </c>
    </row>
    <row r="11" spans="1:21" ht="16.5" customHeight="1" x14ac:dyDescent="0.2">
      <c r="A11" s="7" t="s">
        <v>79</v>
      </c>
      <c r="B11" s="7"/>
      <c r="C11" s="7"/>
      <c r="D11" s="7"/>
      <c r="E11" s="7"/>
      <c r="F11" s="7"/>
      <c r="G11" s="7"/>
      <c r="H11" s="7"/>
      <c r="I11" s="7"/>
      <c r="J11" s="7"/>
      <c r="K11" s="7"/>
      <c r="L11" s="9"/>
      <c r="M11" s="10"/>
      <c r="N11" s="10"/>
      <c r="O11" s="10"/>
      <c r="P11" s="10"/>
      <c r="Q11" s="10"/>
      <c r="R11" s="10"/>
      <c r="S11" s="10"/>
      <c r="T11" s="10"/>
      <c r="U11" s="10"/>
    </row>
    <row r="12" spans="1:21" ht="16.5" customHeight="1" x14ac:dyDescent="0.2">
      <c r="A12" s="7"/>
      <c r="B12" s="7" t="s">
        <v>74</v>
      </c>
      <c r="C12" s="7"/>
      <c r="D12" s="7"/>
      <c r="E12" s="7"/>
      <c r="F12" s="7"/>
      <c r="G12" s="7"/>
      <c r="H12" s="7"/>
      <c r="I12" s="7"/>
      <c r="J12" s="7"/>
      <c r="K12" s="7"/>
      <c r="L12" s="9" t="s">
        <v>67</v>
      </c>
      <c r="M12" s="135">
        <v>51847</v>
      </c>
      <c r="N12" s="135">
        <v>36884</v>
      </c>
      <c r="O12" s="135">
        <v>21082</v>
      </c>
      <c r="P12" s="135">
        <v>10820</v>
      </c>
      <c r="Q12" s="133">
        <v>4455</v>
      </c>
      <c r="R12" s="132">
        <v>749</v>
      </c>
      <c r="S12" s="133">
        <v>2008</v>
      </c>
      <c r="T12" s="133">
        <v>3571</v>
      </c>
      <c r="U12" s="134">
        <v>131416</v>
      </c>
    </row>
    <row r="13" spans="1:21" ht="16.5" customHeight="1" x14ac:dyDescent="0.2">
      <c r="A13" s="7"/>
      <c r="B13" s="7" t="s">
        <v>76</v>
      </c>
      <c r="C13" s="7"/>
      <c r="D13" s="7"/>
      <c r="E13" s="7"/>
      <c r="F13" s="7"/>
      <c r="G13" s="7"/>
      <c r="H13" s="7"/>
      <c r="I13" s="7"/>
      <c r="J13" s="7"/>
      <c r="K13" s="7"/>
      <c r="L13" s="9" t="s">
        <v>67</v>
      </c>
      <c r="M13" s="135">
        <v>26851</v>
      </c>
      <c r="N13" s="135">
        <v>20178</v>
      </c>
      <c r="O13" s="133">
        <v>6478</v>
      </c>
      <c r="P13" s="133">
        <v>5100</v>
      </c>
      <c r="Q13" s="133">
        <v>2027</v>
      </c>
      <c r="R13" s="132">
        <v>595</v>
      </c>
      <c r="S13" s="132">
        <v>317</v>
      </c>
      <c r="T13" s="133">
        <v>1192</v>
      </c>
      <c r="U13" s="135">
        <v>62738</v>
      </c>
    </row>
    <row r="14" spans="1:21" ht="16.5" customHeight="1" x14ac:dyDescent="0.2">
      <c r="A14" s="7"/>
      <c r="B14" s="7" t="s">
        <v>425</v>
      </c>
      <c r="C14" s="7"/>
      <c r="D14" s="7"/>
      <c r="E14" s="7"/>
      <c r="F14" s="7"/>
      <c r="G14" s="7"/>
      <c r="H14" s="7"/>
      <c r="I14" s="7"/>
      <c r="J14" s="7"/>
      <c r="K14" s="7"/>
      <c r="L14" s="9" t="s">
        <v>210</v>
      </c>
      <c r="M14" s="136">
        <v>51.8</v>
      </c>
      <c r="N14" s="136">
        <v>54.7</v>
      </c>
      <c r="O14" s="136">
        <v>30.7</v>
      </c>
      <c r="P14" s="136">
        <v>47.1</v>
      </c>
      <c r="Q14" s="136">
        <v>45.5</v>
      </c>
      <c r="R14" s="136">
        <v>79.400000000000006</v>
      </c>
      <c r="S14" s="136">
        <v>15.8</v>
      </c>
      <c r="T14" s="136">
        <v>33.4</v>
      </c>
      <c r="U14" s="136">
        <v>47.7</v>
      </c>
    </row>
    <row r="15" spans="1:21" ht="16.5" customHeight="1" x14ac:dyDescent="0.2">
      <c r="A15" s="7" t="s">
        <v>80</v>
      </c>
      <c r="B15" s="7"/>
      <c r="C15" s="7"/>
      <c r="D15" s="7"/>
      <c r="E15" s="7"/>
      <c r="F15" s="7"/>
      <c r="G15" s="7"/>
      <c r="H15" s="7"/>
      <c r="I15" s="7"/>
      <c r="J15" s="7"/>
      <c r="K15" s="7"/>
      <c r="L15" s="9"/>
      <c r="M15" s="10"/>
      <c r="N15" s="10"/>
      <c r="O15" s="10"/>
      <c r="P15" s="10"/>
      <c r="Q15" s="10"/>
      <c r="R15" s="10"/>
      <c r="S15" s="10"/>
      <c r="T15" s="10"/>
      <c r="U15" s="10"/>
    </row>
    <row r="16" spans="1:21" ht="16.5" customHeight="1" x14ac:dyDescent="0.2">
      <c r="A16" s="7"/>
      <c r="B16" s="7" t="s">
        <v>74</v>
      </c>
      <c r="C16" s="7"/>
      <c r="D16" s="7"/>
      <c r="E16" s="7"/>
      <c r="F16" s="7"/>
      <c r="G16" s="7"/>
      <c r="H16" s="7"/>
      <c r="I16" s="7"/>
      <c r="J16" s="7"/>
      <c r="K16" s="7"/>
      <c r="L16" s="9" t="s">
        <v>67</v>
      </c>
      <c r="M16" s="130" t="s">
        <v>81</v>
      </c>
      <c r="N16" s="135">
        <v>32861</v>
      </c>
      <c r="O16" s="135">
        <v>19866</v>
      </c>
      <c r="P16" s="133">
        <v>9839</v>
      </c>
      <c r="Q16" s="133">
        <v>3683</v>
      </c>
      <c r="R16" s="132">
        <v>984</v>
      </c>
      <c r="S16" s="133">
        <v>2075</v>
      </c>
      <c r="T16" s="133">
        <v>6575</v>
      </c>
      <c r="U16" s="135">
        <v>75883</v>
      </c>
    </row>
    <row r="17" spans="1:21" ht="16.5" customHeight="1" x14ac:dyDescent="0.2">
      <c r="A17" s="7"/>
      <c r="B17" s="7" t="s">
        <v>76</v>
      </c>
      <c r="C17" s="7"/>
      <c r="D17" s="7"/>
      <c r="E17" s="7"/>
      <c r="F17" s="7"/>
      <c r="G17" s="7"/>
      <c r="H17" s="7"/>
      <c r="I17" s="7"/>
      <c r="J17" s="7"/>
      <c r="K17" s="7"/>
      <c r="L17" s="9" t="s">
        <v>67</v>
      </c>
      <c r="M17" s="130" t="s">
        <v>81</v>
      </c>
      <c r="N17" s="135">
        <v>18333</v>
      </c>
      <c r="O17" s="133">
        <v>6391</v>
      </c>
      <c r="P17" s="133">
        <v>5014</v>
      </c>
      <c r="Q17" s="133">
        <v>1876</v>
      </c>
      <c r="R17" s="132">
        <v>767</v>
      </c>
      <c r="S17" s="132">
        <v>433</v>
      </c>
      <c r="T17" s="133">
        <v>2110</v>
      </c>
      <c r="U17" s="135">
        <v>34924</v>
      </c>
    </row>
    <row r="18" spans="1:21" ht="16.5" customHeight="1" x14ac:dyDescent="0.2">
      <c r="A18" s="7"/>
      <c r="B18" s="7" t="s">
        <v>425</v>
      </c>
      <c r="C18" s="7"/>
      <c r="D18" s="7"/>
      <c r="E18" s="7"/>
      <c r="F18" s="7"/>
      <c r="G18" s="7"/>
      <c r="H18" s="7"/>
      <c r="I18" s="7"/>
      <c r="J18" s="7"/>
      <c r="K18" s="7"/>
      <c r="L18" s="9" t="s">
        <v>210</v>
      </c>
      <c r="M18" s="131" t="s">
        <v>81</v>
      </c>
      <c r="N18" s="136">
        <v>55.8</v>
      </c>
      <c r="O18" s="136">
        <v>32.200000000000003</v>
      </c>
      <c r="P18" s="136">
        <v>51</v>
      </c>
      <c r="Q18" s="136">
        <v>50.9</v>
      </c>
      <c r="R18" s="136">
        <v>77.900000000000006</v>
      </c>
      <c r="S18" s="136">
        <v>20.9</v>
      </c>
      <c r="T18" s="136">
        <v>32.1</v>
      </c>
      <c r="U18" s="136">
        <v>46</v>
      </c>
    </row>
    <row r="19" spans="1:21" ht="16.5" customHeight="1" x14ac:dyDescent="0.2">
      <c r="A19" s="7" t="s">
        <v>82</v>
      </c>
      <c r="B19" s="7"/>
      <c r="C19" s="7"/>
      <c r="D19" s="7"/>
      <c r="E19" s="7"/>
      <c r="F19" s="7"/>
      <c r="G19" s="7"/>
      <c r="H19" s="7"/>
      <c r="I19" s="7"/>
      <c r="J19" s="7"/>
      <c r="K19" s="7"/>
      <c r="L19" s="9"/>
      <c r="M19" s="10"/>
      <c r="N19" s="10"/>
      <c r="O19" s="10"/>
      <c r="P19" s="10"/>
      <c r="Q19" s="10"/>
      <c r="R19" s="10"/>
      <c r="S19" s="10"/>
      <c r="T19" s="10"/>
      <c r="U19" s="10"/>
    </row>
    <row r="20" spans="1:21" ht="16.5" customHeight="1" x14ac:dyDescent="0.2">
      <c r="A20" s="7"/>
      <c r="B20" s="7" t="s">
        <v>74</v>
      </c>
      <c r="C20" s="7"/>
      <c r="D20" s="7"/>
      <c r="E20" s="7"/>
      <c r="F20" s="7"/>
      <c r="G20" s="7"/>
      <c r="H20" s="7"/>
      <c r="I20" s="7"/>
      <c r="J20" s="7"/>
      <c r="K20" s="7"/>
      <c r="L20" s="9" t="s">
        <v>67</v>
      </c>
      <c r="M20" s="135">
        <v>91406</v>
      </c>
      <c r="N20" s="135">
        <v>30038</v>
      </c>
      <c r="O20" s="135">
        <v>19219</v>
      </c>
      <c r="P20" s="135">
        <v>10315</v>
      </c>
      <c r="Q20" s="133">
        <v>3322</v>
      </c>
      <c r="R20" s="133">
        <v>1083</v>
      </c>
      <c r="S20" s="133">
        <v>1981</v>
      </c>
      <c r="T20" s="133">
        <v>6021</v>
      </c>
      <c r="U20" s="134">
        <v>163385</v>
      </c>
    </row>
    <row r="21" spans="1:21" ht="16.5" customHeight="1" x14ac:dyDescent="0.2">
      <c r="A21" s="7"/>
      <c r="B21" s="7" t="s">
        <v>76</v>
      </c>
      <c r="C21" s="7"/>
      <c r="D21" s="7"/>
      <c r="E21" s="7"/>
      <c r="F21" s="7"/>
      <c r="G21" s="7"/>
      <c r="H21" s="7"/>
      <c r="I21" s="7"/>
      <c r="J21" s="7"/>
      <c r="K21" s="7"/>
      <c r="L21" s="9" t="s">
        <v>67</v>
      </c>
      <c r="M21" s="135">
        <v>35005</v>
      </c>
      <c r="N21" s="135">
        <v>16451</v>
      </c>
      <c r="O21" s="133">
        <v>6222</v>
      </c>
      <c r="P21" s="133">
        <v>5065</v>
      </c>
      <c r="Q21" s="133">
        <v>1661</v>
      </c>
      <c r="R21" s="132">
        <v>802</v>
      </c>
      <c r="S21" s="132">
        <v>553</v>
      </c>
      <c r="T21" s="133">
        <v>2209</v>
      </c>
      <c r="U21" s="135">
        <v>67968</v>
      </c>
    </row>
    <row r="22" spans="1:21" ht="16.5" customHeight="1" x14ac:dyDescent="0.2">
      <c r="A22" s="7"/>
      <c r="B22" s="7" t="s">
        <v>425</v>
      </c>
      <c r="C22" s="7"/>
      <c r="D22" s="7"/>
      <c r="E22" s="7"/>
      <c r="F22" s="7"/>
      <c r="G22" s="7"/>
      <c r="H22" s="7"/>
      <c r="I22" s="7"/>
      <c r="J22" s="7"/>
      <c r="K22" s="7"/>
      <c r="L22" s="9" t="s">
        <v>210</v>
      </c>
      <c r="M22" s="136">
        <v>38.299999999999997</v>
      </c>
      <c r="N22" s="136">
        <v>54.8</v>
      </c>
      <c r="O22" s="136">
        <v>32.4</v>
      </c>
      <c r="P22" s="136">
        <v>49.1</v>
      </c>
      <c r="Q22" s="136">
        <v>50</v>
      </c>
      <c r="R22" s="136">
        <v>74.099999999999994</v>
      </c>
      <c r="S22" s="136">
        <v>27.9</v>
      </c>
      <c r="T22" s="136">
        <v>36.700000000000003</v>
      </c>
      <c r="U22" s="136">
        <v>41.6</v>
      </c>
    </row>
    <row r="23" spans="1:21" ht="16.5" customHeight="1" x14ac:dyDescent="0.2">
      <c r="A23" s="7" t="s">
        <v>83</v>
      </c>
      <c r="B23" s="7"/>
      <c r="C23" s="7"/>
      <c r="D23" s="7"/>
      <c r="E23" s="7"/>
      <c r="F23" s="7"/>
      <c r="G23" s="7"/>
      <c r="H23" s="7"/>
      <c r="I23" s="7"/>
      <c r="J23" s="7"/>
      <c r="K23" s="7"/>
      <c r="L23" s="9"/>
      <c r="M23" s="10"/>
      <c r="N23" s="10"/>
      <c r="O23" s="10"/>
      <c r="P23" s="10"/>
      <c r="Q23" s="10"/>
      <c r="R23" s="10"/>
      <c r="S23" s="10"/>
      <c r="T23" s="10"/>
      <c r="U23" s="10"/>
    </row>
    <row r="24" spans="1:21" ht="16.5" customHeight="1" x14ac:dyDescent="0.2">
      <c r="A24" s="7"/>
      <c r="B24" s="7" t="s">
        <v>74</v>
      </c>
      <c r="C24" s="7"/>
      <c r="D24" s="7"/>
      <c r="E24" s="7"/>
      <c r="F24" s="7"/>
      <c r="G24" s="7"/>
      <c r="H24" s="7"/>
      <c r="I24" s="7"/>
      <c r="J24" s="7"/>
      <c r="K24" s="7"/>
      <c r="L24" s="9" t="s">
        <v>67</v>
      </c>
      <c r="M24" s="135">
        <v>82524</v>
      </c>
      <c r="N24" s="135">
        <v>27288</v>
      </c>
      <c r="O24" s="135">
        <v>18332</v>
      </c>
      <c r="P24" s="135">
        <v>10610</v>
      </c>
      <c r="Q24" s="133">
        <v>3960</v>
      </c>
      <c r="R24" s="133">
        <v>1207</v>
      </c>
      <c r="S24" s="133">
        <v>2164</v>
      </c>
      <c r="T24" s="133">
        <v>5270</v>
      </c>
      <c r="U24" s="134">
        <v>151355</v>
      </c>
    </row>
    <row r="25" spans="1:21" ht="16.5" customHeight="1" x14ac:dyDescent="0.2">
      <c r="A25" s="7"/>
      <c r="B25" s="7" t="s">
        <v>76</v>
      </c>
      <c r="C25" s="7"/>
      <c r="D25" s="7"/>
      <c r="E25" s="7"/>
      <c r="F25" s="7"/>
      <c r="G25" s="7"/>
      <c r="H25" s="7"/>
      <c r="I25" s="7"/>
      <c r="J25" s="7"/>
      <c r="K25" s="7"/>
      <c r="L25" s="9" t="s">
        <v>67</v>
      </c>
      <c r="M25" s="135">
        <v>30266</v>
      </c>
      <c r="N25" s="135">
        <v>14888</v>
      </c>
      <c r="O25" s="133">
        <v>6104</v>
      </c>
      <c r="P25" s="133">
        <v>4582</v>
      </c>
      <c r="Q25" s="133">
        <v>1857</v>
      </c>
      <c r="R25" s="132">
        <v>868</v>
      </c>
      <c r="S25" s="132">
        <v>627</v>
      </c>
      <c r="T25" s="133">
        <v>1797</v>
      </c>
      <c r="U25" s="135">
        <v>60989</v>
      </c>
    </row>
    <row r="26" spans="1:21" ht="16.5" customHeight="1" x14ac:dyDescent="0.2">
      <c r="A26" s="7"/>
      <c r="B26" s="7" t="s">
        <v>425</v>
      </c>
      <c r="C26" s="7"/>
      <c r="D26" s="7"/>
      <c r="E26" s="7"/>
      <c r="F26" s="7"/>
      <c r="G26" s="7"/>
      <c r="H26" s="7"/>
      <c r="I26" s="7"/>
      <c r="J26" s="7"/>
      <c r="K26" s="7"/>
      <c r="L26" s="9" t="s">
        <v>210</v>
      </c>
      <c r="M26" s="136">
        <v>36.700000000000003</v>
      </c>
      <c r="N26" s="136">
        <v>54.6</v>
      </c>
      <c r="O26" s="136">
        <v>33.299999999999997</v>
      </c>
      <c r="P26" s="136">
        <v>43.2</v>
      </c>
      <c r="Q26" s="136">
        <v>46.9</v>
      </c>
      <c r="R26" s="136">
        <v>71.900000000000006</v>
      </c>
      <c r="S26" s="136">
        <v>29</v>
      </c>
      <c r="T26" s="136">
        <v>34.1</v>
      </c>
      <c r="U26" s="136">
        <v>40.299999999999997</v>
      </c>
    </row>
    <row r="27" spans="1:21" ht="16.5" customHeight="1" x14ac:dyDescent="0.2">
      <c r="A27" s="7" t="s">
        <v>84</v>
      </c>
      <c r="B27" s="7"/>
      <c r="C27" s="7"/>
      <c r="D27" s="7"/>
      <c r="E27" s="7"/>
      <c r="F27" s="7"/>
      <c r="G27" s="7"/>
      <c r="H27" s="7"/>
      <c r="I27" s="7"/>
      <c r="J27" s="7"/>
      <c r="K27" s="7"/>
      <c r="L27" s="9"/>
      <c r="M27" s="10"/>
      <c r="N27" s="10"/>
      <c r="O27" s="10"/>
      <c r="P27" s="10"/>
      <c r="Q27" s="10"/>
      <c r="R27" s="10"/>
      <c r="S27" s="10"/>
      <c r="T27" s="10"/>
      <c r="U27" s="10"/>
    </row>
    <row r="28" spans="1:21" ht="16.5" customHeight="1" x14ac:dyDescent="0.2">
      <c r="A28" s="7"/>
      <c r="B28" s="7" t="s">
        <v>74</v>
      </c>
      <c r="C28" s="7"/>
      <c r="D28" s="7"/>
      <c r="E28" s="7"/>
      <c r="F28" s="7"/>
      <c r="G28" s="7"/>
      <c r="H28" s="7"/>
      <c r="I28" s="7"/>
      <c r="J28" s="7"/>
      <c r="K28" s="7"/>
      <c r="L28" s="9" t="s">
        <v>67</v>
      </c>
      <c r="M28" s="135">
        <v>73802</v>
      </c>
      <c r="N28" s="135">
        <v>23971</v>
      </c>
      <c r="O28" s="135">
        <v>19234</v>
      </c>
      <c r="P28" s="135">
        <v>11074</v>
      </c>
      <c r="Q28" s="133">
        <v>4739</v>
      </c>
      <c r="R28" s="133">
        <v>1303</v>
      </c>
      <c r="S28" s="133">
        <v>1451</v>
      </c>
      <c r="T28" s="133">
        <v>5145</v>
      </c>
      <c r="U28" s="134">
        <v>140719</v>
      </c>
    </row>
    <row r="29" spans="1:21" ht="16.5" customHeight="1" x14ac:dyDescent="0.2">
      <c r="A29" s="7"/>
      <c r="B29" s="7" t="s">
        <v>76</v>
      </c>
      <c r="C29" s="7"/>
      <c r="D29" s="7"/>
      <c r="E29" s="7"/>
      <c r="F29" s="7"/>
      <c r="G29" s="7"/>
      <c r="H29" s="7"/>
      <c r="I29" s="7"/>
      <c r="J29" s="7"/>
      <c r="K29" s="7"/>
      <c r="L29" s="9" t="s">
        <v>67</v>
      </c>
      <c r="M29" s="135">
        <v>26424</v>
      </c>
      <c r="N29" s="135">
        <v>14115</v>
      </c>
      <c r="O29" s="133">
        <v>6435</v>
      </c>
      <c r="P29" s="133">
        <v>3623</v>
      </c>
      <c r="Q29" s="133">
        <v>2335</v>
      </c>
      <c r="R29" s="132">
        <v>904</v>
      </c>
      <c r="S29" s="132">
        <v>595</v>
      </c>
      <c r="T29" s="133">
        <v>1992</v>
      </c>
      <c r="U29" s="135">
        <v>56423</v>
      </c>
    </row>
    <row r="30" spans="1:21" ht="16.5" customHeight="1" x14ac:dyDescent="0.2">
      <c r="A30" s="7"/>
      <c r="B30" s="7" t="s">
        <v>425</v>
      </c>
      <c r="C30" s="7"/>
      <c r="D30" s="7"/>
      <c r="E30" s="7"/>
      <c r="F30" s="7"/>
      <c r="G30" s="7"/>
      <c r="H30" s="7"/>
      <c r="I30" s="7"/>
      <c r="J30" s="7"/>
      <c r="K30" s="7"/>
      <c r="L30" s="9" t="s">
        <v>210</v>
      </c>
      <c r="M30" s="136">
        <v>35.799999999999997</v>
      </c>
      <c r="N30" s="136">
        <v>58.9</v>
      </c>
      <c r="O30" s="136">
        <v>33.5</v>
      </c>
      <c r="P30" s="136">
        <v>32.700000000000003</v>
      </c>
      <c r="Q30" s="136">
        <v>49.3</v>
      </c>
      <c r="R30" s="136">
        <v>69.400000000000006</v>
      </c>
      <c r="S30" s="136">
        <v>41</v>
      </c>
      <c r="T30" s="136">
        <v>38.700000000000003</v>
      </c>
      <c r="U30" s="136">
        <v>40.1</v>
      </c>
    </row>
    <row r="31" spans="1:21" ht="16.5" customHeight="1" x14ac:dyDescent="0.2">
      <c r="A31" s="7" t="s">
        <v>86</v>
      </c>
      <c r="B31" s="7"/>
      <c r="C31" s="7"/>
      <c r="D31" s="7"/>
      <c r="E31" s="7"/>
      <c r="F31" s="7"/>
      <c r="G31" s="7"/>
      <c r="H31" s="7"/>
      <c r="I31" s="7"/>
      <c r="J31" s="7"/>
      <c r="K31" s="7"/>
      <c r="L31" s="9"/>
      <c r="M31" s="10"/>
      <c r="N31" s="10"/>
      <c r="O31" s="10"/>
      <c r="P31" s="10"/>
      <c r="Q31" s="10"/>
      <c r="R31" s="10"/>
      <c r="S31" s="10"/>
      <c r="T31" s="10"/>
      <c r="U31" s="10"/>
    </row>
    <row r="32" spans="1:21" ht="16.5" customHeight="1" x14ac:dyDescent="0.2">
      <c r="A32" s="7"/>
      <c r="B32" s="7" t="s">
        <v>74</v>
      </c>
      <c r="C32" s="7"/>
      <c r="D32" s="7"/>
      <c r="E32" s="7"/>
      <c r="F32" s="7"/>
      <c r="G32" s="7"/>
      <c r="H32" s="7"/>
      <c r="I32" s="7"/>
      <c r="J32" s="7"/>
      <c r="K32" s="7"/>
      <c r="L32" s="9" t="s">
        <v>67</v>
      </c>
      <c r="M32" s="135">
        <v>64383</v>
      </c>
      <c r="N32" s="135">
        <v>20001</v>
      </c>
      <c r="O32" s="135">
        <v>20516</v>
      </c>
      <c r="P32" s="135">
        <v>10862</v>
      </c>
      <c r="Q32" s="133">
        <v>5857</v>
      </c>
      <c r="R32" s="133">
        <v>1278</v>
      </c>
      <c r="S32" s="133">
        <v>1172</v>
      </c>
      <c r="T32" s="133">
        <v>3545</v>
      </c>
      <c r="U32" s="134">
        <v>127614</v>
      </c>
    </row>
    <row r="33" spans="1:21" ht="16.5" customHeight="1" x14ac:dyDescent="0.2">
      <c r="A33" s="7"/>
      <c r="B33" s="7" t="s">
        <v>76</v>
      </c>
      <c r="C33" s="7"/>
      <c r="D33" s="7"/>
      <c r="E33" s="7"/>
      <c r="F33" s="7"/>
      <c r="G33" s="7"/>
      <c r="H33" s="7"/>
      <c r="I33" s="7"/>
      <c r="J33" s="7"/>
      <c r="K33" s="7"/>
      <c r="L33" s="9" t="s">
        <v>67</v>
      </c>
      <c r="M33" s="135">
        <v>26215</v>
      </c>
      <c r="N33" s="135">
        <v>11952</v>
      </c>
      <c r="O33" s="133">
        <v>7406</v>
      </c>
      <c r="P33" s="133">
        <v>3267</v>
      </c>
      <c r="Q33" s="133">
        <v>2737</v>
      </c>
      <c r="R33" s="132">
        <v>778</v>
      </c>
      <c r="S33" s="132">
        <v>449</v>
      </c>
      <c r="T33" s="133">
        <v>1634</v>
      </c>
      <c r="U33" s="135">
        <v>54438</v>
      </c>
    </row>
    <row r="34" spans="1:21" ht="16.5" customHeight="1" x14ac:dyDescent="0.2">
      <c r="A34" s="7"/>
      <c r="B34" s="7" t="s">
        <v>425</v>
      </c>
      <c r="C34" s="7"/>
      <c r="D34" s="7"/>
      <c r="E34" s="7"/>
      <c r="F34" s="7"/>
      <c r="G34" s="7"/>
      <c r="H34" s="7"/>
      <c r="I34" s="7"/>
      <c r="J34" s="7"/>
      <c r="K34" s="7"/>
      <c r="L34" s="9" t="s">
        <v>210</v>
      </c>
      <c r="M34" s="136">
        <v>40.700000000000003</v>
      </c>
      <c r="N34" s="136">
        <v>59.8</v>
      </c>
      <c r="O34" s="136">
        <v>36.1</v>
      </c>
      <c r="P34" s="136">
        <v>30.1</v>
      </c>
      <c r="Q34" s="136">
        <v>46.7</v>
      </c>
      <c r="R34" s="136">
        <v>60.9</v>
      </c>
      <c r="S34" s="136">
        <v>38.299999999999997</v>
      </c>
      <c r="T34" s="136">
        <v>46.1</v>
      </c>
      <c r="U34" s="136">
        <v>42.7</v>
      </c>
    </row>
    <row r="35" spans="1:21" ht="16.5" customHeight="1" x14ac:dyDescent="0.2">
      <c r="A35" s="7" t="s">
        <v>87</v>
      </c>
      <c r="B35" s="7"/>
      <c r="C35" s="7"/>
      <c r="D35" s="7"/>
      <c r="E35" s="7"/>
      <c r="F35" s="7"/>
      <c r="G35" s="7"/>
      <c r="H35" s="7"/>
      <c r="I35" s="7"/>
      <c r="J35" s="7"/>
      <c r="K35" s="7"/>
      <c r="L35" s="9"/>
      <c r="M35" s="10"/>
      <c r="N35" s="10"/>
      <c r="O35" s="10"/>
      <c r="P35" s="10"/>
      <c r="Q35" s="10"/>
      <c r="R35" s="10"/>
      <c r="S35" s="10"/>
      <c r="T35" s="10"/>
      <c r="U35" s="10"/>
    </row>
    <row r="36" spans="1:21" ht="16.5" customHeight="1" x14ac:dyDescent="0.2">
      <c r="A36" s="7"/>
      <c r="B36" s="7" t="s">
        <v>74</v>
      </c>
      <c r="C36" s="7"/>
      <c r="D36" s="7"/>
      <c r="E36" s="7"/>
      <c r="F36" s="7"/>
      <c r="G36" s="7"/>
      <c r="H36" s="7"/>
      <c r="I36" s="7"/>
      <c r="J36" s="7"/>
      <c r="K36" s="7"/>
      <c r="L36" s="9" t="s">
        <v>67</v>
      </c>
      <c r="M36" s="135">
        <v>52509</v>
      </c>
      <c r="N36" s="135">
        <v>17921</v>
      </c>
      <c r="O36" s="135">
        <v>22046</v>
      </c>
      <c r="P36" s="133">
        <v>9409</v>
      </c>
      <c r="Q36" s="133">
        <v>4652</v>
      </c>
      <c r="R36" s="133">
        <v>1778</v>
      </c>
      <c r="S36" s="133">
        <v>1935</v>
      </c>
      <c r="T36" s="133">
        <v>3057</v>
      </c>
      <c r="U36" s="134">
        <v>113307</v>
      </c>
    </row>
    <row r="37" spans="1:21" ht="16.5" customHeight="1" x14ac:dyDescent="0.2">
      <c r="A37" s="7"/>
      <c r="B37" s="7" t="s">
        <v>76</v>
      </c>
      <c r="C37" s="7"/>
      <c r="D37" s="7"/>
      <c r="E37" s="7"/>
      <c r="F37" s="7"/>
      <c r="G37" s="7"/>
      <c r="H37" s="7"/>
      <c r="I37" s="7"/>
      <c r="J37" s="7"/>
      <c r="K37" s="7"/>
      <c r="L37" s="9" t="s">
        <v>67</v>
      </c>
      <c r="M37" s="135">
        <v>26860</v>
      </c>
      <c r="N37" s="135">
        <v>10447</v>
      </c>
      <c r="O37" s="133">
        <v>8069</v>
      </c>
      <c r="P37" s="133">
        <v>2926</v>
      </c>
      <c r="Q37" s="133">
        <v>2221</v>
      </c>
      <c r="R37" s="133">
        <v>1035</v>
      </c>
      <c r="S37" s="132">
        <v>720</v>
      </c>
      <c r="T37" s="133">
        <v>1356</v>
      </c>
      <c r="U37" s="135">
        <v>53634</v>
      </c>
    </row>
    <row r="38" spans="1:21" ht="16.5" customHeight="1" x14ac:dyDescent="0.2">
      <c r="A38" s="7"/>
      <c r="B38" s="7" t="s">
        <v>425</v>
      </c>
      <c r="C38" s="7"/>
      <c r="D38" s="7"/>
      <c r="E38" s="7"/>
      <c r="F38" s="7"/>
      <c r="G38" s="7"/>
      <c r="H38" s="7"/>
      <c r="I38" s="7"/>
      <c r="J38" s="7"/>
      <c r="K38" s="7"/>
      <c r="L38" s="9" t="s">
        <v>210</v>
      </c>
      <c r="M38" s="136">
        <v>51.2</v>
      </c>
      <c r="N38" s="136">
        <v>58.3</v>
      </c>
      <c r="O38" s="136">
        <v>36.6</v>
      </c>
      <c r="P38" s="136">
        <v>31.1</v>
      </c>
      <c r="Q38" s="136">
        <v>47.7</v>
      </c>
      <c r="R38" s="136">
        <v>58.2</v>
      </c>
      <c r="S38" s="136">
        <v>37.200000000000003</v>
      </c>
      <c r="T38" s="136">
        <v>44.4</v>
      </c>
      <c r="U38" s="136">
        <v>47.3</v>
      </c>
    </row>
    <row r="39" spans="1:21" ht="16.5" customHeight="1" x14ac:dyDescent="0.2">
      <c r="A39" s="7" t="s">
        <v>88</v>
      </c>
      <c r="B39" s="7"/>
      <c r="C39" s="7"/>
      <c r="D39" s="7"/>
      <c r="E39" s="7"/>
      <c r="F39" s="7"/>
      <c r="G39" s="7"/>
      <c r="H39" s="7"/>
      <c r="I39" s="7"/>
      <c r="J39" s="7"/>
      <c r="K39" s="7"/>
      <c r="L39" s="9"/>
      <c r="M39" s="10"/>
      <c r="N39" s="10"/>
      <c r="O39" s="10"/>
      <c r="P39" s="10"/>
      <c r="Q39" s="10"/>
      <c r="R39" s="10"/>
      <c r="S39" s="10"/>
      <c r="T39" s="10"/>
      <c r="U39" s="10"/>
    </row>
    <row r="40" spans="1:21" ht="16.5" customHeight="1" x14ac:dyDescent="0.2">
      <c r="A40" s="7"/>
      <c r="B40" s="7" t="s">
        <v>74</v>
      </c>
      <c r="C40" s="7"/>
      <c r="D40" s="7"/>
      <c r="E40" s="7"/>
      <c r="F40" s="7"/>
      <c r="G40" s="7"/>
      <c r="H40" s="7"/>
      <c r="I40" s="7"/>
      <c r="J40" s="7"/>
      <c r="K40" s="7"/>
      <c r="L40" s="9" t="s">
        <v>67</v>
      </c>
      <c r="M40" s="135">
        <v>49564</v>
      </c>
      <c r="N40" s="135">
        <v>15070</v>
      </c>
      <c r="O40" s="135">
        <v>22023</v>
      </c>
      <c r="P40" s="133">
        <v>8780</v>
      </c>
      <c r="Q40" s="133">
        <v>4240</v>
      </c>
      <c r="R40" s="133">
        <v>1500</v>
      </c>
      <c r="S40" s="133">
        <v>2067</v>
      </c>
      <c r="T40" s="133">
        <v>3510</v>
      </c>
      <c r="U40" s="134">
        <v>106754</v>
      </c>
    </row>
    <row r="41" spans="1:21" ht="16.5" customHeight="1" x14ac:dyDescent="0.2">
      <c r="A41" s="7"/>
      <c r="B41" s="7" t="s">
        <v>76</v>
      </c>
      <c r="C41" s="7"/>
      <c r="D41" s="7"/>
      <c r="E41" s="7"/>
      <c r="F41" s="7"/>
      <c r="G41" s="7"/>
      <c r="H41" s="7"/>
      <c r="I41" s="7"/>
      <c r="J41" s="7"/>
      <c r="K41" s="7"/>
      <c r="L41" s="9" t="s">
        <v>67</v>
      </c>
      <c r="M41" s="135">
        <v>23175</v>
      </c>
      <c r="N41" s="133">
        <v>9075</v>
      </c>
      <c r="O41" s="133">
        <v>7681</v>
      </c>
      <c r="P41" s="133">
        <v>2759</v>
      </c>
      <c r="Q41" s="133">
        <v>2139</v>
      </c>
      <c r="R41" s="133">
        <v>1025</v>
      </c>
      <c r="S41" s="132">
        <v>861</v>
      </c>
      <c r="T41" s="133">
        <v>1705</v>
      </c>
      <c r="U41" s="135">
        <v>48420</v>
      </c>
    </row>
    <row r="42" spans="1:21" ht="16.5" customHeight="1" x14ac:dyDescent="0.2">
      <c r="A42" s="14"/>
      <c r="B42" s="14" t="s">
        <v>425</v>
      </c>
      <c r="C42" s="14"/>
      <c r="D42" s="14"/>
      <c r="E42" s="14"/>
      <c r="F42" s="14"/>
      <c r="G42" s="14"/>
      <c r="H42" s="14"/>
      <c r="I42" s="14"/>
      <c r="J42" s="14"/>
      <c r="K42" s="14"/>
      <c r="L42" s="15" t="s">
        <v>210</v>
      </c>
      <c r="M42" s="137">
        <v>46.8</v>
      </c>
      <c r="N42" s="137">
        <v>60.2</v>
      </c>
      <c r="O42" s="137">
        <v>34.9</v>
      </c>
      <c r="P42" s="137">
        <v>31.4</v>
      </c>
      <c r="Q42" s="137">
        <v>50.4</v>
      </c>
      <c r="R42" s="137">
        <v>68.3</v>
      </c>
      <c r="S42" s="137">
        <v>41.7</v>
      </c>
      <c r="T42" s="137">
        <v>48.6</v>
      </c>
      <c r="U42" s="137">
        <v>45.4</v>
      </c>
    </row>
    <row r="43" spans="1:21" ht="4.5" customHeight="1" x14ac:dyDescent="0.2">
      <c r="A43" s="29"/>
      <c r="B43" s="29"/>
      <c r="C43" s="2"/>
      <c r="D43" s="2"/>
      <c r="E43" s="2"/>
      <c r="F43" s="2"/>
      <c r="G43" s="2"/>
      <c r="H43" s="2"/>
      <c r="I43" s="2"/>
      <c r="J43" s="2"/>
      <c r="K43" s="2"/>
      <c r="L43" s="2"/>
      <c r="M43" s="2"/>
      <c r="N43" s="2"/>
      <c r="O43" s="2"/>
      <c r="P43" s="2"/>
      <c r="Q43" s="2"/>
      <c r="R43" s="2"/>
      <c r="S43" s="2"/>
      <c r="T43" s="2"/>
      <c r="U43" s="2"/>
    </row>
    <row r="44" spans="1:21" ht="16.5" customHeight="1" x14ac:dyDescent="0.2">
      <c r="A44" s="29"/>
      <c r="B44" s="29"/>
      <c r="C44" s="378" t="s">
        <v>426</v>
      </c>
      <c r="D44" s="378"/>
      <c r="E44" s="378"/>
      <c r="F44" s="378"/>
      <c r="G44" s="378"/>
      <c r="H44" s="378"/>
      <c r="I44" s="378"/>
      <c r="J44" s="378"/>
      <c r="K44" s="378"/>
      <c r="L44" s="378"/>
      <c r="M44" s="378"/>
      <c r="N44" s="378"/>
      <c r="O44" s="378"/>
      <c r="P44" s="378"/>
      <c r="Q44" s="378"/>
      <c r="R44" s="378"/>
      <c r="S44" s="378"/>
      <c r="T44" s="378"/>
      <c r="U44" s="378"/>
    </row>
    <row r="45" spans="1:21" ht="4.5" customHeight="1" x14ac:dyDescent="0.2">
      <c r="A45" s="29"/>
      <c r="B45" s="29"/>
      <c r="C45" s="2"/>
      <c r="D45" s="2"/>
      <c r="E45" s="2"/>
      <c r="F45" s="2"/>
      <c r="G45" s="2"/>
      <c r="H45" s="2"/>
      <c r="I45" s="2"/>
      <c r="J45" s="2"/>
      <c r="K45" s="2"/>
      <c r="L45" s="2"/>
      <c r="M45" s="2"/>
      <c r="N45" s="2"/>
      <c r="O45" s="2"/>
      <c r="P45" s="2"/>
      <c r="Q45" s="2"/>
      <c r="R45" s="2"/>
      <c r="S45" s="2"/>
      <c r="T45" s="2"/>
      <c r="U45" s="2"/>
    </row>
    <row r="46" spans="1:21" ht="16.5" customHeight="1" x14ac:dyDescent="0.2">
      <c r="A46" s="106"/>
      <c r="B46" s="106"/>
      <c r="C46" s="378" t="s">
        <v>383</v>
      </c>
      <c r="D46" s="378"/>
      <c r="E46" s="378"/>
      <c r="F46" s="378"/>
      <c r="G46" s="378"/>
      <c r="H46" s="378"/>
      <c r="I46" s="378"/>
      <c r="J46" s="378"/>
      <c r="K46" s="378"/>
      <c r="L46" s="378"/>
      <c r="M46" s="378"/>
      <c r="N46" s="378"/>
      <c r="O46" s="378"/>
      <c r="P46" s="378"/>
      <c r="Q46" s="378"/>
      <c r="R46" s="378"/>
      <c r="S46" s="378"/>
      <c r="T46" s="378"/>
      <c r="U46" s="378"/>
    </row>
    <row r="47" spans="1:21" ht="16.5" customHeight="1" x14ac:dyDescent="0.2">
      <c r="A47" s="118"/>
      <c r="B47" s="118"/>
      <c r="C47" s="378" t="s">
        <v>384</v>
      </c>
      <c r="D47" s="378"/>
      <c r="E47" s="378"/>
      <c r="F47" s="378"/>
      <c r="G47" s="378"/>
      <c r="H47" s="378"/>
      <c r="I47" s="378"/>
      <c r="J47" s="378"/>
      <c r="K47" s="378"/>
      <c r="L47" s="378"/>
      <c r="M47" s="378"/>
      <c r="N47" s="378"/>
      <c r="O47" s="378"/>
      <c r="P47" s="378"/>
      <c r="Q47" s="378"/>
      <c r="R47" s="378"/>
      <c r="S47" s="378"/>
      <c r="T47" s="378"/>
      <c r="U47" s="378"/>
    </row>
    <row r="48" spans="1:21" ht="4.5" customHeight="1" x14ac:dyDescent="0.2">
      <c r="A48" s="29"/>
      <c r="B48" s="29"/>
      <c r="C48" s="2"/>
      <c r="D48" s="2"/>
      <c r="E48" s="2"/>
      <c r="F48" s="2"/>
      <c r="G48" s="2"/>
      <c r="H48" s="2"/>
      <c r="I48" s="2"/>
      <c r="J48" s="2"/>
      <c r="K48" s="2"/>
      <c r="L48" s="2"/>
      <c r="M48" s="2"/>
      <c r="N48" s="2"/>
      <c r="O48" s="2"/>
      <c r="P48" s="2"/>
      <c r="Q48" s="2"/>
      <c r="R48" s="2"/>
      <c r="S48" s="2"/>
      <c r="T48" s="2"/>
      <c r="U48" s="2"/>
    </row>
    <row r="49" spans="1:21" ht="29.45" customHeight="1" x14ac:dyDescent="0.2">
      <c r="A49" s="29" t="s">
        <v>89</v>
      </c>
      <c r="B49" s="29"/>
      <c r="C49" s="378" t="s">
        <v>102</v>
      </c>
      <c r="D49" s="378"/>
      <c r="E49" s="378"/>
      <c r="F49" s="378"/>
      <c r="G49" s="378"/>
      <c r="H49" s="378"/>
      <c r="I49" s="378"/>
      <c r="J49" s="378"/>
      <c r="K49" s="378"/>
      <c r="L49" s="378"/>
      <c r="M49" s="378"/>
      <c r="N49" s="378"/>
      <c r="O49" s="378"/>
      <c r="P49" s="378"/>
      <c r="Q49" s="378"/>
      <c r="R49" s="378"/>
      <c r="S49" s="378"/>
      <c r="T49" s="378"/>
      <c r="U49" s="378"/>
    </row>
    <row r="50" spans="1:21" ht="29.45" customHeight="1" x14ac:dyDescent="0.2">
      <c r="A50" s="29" t="s">
        <v>90</v>
      </c>
      <c r="B50" s="29"/>
      <c r="C50" s="378" t="s">
        <v>219</v>
      </c>
      <c r="D50" s="378"/>
      <c r="E50" s="378"/>
      <c r="F50" s="378"/>
      <c r="G50" s="378"/>
      <c r="H50" s="378"/>
      <c r="I50" s="378"/>
      <c r="J50" s="378"/>
      <c r="K50" s="378"/>
      <c r="L50" s="378"/>
      <c r="M50" s="378"/>
      <c r="N50" s="378"/>
      <c r="O50" s="378"/>
      <c r="P50" s="378"/>
      <c r="Q50" s="378"/>
      <c r="R50" s="378"/>
      <c r="S50" s="378"/>
      <c r="T50" s="378"/>
      <c r="U50" s="378"/>
    </row>
    <row r="51" spans="1:21" ht="29.45" customHeight="1" x14ac:dyDescent="0.2">
      <c r="A51" s="29"/>
      <c r="B51" s="29"/>
      <c r="C51" s="378" t="s">
        <v>427</v>
      </c>
      <c r="D51" s="378"/>
      <c r="E51" s="378"/>
      <c r="F51" s="378"/>
      <c r="G51" s="378"/>
      <c r="H51" s="378"/>
      <c r="I51" s="378"/>
      <c r="J51" s="378"/>
      <c r="K51" s="378"/>
      <c r="L51" s="378"/>
      <c r="M51" s="378"/>
      <c r="N51" s="378"/>
      <c r="O51" s="378"/>
      <c r="P51" s="378"/>
      <c r="Q51" s="378"/>
      <c r="R51" s="378"/>
      <c r="S51" s="378"/>
      <c r="T51" s="378"/>
      <c r="U51" s="378"/>
    </row>
    <row r="52" spans="1:21" ht="29.45" customHeight="1" x14ac:dyDescent="0.2">
      <c r="A52" s="29" t="s">
        <v>91</v>
      </c>
      <c r="B52" s="29"/>
      <c r="C52" s="378" t="s">
        <v>107</v>
      </c>
      <c r="D52" s="378"/>
      <c r="E52" s="378"/>
      <c r="F52" s="378"/>
      <c r="G52" s="378"/>
      <c r="H52" s="378"/>
      <c r="I52" s="378"/>
      <c r="J52" s="378"/>
      <c r="K52" s="378"/>
      <c r="L52" s="378"/>
      <c r="M52" s="378"/>
      <c r="N52" s="378"/>
      <c r="O52" s="378"/>
      <c r="P52" s="378"/>
      <c r="Q52" s="378"/>
      <c r="R52" s="378"/>
      <c r="S52" s="378"/>
      <c r="T52" s="378"/>
      <c r="U52" s="378"/>
    </row>
    <row r="53" spans="1:21" ht="29.45" customHeight="1" x14ac:dyDescent="0.2">
      <c r="A53" s="29"/>
      <c r="B53" s="29"/>
      <c r="C53" s="378" t="s">
        <v>109</v>
      </c>
      <c r="D53" s="378"/>
      <c r="E53" s="378"/>
      <c r="F53" s="378"/>
      <c r="G53" s="378"/>
      <c r="H53" s="378"/>
      <c r="I53" s="378"/>
      <c r="J53" s="378"/>
      <c r="K53" s="378"/>
      <c r="L53" s="378"/>
      <c r="M53" s="378"/>
      <c r="N53" s="378"/>
      <c r="O53" s="378"/>
      <c r="P53" s="378"/>
      <c r="Q53" s="378"/>
      <c r="R53" s="378"/>
      <c r="S53" s="378"/>
      <c r="T53" s="378"/>
      <c r="U53" s="378"/>
    </row>
    <row r="54" spans="1:21" ht="16.5" customHeight="1" x14ac:dyDescent="0.2">
      <c r="A54" s="29" t="s">
        <v>92</v>
      </c>
      <c r="B54" s="29"/>
      <c r="C54" s="378" t="s">
        <v>428</v>
      </c>
      <c r="D54" s="378"/>
      <c r="E54" s="378"/>
      <c r="F54" s="378"/>
      <c r="G54" s="378"/>
      <c r="H54" s="378"/>
      <c r="I54" s="378"/>
      <c r="J54" s="378"/>
      <c r="K54" s="378"/>
      <c r="L54" s="378"/>
      <c r="M54" s="378"/>
      <c r="N54" s="378"/>
      <c r="O54" s="378"/>
      <c r="P54" s="378"/>
      <c r="Q54" s="378"/>
      <c r="R54" s="378"/>
      <c r="S54" s="378"/>
      <c r="T54" s="378"/>
      <c r="U54" s="378"/>
    </row>
    <row r="55" spans="1:21" ht="4.5" customHeight="1" x14ac:dyDescent="0.2"/>
    <row r="56" spans="1:21" ht="16.5" customHeight="1" x14ac:dyDescent="0.2">
      <c r="A56" s="30" t="s">
        <v>119</v>
      </c>
      <c r="B56" s="29"/>
      <c r="C56" s="29"/>
      <c r="D56" s="29"/>
      <c r="E56" s="378" t="s">
        <v>429</v>
      </c>
      <c r="F56" s="378"/>
      <c r="G56" s="378"/>
      <c r="H56" s="378"/>
      <c r="I56" s="378"/>
      <c r="J56" s="378"/>
      <c r="K56" s="378"/>
      <c r="L56" s="378"/>
      <c r="M56" s="378"/>
      <c r="N56" s="378"/>
      <c r="O56" s="378"/>
      <c r="P56" s="378"/>
      <c r="Q56" s="378"/>
      <c r="R56" s="378"/>
      <c r="S56" s="378"/>
      <c r="T56" s="378"/>
      <c r="U56" s="378"/>
    </row>
  </sheetData>
  <mergeCells count="11">
    <mergeCell ref="E56:U56"/>
    <mergeCell ref="C50:U50"/>
    <mergeCell ref="C51:U51"/>
    <mergeCell ref="C52:U52"/>
    <mergeCell ref="C53:U53"/>
    <mergeCell ref="C54:U54"/>
    <mergeCell ref="K1:U1"/>
    <mergeCell ref="C44:U44"/>
    <mergeCell ref="C46:U46"/>
    <mergeCell ref="C47:U47"/>
    <mergeCell ref="C49:U49"/>
  </mergeCells>
  <pageMargins left="0.7" right="0.7" top="0.75" bottom="0.75" header="0.3" footer="0.3"/>
  <pageSetup paperSize="9" fitToHeight="0" orientation="landscape" horizontalDpi="300" verticalDpi="300"/>
  <headerFooter scaleWithDoc="0" alignWithMargins="0">
    <oddHeader>&amp;C&amp;"Arial"&amp;8TABLE 16A.12</oddHeader>
    <oddFooter>&amp;L&amp;"Arial"&amp;8REPORT ON
GOVERNMENT
SERVICES 2022&amp;R&amp;"Arial"&amp;8CHILD PROTECTION
SERVICES
PAGE &amp;B&amp;P&amp;B</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85"/>
  <sheetViews>
    <sheetView showGridLines="0" workbookViewId="0"/>
  </sheetViews>
  <sheetFormatPr defaultColWidth="11.42578125" defaultRowHeight="12.75" x14ac:dyDescent="0.2"/>
  <cols>
    <col min="1" max="10" width="1.85546875" customWidth="1"/>
    <col min="11" max="11" width="37.140625" customWidth="1"/>
    <col min="12" max="12" width="5.42578125" customWidth="1"/>
    <col min="13" max="20" width="10.42578125" customWidth="1"/>
  </cols>
  <sheetData>
    <row r="1" spans="1:20" ht="33.950000000000003" customHeight="1" x14ac:dyDescent="0.2">
      <c r="A1" s="8" t="s">
        <v>430</v>
      </c>
      <c r="B1" s="8"/>
      <c r="C1" s="8"/>
      <c r="D1" s="8"/>
      <c r="E1" s="8"/>
      <c r="F1" s="8"/>
      <c r="G1" s="8"/>
      <c r="H1" s="8"/>
      <c r="I1" s="8"/>
      <c r="J1" s="8"/>
      <c r="K1" s="383" t="s">
        <v>431</v>
      </c>
      <c r="L1" s="384"/>
      <c r="M1" s="384"/>
      <c r="N1" s="384"/>
      <c r="O1" s="384"/>
      <c r="P1" s="384"/>
      <c r="Q1" s="384"/>
      <c r="R1" s="384"/>
      <c r="S1" s="384"/>
      <c r="T1" s="384"/>
    </row>
    <row r="2" spans="1:20" ht="16.5" customHeight="1" x14ac:dyDescent="0.2">
      <c r="A2" s="11"/>
      <c r="B2" s="11"/>
      <c r="C2" s="11"/>
      <c r="D2" s="11"/>
      <c r="E2" s="11"/>
      <c r="F2" s="11"/>
      <c r="G2" s="11"/>
      <c r="H2" s="11"/>
      <c r="I2" s="11"/>
      <c r="J2" s="11"/>
      <c r="K2" s="11"/>
      <c r="L2" s="12" t="s">
        <v>53</v>
      </c>
      <c r="M2" s="13" t="s">
        <v>432</v>
      </c>
      <c r="N2" s="13" t="s">
        <v>433</v>
      </c>
      <c r="O2" s="13" t="s">
        <v>434</v>
      </c>
      <c r="P2" s="13" t="s">
        <v>435</v>
      </c>
      <c r="Q2" s="13" t="s">
        <v>436</v>
      </c>
      <c r="R2" s="13" t="s">
        <v>437</v>
      </c>
      <c r="S2" s="13" t="s">
        <v>438</v>
      </c>
      <c r="T2" s="13" t="s">
        <v>439</v>
      </c>
    </row>
    <row r="3" spans="1:20" ht="16.5" customHeight="1" x14ac:dyDescent="0.2">
      <c r="A3" s="7" t="s">
        <v>63</v>
      </c>
      <c r="B3" s="7"/>
      <c r="C3" s="7"/>
      <c r="D3" s="7"/>
      <c r="E3" s="7"/>
      <c r="F3" s="7"/>
      <c r="G3" s="7"/>
      <c r="H3" s="7"/>
      <c r="I3" s="7"/>
      <c r="J3" s="7"/>
      <c r="K3" s="7"/>
      <c r="L3" s="9"/>
      <c r="M3" s="10"/>
      <c r="N3" s="10"/>
      <c r="O3" s="10"/>
      <c r="P3" s="10"/>
      <c r="Q3" s="10"/>
      <c r="R3" s="10"/>
      <c r="S3" s="10"/>
      <c r="T3" s="10"/>
    </row>
    <row r="4" spans="1:20" ht="16.5" customHeight="1" x14ac:dyDescent="0.2">
      <c r="A4" s="7"/>
      <c r="B4" s="7" t="s">
        <v>65</v>
      </c>
      <c r="C4" s="7"/>
      <c r="D4" s="7"/>
      <c r="E4" s="7"/>
      <c r="F4" s="7"/>
      <c r="G4" s="7"/>
      <c r="H4" s="7"/>
      <c r="I4" s="7"/>
      <c r="J4" s="7"/>
      <c r="K4" s="7"/>
      <c r="L4" s="9"/>
      <c r="M4" s="10"/>
      <c r="N4" s="10"/>
      <c r="O4" s="10"/>
      <c r="P4" s="10"/>
      <c r="Q4" s="10"/>
      <c r="R4" s="10"/>
      <c r="S4" s="10"/>
      <c r="T4" s="10"/>
    </row>
    <row r="5" spans="1:20" ht="16.5" customHeight="1" x14ac:dyDescent="0.2">
      <c r="A5" s="7"/>
      <c r="B5" s="7"/>
      <c r="C5" s="7" t="s">
        <v>440</v>
      </c>
      <c r="D5" s="7"/>
      <c r="E5" s="7"/>
      <c r="F5" s="7"/>
      <c r="G5" s="7"/>
      <c r="H5" s="7"/>
      <c r="I5" s="7"/>
      <c r="J5" s="7"/>
      <c r="K5" s="7"/>
      <c r="L5" s="9" t="s">
        <v>67</v>
      </c>
      <c r="M5" s="143">
        <v>846</v>
      </c>
      <c r="N5" s="139" t="s">
        <v>81</v>
      </c>
      <c r="O5" s="143">
        <v>227</v>
      </c>
      <c r="P5" s="143">
        <v>157</v>
      </c>
      <c r="Q5" s="143">
        <v>165</v>
      </c>
      <c r="R5" s="144">
        <v>24</v>
      </c>
      <c r="S5" s="144">
        <v>11</v>
      </c>
      <c r="T5" s="144">
        <v>39</v>
      </c>
    </row>
    <row r="6" spans="1:20" ht="29.45" customHeight="1" x14ac:dyDescent="0.2">
      <c r="A6" s="7"/>
      <c r="B6" s="7"/>
      <c r="C6" s="382" t="s">
        <v>441</v>
      </c>
      <c r="D6" s="382"/>
      <c r="E6" s="382"/>
      <c r="F6" s="382"/>
      <c r="G6" s="382"/>
      <c r="H6" s="382"/>
      <c r="I6" s="382"/>
      <c r="J6" s="382"/>
      <c r="K6" s="382"/>
      <c r="L6" s="9" t="s">
        <v>67</v>
      </c>
      <c r="M6" s="138">
        <v>18392</v>
      </c>
      <c r="N6" s="138">
        <v>12841</v>
      </c>
      <c r="O6" s="138">
        <v>13275</v>
      </c>
      <c r="P6" s="145">
        <v>5689</v>
      </c>
      <c r="Q6" s="145">
        <v>5163</v>
      </c>
      <c r="R6" s="145">
        <v>1480</v>
      </c>
      <c r="S6" s="143">
        <v>936</v>
      </c>
      <c r="T6" s="145">
        <v>1242</v>
      </c>
    </row>
    <row r="7" spans="1:20" ht="16.5" customHeight="1" x14ac:dyDescent="0.2">
      <c r="A7" s="7"/>
      <c r="B7" s="7" t="s">
        <v>442</v>
      </c>
      <c r="C7" s="7"/>
      <c r="D7" s="7"/>
      <c r="E7" s="7"/>
      <c r="F7" s="7"/>
      <c r="G7" s="7"/>
      <c r="H7" s="7"/>
      <c r="I7" s="7"/>
      <c r="J7" s="7"/>
      <c r="K7" s="7"/>
      <c r="L7" s="9"/>
      <c r="M7" s="10"/>
      <c r="N7" s="10"/>
      <c r="O7" s="10"/>
      <c r="P7" s="10"/>
      <c r="Q7" s="10"/>
      <c r="R7" s="10"/>
      <c r="S7" s="10"/>
      <c r="T7" s="10"/>
    </row>
    <row r="8" spans="1:20" ht="16.5" customHeight="1" x14ac:dyDescent="0.2">
      <c r="A8" s="7"/>
      <c r="B8" s="7"/>
      <c r="C8" s="7" t="s">
        <v>443</v>
      </c>
      <c r="D8" s="7"/>
      <c r="E8" s="7"/>
      <c r="F8" s="7"/>
      <c r="G8" s="7"/>
      <c r="H8" s="7"/>
      <c r="I8" s="7"/>
      <c r="J8" s="7"/>
      <c r="K8" s="7"/>
      <c r="L8" s="9" t="s">
        <v>210</v>
      </c>
      <c r="M8" s="146">
        <v>4.5999999999999996</v>
      </c>
      <c r="N8" s="140" t="s">
        <v>81</v>
      </c>
      <c r="O8" s="146">
        <v>1.7</v>
      </c>
      <c r="P8" s="146">
        <v>2.8</v>
      </c>
      <c r="Q8" s="146">
        <v>3.2</v>
      </c>
      <c r="R8" s="146">
        <v>1.6</v>
      </c>
      <c r="S8" s="146">
        <v>1.2</v>
      </c>
      <c r="T8" s="146">
        <v>3.1</v>
      </c>
    </row>
    <row r="9" spans="1:20" ht="16.5" customHeight="1" x14ac:dyDescent="0.2">
      <c r="A9" s="7" t="s">
        <v>78</v>
      </c>
      <c r="B9" s="7"/>
      <c r="C9" s="7"/>
      <c r="D9" s="7"/>
      <c r="E9" s="7"/>
      <c r="F9" s="7"/>
      <c r="G9" s="7"/>
      <c r="H9" s="7"/>
      <c r="I9" s="7"/>
      <c r="J9" s="7"/>
      <c r="K9" s="7"/>
      <c r="L9" s="9"/>
      <c r="M9" s="10"/>
      <c r="N9" s="10"/>
      <c r="O9" s="10"/>
      <c r="P9" s="10"/>
      <c r="Q9" s="10"/>
      <c r="R9" s="10"/>
      <c r="S9" s="10"/>
      <c r="T9" s="10"/>
    </row>
    <row r="10" spans="1:20" ht="16.5" customHeight="1" x14ac:dyDescent="0.2">
      <c r="A10" s="7"/>
      <c r="B10" s="7" t="s">
        <v>65</v>
      </c>
      <c r="C10" s="7"/>
      <c r="D10" s="7"/>
      <c r="E10" s="7"/>
      <c r="F10" s="7"/>
      <c r="G10" s="7"/>
      <c r="H10" s="7"/>
      <c r="I10" s="7"/>
      <c r="J10" s="7"/>
      <c r="K10" s="7"/>
      <c r="L10" s="9"/>
      <c r="M10" s="10"/>
      <c r="N10" s="10"/>
      <c r="O10" s="10"/>
      <c r="P10" s="10"/>
      <c r="Q10" s="10"/>
      <c r="R10" s="10"/>
      <c r="S10" s="10"/>
      <c r="T10" s="10"/>
    </row>
    <row r="11" spans="1:20" ht="16.5" customHeight="1" x14ac:dyDescent="0.2">
      <c r="A11" s="7"/>
      <c r="B11" s="7"/>
      <c r="C11" s="7" t="s">
        <v>440</v>
      </c>
      <c r="D11" s="7"/>
      <c r="E11" s="7"/>
      <c r="F11" s="7"/>
      <c r="G11" s="7"/>
      <c r="H11" s="7"/>
      <c r="I11" s="7"/>
      <c r="J11" s="7"/>
      <c r="K11" s="7"/>
      <c r="L11" s="9" t="s">
        <v>67</v>
      </c>
      <c r="M11" s="143">
        <v>788</v>
      </c>
      <c r="N11" s="139" t="s">
        <v>81</v>
      </c>
      <c r="O11" s="143">
        <v>197</v>
      </c>
      <c r="P11" s="144">
        <v>98</v>
      </c>
      <c r="Q11" s="143">
        <v>198</v>
      </c>
      <c r="R11" s="142">
        <v>8</v>
      </c>
      <c r="S11" s="144">
        <v>21</v>
      </c>
      <c r="T11" s="144">
        <v>11</v>
      </c>
    </row>
    <row r="12" spans="1:20" ht="29.45" customHeight="1" x14ac:dyDescent="0.2">
      <c r="A12" s="7"/>
      <c r="B12" s="7"/>
      <c r="C12" s="382" t="s">
        <v>441</v>
      </c>
      <c r="D12" s="382"/>
      <c r="E12" s="382"/>
      <c r="F12" s="382"/>
      <c r="G12" s="382"/>
      <c r="H12" s="382"/>
      <c r="I12" s="382"/>
      <c r="J12" s="382"/>
      <c r="K12" s="382"/>
      <c r="L12" s="9" t="s">
        <v>67</v>
      </c>
      <c r="M12" s="138">
        <v>22314</v>
      </c>
      <c r="N12" s="138">
        <v>15349</v>
      </c>
      <c r="O12" s="138">
        <v>12594</v>
      </c>
      <c r="P12" s="145">
        <v>5821</v>
      </c>
      <c r="Q12" s="145">
        <v>4890</v>
      </c>
      <c r="R12" s="145">
        <v>1525</v>
      </c>
      <c r="S12" s="143">
        <v>906</v>
      </c>
      <c r="T12" s="145">
        <v>1268</v>
      </c>
    </row>
    <row r="13" spans="1:20" ht="16.5" customHeight="1" x14ac:dyDescent="0.2">
      <c r="A13" s="7"/>
      <c r="B13" s="7" t="s">
        <v>442</v>
      </c>
      <c r="C13" s="7"/>
      <c r="D13" s="7"/>
      <c r="E13" s="7"/>
      <c r="F13" s="7"/>
      <c r="G13" s="7"/>
      <c r="H13" s="7"/>
      <c r="I13" s="7"/>
      <c r="J13" s="7"/>
      <c r="K13" s="7"/>
      <c r="L13" s="9"/>
      <c r="M13" s="10"/>
      <c r="N13" s="10"/>
      <c r="O13" s="10"/>
      <c r="P13" s="10"/>
      <c r="Q13" s="10"/>
      <c r="R13" s="10"/>
      <c r="S13" s="10"/>
      <c r="T13" s="10"/>
    </row>
    <row r="14" spans="1:20" ht="16.5" customHeight="1" x14ac:dyDescent="0.2">
      <c r="A14" s="7"/>
      <c r="B14" s="7"/>
      <c r="C14" s="7" t="s">
        <v>443</v>
      </c>
      <c r="D14" s="7"/>
      <c r="E14" s="7"/>
      <c r="F14" s="7"/>
      <c r="G14" s="7"/>
      <c r="H14" s="7"/>
      <c r="I14" s="7"/>
      <c r="J14" s="7"/>
      <c r="K14" s="7"/>
      <c r="L14" s="9" t="s">
        <v>210</v>
      </c>
      <c r="M14" s="146">
        <v>3.5</v>
      </c>
      <c r="N14" s="140" t="s">
        <v>81</v>
      </c>
      <c r="O14" s="146">
        <v>1.6</v>
      </c>
      <c r="P14" s="146">
        <v>1.7</v>
      </c>
      <c r="Q14" s="146">
        <v>4</v>
      </c>
      <c r="R14" s="146">
        <v>0.5</v>
      </c>
      <c r="S14" s="146">
        <v>2.2999999999999998</v>
      </c>
      <c r="T14" s="146">
        <v>0.9</v>
      </c>
    </row>
    <row r="15" spans="1:20" ht="16.5" customHeight="1" x14ac:dyDescent="0.2">
      <c r="A15" s="7" t="s">
        <v>79</v>
      </c>
      <c r="B15" s="7"/>
      <c r="C15" s="7"/>
      <c r="D15" s="7"/>
      <c r="E15" s="7"/>
      <c r="F15" s="7"/>
      <c r="G15" s="7"/>
      <c r="H15" s="7"/>
      <c r="I15" s="7"/>
      <c r="J15" s="7"/>
      <c r="K15" s="7"/>
      <c r="L15" s="9"/>
      <c r="M15" s="10"/>
      <c r="N15" s="10"/>
      <c r="O15" s="10"/>
      <c r="P15" s="10"/>
      <c r="Q15" s="10"/>
      <c r="R15" s="10"/>
      <c r="S15" s="10"/>
      <c r="T15" s="10"/>
    </row>
    <row r="16" spans="1:20" ht="16.5" customHeight="1" x14ac:dyDescent="0.2">
      <c r="A16" s="7"/>
      <c r="B16" s="7" t="s">
        <v>65</v>
      </c>
      <c r="C16" s="7"/>
      <c r="D16" s="7"/>
      <c r="E16" s="7"/>
      <c r="F16" s="7"/>
      <c r="G16" s="7"/>
      <c r="H16" s="7"/>
      <c r="I16" s="7"/>
      <c r="J16" s="7"/>
      <c r="K16" s="7"/>
      <c r="L16" s="9"/>
      <c r="M16" s="10"/>
      <c r="N16" s="10"/>
      <c r="O16" s="10"/>
      <c r="P16" s="10"/>
      <c r="Q16" s="10"/>
      <c r="R16" s="10"/>
      <c r="S16" s="10"/>
      <c r="T16" s="10"/>
    </row>
    <row r="17" spans="1:20" ht="16.5" customHeight="1" x14ac:dyDescent="0.2">
      <c r="A17" s="7"/>
      <c r="B17" s="7"/>
      <c r="C17" s="7" t="s">
        <v>440</v>
      </c>
      <c r="D17" s="7"/>
      <c r="E17" s="7"/>
      <c r="F17" s="7"/>
      <c r="G17" s="7"/>
      <c r="H17" s="7"/>
      <c r="I17" s="7"/>
      <c r="J17" s="7"/>
      <c r="K17" s="7"/>
      <c r="L17" s="9" t="s">
        <v>67</v>
      </c>
      <c r="M17" s="143">
        <v>520</v>
      </c>
      <c r="N17" s="139" t="s">
        <v>81</v>
      </c>
      <c r="O17" s="143">
        <v>196</v>
      </c>
      <c r="P17" s="144">
        <v>88</v>
      </c>
      <c r="Q17" s="143">
        <v>290</v>
      </c>
      <c r="R17" s="144">
        <v>10</v>
      </c>
      <c r="S17" s="144">
        <v>11</v>
      </c>
      <c r="T17" s="144">
        <v>36</v>
      </c>
    </row>
    <row r="18" spans="1:20" ht="29.45" customHeight="1" x14ac:dyDescent="0.2">
      <c r="A18" s="7"/>
      <c r="B18" s="7"/>
      <c r="C18" s="382" t="s">
        <v>441</v>
      </c>
      <c r="D18" s="382"/>
      <c r="E18" s="382"/>
      <c r="F18" s="382"/>
      <c r="G18" s="382"/>
      <c r="H18" s="382"/>
      <c r="I18" s="382"/>
      <c r="J18" s="382"/>
      <c r="K18" s="382"/>
      <c r="L18" s="9" t="s">
        <v>67</v>
      </c>
      <c r="M18" s="138">
        <v>22571</v>
      </c>
      <c r="N18" s="138">
        <v>14977</v>
      </c>
      <c r="O18" s="138">
        <v>11765</v>
      </c>
      <c r="P18" s="145">
        <v>5608</v>
      </c>
      <c r="Q18" s="145">
        <v>4469</v>
      </c>
      <c r="R18" s="145">
        <v>1505</v>
      </c>
      <c r="S18" s="143">
        <v>931</v>
      </c>
      <c r="T18" s="145">
        <v>1299</v>
      </c>
    </row>
    <row r="19" spans="1:20" ht="16.5" customHeight="1" x14ac:dyDescent="0.2">
      <c r="A19" s="7"/>
      <c r="B19" s="7" t="s">
        <v>442</v>
      </c>
      <c r="C19" s="7"/>
      <c r="D19" s="7"/>
      <c r="E19" s="7"/>
      <c r="F19" s="7"/>
      <c r="G19" s="7"/>
      <c r="H19" s="7"/>
      <c r="I19" s="7"/>
      <c r="J19" s="7"/>
      <c r="K19" s="7"/>
      <c r="L19" s="9"/>
      <c r="M19" s="10"/>
      <c r="N19" s="10"/>
      <c r="O19" s="10"/>
      <c r="P19" s="10"/>
      <c r="Q19" s="10"/>
      <c r="R19" s="10"/>
      <c r="S19" s="10"/>
      <c r="T19" s="10"/>
    </row>
    <row r="20" spans="1:20" ht="16.5" customHeight="1" x14ac:dyDescent="0.2">
      <c r="A20" s="7"/>
      <c r="B20" s="7"/>
      <c r="C20" s="7" t="s">
        <v>443</v>
      </c>
      <c r="D20" s="7"/>
      <c r="E20" s="7"/>
      <c r="F20" s="7"/>
      <c r="G20" s="7"/>
      <c r="H20" s="7"/>
      <c r="I20" s="7"/>
      <c r="J20" s="7"/>
      <c r="K20" s="7"/>
      <c r="L20" s="9" t="s">
        <v>210</v>
      </c>
      <c r="M20" s="146">
        <v>2.2999999999999998</v>
      </c>
      <c r="N20" s="140" t="s">
        <v>81</v>
      </c>
      <c r="O20" s="146">
        <v>1.7</v>
      </c>
      <c r="P20" s="146">
        <v>1.6</v>
      </c>
      <c r="Q20" s="146">
        <v>6.5</v>
      </c>
      <c r="R20" s="146">
        <v>0.7</v>
      </c>
      <c r="S20" s="146">
        <v>1.2</v>
      </c>
      <c r="T20" s="146">
        <v>2.8</v>
      </c>
    </row>
    <row r="21" spans="1:20" ht="16.5" customHeight="1" x14ac:dyDescent="0.2">
      <c r="A21" s="7" t="s">
        <v>80</v>
      </c>
      <c r="B21" s="7"/>
      <c r="C21" s="7"/>
      <c r="D21" s="7"/>
      <c r="E21" s="7"/>
      <c r="F21" s="7"/>
      <c r="G21" s="7"/>
      <c r="H21" s="7"/>
      <c r="I21" s="7"/>
      <c r="J21" s="7"/>
      <c r="K21" s="7"/>
      <c r="L21" s="9"/>
      <c r="M21" s="10"/>
      <c r="N21" s="10"/>
      <c r="O21" s="10"/>
      <c r="P21" s="10"/>
      <c r="Q21" s="10"/>
      <c r="R21" s="10"/>
      <c r="S21" s="10"/>
      <c r="T21" s="10"/>
    </row>
    <row r="22" spans="1:20" ht="16.5" customHeight="1" x14ac:dyDescent="0.2">
      <c r="A22" s="7"/>
      <c r="B22" s="7" t="s">
        <v>65</v>
      </c>
      <c r="C22" s="7"/>
      <c r="D22" s="7"/>
      <c r="E22" s="7"/>
      <c r="F22" s="7"/>
      <c r="G22" s="7"/>
      <c r="H22" s="7"/>
      <c r="I22" s="7"/>
      <c r="J22" s="7"/>
      <c r="K22" s="7"/>
      <c r="L22" s="9"/>
      <c r="M22" s="10"/>
      <c r="N22" s="10"/>
      <c r="O22" s="10"/>
      <c r="P22" s="10"/>
      <c r="Q22" s="10"/>
      <c r="R22" s="10"/>
      <c r="S22" s="10"/>
      <c r="T22" s="10"/>
    </row>
    <row r="23" spans="1:20" ht="16.5" customHeight="1" x14ac:dyDescent="0.2">
      <c r="A23" s="7"/>
      <c r="B23" s="7"/>
      <c r="C23" s="7" t="s">
        <v>440</v>
      </c>
      <c r="D23" s="7"/>
      <c r="E23" s="7"/>
      <c r="F23" s="7"/>
      <c r="G23" s="7"/>
      <c r="H23" s="7"/>
      <c r="I23" s="7"/>
      <c r="J23" s="7"/>
      <c r="K23" s="7"/>
      <c r="L23" s="9" t="s">
        <v>67</v>
      </c>
      <c r="M23" s="143">
        <v>478</v>
      </c>
      <c r="N23" s="139" t="s">
        <v>81</v>
      </c>
      <c r="O23" s="143">
        <v>158</v>
      </c>
      <c r="P23" s="144">
        <v>89</v>
      </c>
      <c r="Q23" s="143">
        <v>227</v>
      </c>
      <c r="R23" s="144">
        <v>14</v>
      </c>
      <c r="S23" s="142">
        <v>6</v>
      </c>
      <c r="T23" s="144">
        <v>78</v>
      </c>
    </row>
    <row r="24" spans="1:20" ht="29.45" customHeight="1" x14ac:dyDescent="0.2">
      <c r="A24" s="7"/>
      <c r="B24" s="7"/>
      <c r="C24" s="382" t="s">
        <v>441</v>
      </c>
      <c r="D24" s="382"/>
      <c r="E24" s="382"/>
      <c r="F24" s="382"/>
      <c r="G24" s="382"/>
      <c r="H24" s="382"/>
      <c r="I24" s="382"/>
      <c r="J24" s="382"/>
      <c r="K24" s="382"/>
      <c r="L24" s="9" t="s">
        <v>67</v>
      </c>
      <c r="M24" s="138">
        <v>19795</v>
      </c>
      <c r="N24" s="138">
        <v>11271</v>
      </c>
      <c r="O24" s="138">
        <v>11157</v>
      </c>
      <c r="P24" s="145">
        <v>5276</v>
      </c>
      <c r="Q24" s="145">
        <v>4151</v>
      </c>
      <c r="R24" s="145">
        <v>1419</v>
      </c>
      <c r="S24" s="143">
        <v>944</v>
      </c>
      <c r="T24" s="145">
        <v>1320</v>
      </c>
    </row>
    <row r="25" spans="1:20" ht="16.5" customHeight="1" x14ac:dyDescent="0.2">
      <c r="A25" s="7"/>
      <c r="B25" s="7" t="s">
        <v>442</v>
      </c>
      <c r="C25" s="7"/>
      <c r="D25" s="7"/>
      <c r="E25" s="7"/>
      <c r="F25" s="7"/>
      <c r="G25" s="7"/>
      <c r="H25" s="7"/>
      <c r="I25" s="7"/>
      <c r="J25" s="7"/>
      <c r="K25" s="7"/>
      <c r="L25" s="9"/>
      <c r="M25" s="10"/>
      <c r="N25" s="10"/>
      <c r="O25" s="10"/>
      <c r="P25" s="10"/>
      <c r="Q25" s="10"/>
      <c r="R25" s="10"/>
      <c r="S25" s="10"/>
      <c r="T25" s="10"/>
    </row>
    <row r="26" spans="1:20" ht="16.5" customHeight="1" x14ac:dyDescent="0.2">
      <c r="A26" s="7"/>
      <c r="B26" s="7"/>
      <c r="C26" s="7" t="s">
        <v>443</v>
      </c>
      <c r="D26" s="7"/>
      <c r="E26" s="7"/>
      <c r="F26" s="7"/>
      <c r="G26" s="7"/>
      <c r="H26" s="7"/>
      <c r="I26" s="7"/>
      <c r="J26" s="7"/>
      <c r="K26" s="7"/>
      <c r="L26" s="9" t="s">
        <v>210</v>
      </c>
      <c r="M26" s="146">
        <v>2.4</v>
      </c>
      <c r="N26" s="140" t="s">
        <v>81</v>
      </c>
      <c r="O26" s="146">
        <v>1.4</v>
      </c>
      <c r="P26" s="146">
        <v>1.7</v>
      </c>
      <c r="Q26" s="146">
        <v>5.5</v>
      </c>
      <c r="R26" s="146">
        <v>1</v>
      </c>
      <c r="S26" s="146">
        <v>0.6</v>
      </c>
      <c r="T26" s="146">
        <v>5.9</v>
      </c>
    </row>
    <row r="27" spans="1:20" ht="16.5" customHeight="1" x14ac:dyDescent="0.2">
      <c r="A27" s="7" t="s">
        <v>82</v>
      </c>
      <c r="B27" s="7"/>
      <c r="C27" s="7"/>
      <c r="D27" s="7"/>
      <c r="E27" s="7"/>
      <c r="F27" s="7"/>
      <c r="G27" s="7"/>
      <c r="H27" s="7"/>
      <c r="I27" s="7"/>
      <c r="J27" s="7"/>
      <c r="K27" s="7"/>
      <c r="L27" s="9"/>
      <c r="M27" s="10"/>
      <c r="N27" s="10"/>
      <c r="O27" s="10"/>
      <c r="P27" s="10"/>
      <c r="Q27" s="10"/>
      <c r="R27" s="10"/>
      <c r="S27" s="10"/>
      <c r="T27" s="10"/>
    </row>
    <row r="28" spans="1:20" ht="16.5" customHeight="1" x14ac:dyDescent="0.2">
      <c r="A28" s="7"/>
      <c r="B28" s="7" t="s">
        <v>65</v>
      </c>
      <c r="C28" s="7"/>
      <c r="D28" s="7"/>
      <c r="E28" s="7"/>
      <c r="F28" s="7"/>
      <c r="G28" s="7"/>
      <c r="H28" s="7"/>
      <c r="I28" s="7"/>
      <c r="J28" s="7"/>
      <c r="K28" s="7"/>
      <c r="L28" s="9"/>
      <c r="M28" s="10"/>
      <c r="N28" s="10"/>
      <c r="O28" s="10"/>
      <c r="P28" s="10"/>
      <c r="Q28" s="10"/>
      <c r="R28" s="10"/>
      <c r="S28" s="10"/>
      <c r="T28" s="10"/>
    </row>
    <row r="29" spans="1:20" ht="16.5" customHeight="1" x14ac:dyDescent="0.2">
      <c r="A29" s="7"/>
      <c r="B29" s="7"/>
      <c r="C29" s="7" t="s">
        <v>440</v>
      </c>
      <c r="D29" s="7"/>
      <c r="E29" s="7"/>
      <c r="F29" s="7"/>
      <c r="G29" s="7"/>
      <c r="H29" s="7"/>
      <c r="I29" s="7"/>
      <c r="J29" s="7"/>
      <c r="K29" s="7"/>
      <c r="L29" s="9" t="s">
        <v>67</v>
      </c>
      <c r="M29" s="143">
        <v>785</v>
      </c>
      <c r="N29" s="139" t="s">
        <v>81</v>
      </c>
      <c r="O29" s="143">
        <v>165</v>
      </c>
      <c r="P29" s="144">
        <v>88</v>
      </c>
      <c r="Q29" s="143">
        <v>156</v>
      </c>
      <c r="R29" s="142">
        <v>9</v>
      </c>
      <c r="S29" s="142">
        <v>7</v>
      </c>
      <c r="T29" s="144">
        <v>77</v>
      </c>
    </row>
    <row r="30" spans="1:20" ht="29.45" customHeight="1" x14ac:dyDescent="0.2">
      <c r="A30" s="7"/>
      <c r="B30" s="7"/>
      <c r="C30" s="382" t="s">
        <v>441</v>
      </c>
      <c r="D30" s="382"/>
      <c r="E30" s="382"/>
      <c r="F30" s="382"/>
      <c r="G30" s="382"/>
      <c r="H30" s="382"/>
      <c r="I30" s="382"/>
      <c r="J30" s="382"/>
      <c r="K30" s="382"/>
      <c r="L30" s="9" t="s">
        <v>67</v>
      </c>
      <c r="M30" s="138">
        <v>20581</v>
      </c>
      <c r="N30" s="138">
        <v>13001</v>
      </c>
      <c r="O30" s="138">
        <v>10958</v>
      </c>
      <c r="P30" s="145">
        <v>5112</v>
      </c>
      <c r="Q30" s="145">
        <v>3951</v>
      </c>
      <c r="R30" s="145">
        <v>1353</v>
      </c>
      <c r="S30" s="143">
        <v>939</v>
      </c>
      <c r="T30" s="145">
        <v>1326</v>
      </c>
    </row>
    <row r="31" spans="1:20" ht="16.5" customHeight="1" x14ac:dyDescent="0.2">
      <c r="A31" s="7"/>
      <c r="B31" s="7" t="s">
        <v>442</v>
      </c>
      <c r="C31" s="7"/>
      <c r="D31" s="7"/>
      <c r="E31" s="7"/>
      <c r="F31" s="7"/>
      <c r="G31" s="7"/>
      <c r="H31" s="7"/>
      <c r="I31" s="7"/>
      <c r="J31" s="7"/>
      <c r="K31" s="7"/>
      <c r="L31" s="9"/>
      <c r="M31" s="10"/>
      <c r="N31" s="10"/>
      <c r="O31" s="10"/>
      <c r="P31" s="10"/>
      <c r="Q31" s="10"/>
      <c r="R31" s="10"/>
      <c r="S31" s="10"/>
      <c r="T31" s="10"/>
    </row>
    <row r="32" spans="1:20" ht="16.5" customHeight="1" x14ac:dyDescent="0.2">
      <c r="A32" s="7"/>
      <c r="B32" s="7"/>
      <c r="C32" s="7" t="s">
        <v>443</v>
      </c>
      <c r="D32" s="7"/>
      <c r="E32" s="7"/>
      <c r="F32" s="7"/>
      <c r="G32" s="7"/>
      <c r="H32" s="7"/>
      <c r="I32" s="7"/>
      <c r="J32" s="7"/>
      <c r="K32" s="7"/>
      <c r="L32" s="9" t="s">
        <v>210</v>
      </c>
      <c r="M32" s="146">
        <v>3.8</v>
      </c>
      <c r="N32" s="140" t="s">
        <v>81</v>
      </c>
      <c r="O32" s="146">
        <v>1.5</v>
      </c>
      <c r="P32" s="146">
        <v>1.7</v>
      </c>
      <c r="Q32" s="146">
        <v>3.9</v>
      </c>
      <c r="R32" s="146">
        <v>0.7</v>
      </c>
      <c r="S32" s="146">
        <v>0.7</v>
      </c>
      <c r="T32" s="146">
        <v>5.8</v>
      </c>
    </row>
    <row r="33" spans="1:20" ht="16.5" customHeight="1" x14ac:dyDescent="0.2">
      <c r="A33" s="7" t="s">
        <v>83</v>
      </c>
      <c r="B33" s="7"/>
      <c r="C33" s="7"/>
      <c r="D33" s="7"/>
      <c r="E33" s="7"/>
      <c r="F33" s="7"/>
      <c r="G33" s="7"/>
      <c r="H33" s="7"/>
      <c r="I33" s="7"/>
      <c r="J33" s="7"/>
      <c r="K33" s="7"/>
      <c r="L33" s="9"/>
      <c r="M33" s="10"/>
      <c r="N33" s="10"/>
      <c r="O33" s="10"/>
      <c r="P33" s="10"/>
      <c r="Q33" s="10"/>
      <c r="R33" s="10"/>
      <c r="S33" s="10"/>
      <c r="T33" s="10"/>
    </row>
    <row r="34" spans="1:20" ht="16.5" customHeight="1" x14ac:dyDescent="0.2">
      <c r="A34" s="7"/>
      <c r="B34" s="7" t="s">
        <v>65</v>
      </c>
      <c r="C34" s="7"/>
      <c r="D34" s="7"/>
      <c r="E34" s="7"/>
      <c r="F34" s="7"/>
      <c r="G34" s="7"/>
      <c r="H34" s="7"/>
      <c r="I34" s="7"/>
      <c r="J34" s="7"/>
      <c r="K34" s="7"/>
      <c r="L34" s="9"/>
      <c r="M34" s="10"/>
      <c r="N34" s="10"/>
      <c r="O34" s="10"/>
      <c r="P34" s="10"/>
      <c r="Q34" s="10"/>
      <c r="R34" s="10"/>
      <c r="S34" s="10"/>
      <c r="T34" s="10"/>
    </row>
    <row r="35" spans="1:20" ht="16.5" customHeight="1" x14ac:dyDescent="0.2">
      <c r="A35" s="7"/>
      <c r="B35" s="7"/>
      <c r="C35" s="7" t="s">
        <v>440</v>
      </c>
      <c r="D35" s="7"/>
      <c r="E35" s="7"/>
      <c r="F35" s="7"/>
      <c r="G35" s="7"/>
      <c r="H35" s="7"/>
      <c r="I35" s="7"/>
      <c r="J35" s="7"/>
      <c r="K35" s="7"/>
      <c r="L35" s="9" t="s">
        <v>67</v>
      </c>
      <c r="M35" s="139" t="s">
        <v>81</v>
      </c>
      <c r="N35" s="139" t="s">
        <v>81</v>
      </c>
      <c r="O35" s="143">
        <v>163</v>
      </c>
      <c r="P35" s="144">
        <v>82</v>
      </c>
      <c r="Q35" s="143">
        <v>139</v>
      </c>
      <c r="R35" s="142">
        <v>7</v>
      </c>
      <c r="S35" s="144">
        <v>23</v>
      </c>
      <c r="T35" s="144">
        <v>72</v>
      </c>
    </row>
    <row r="36" spans="1:20" ht="29.45" customHeight="1" x14ac:dyDescent="0.2">
      <c r="A36" s="7"/>
      <c r="B36" s="7"/>
      <c r="C36" s="382" t="s">
        <v>441</v>
      </c>
      <c r="D36" s="382"/>
      <c r="E36" s="382"/>
      <c r="F36" s="382"/>
      <c r="G36" s="382"/>
      <c r="H36" s="382"/>
      <c r="I36" s="382"/>
      <c r="J36" s="382"/>
      <c r="K36" s="382"/>
      <c r="L36" s="9" t="s">
        <v>67</v>
      </c>
      <c r="M36" s="138">
        <v>20316</v>
      </c>
      <c r="N36" s="138">
        <v>12473</v>
      </c>
      <c r="O36" s="138">
        <v>10709</v>
      </c>
      <c r="P36" s="145">
        <v>4967</v>
      </c>
      <c r="Q36" s="145">
        <v>3671</v>
      </c>
      <c r="R36" s="145">
        <v>1300</v>
      </c>
      <c r="S36" s="143">
        <v>879</v>
      </c>
      <c r="T36" s="145">
        <v>1299</v>
      </c>
    </row>
    <row r="37" spans="1:20" ht="16.5" customHeight="1" x14ac:dyDescent="0.2">
      <c r="A37" s="7"/>
      <c r="B37" s="7" t="s">
        <v>442</v>
      </c>
      <c r="C37" s="7"/>
      <c r="D37" s="7"/>
      <c r="E37" s="7"/>
      <c r="F37" s="7"/>
      <c r="G37" s="7"/>
      <c r="H37" s="7"/>
      <c r="I37" s="7"/>
      <c r="J37" s="7"/>
      <c r="K37" s="7"/>
      <c r="L37" s="9"/>
      <c r="M37" s="10"/>
      <c r="N37" s="10"/>
      <c r="O37" s="10"/>
      <c r="P37" s="10"/>
      <c r="Q37" s="10"/>
      <c r="R37" s="10"/>
      <c r="S37" s="10"/>
      <c r="T37" s="10"/>
    </row>
    <row r="38" spans="1:20" ht="16.5" customHeight="1" x14ac:dyDescent="0.2">
      <c r="A38" s="7"/>
      <c r="B38" s="7"/>
      <c r="C38" s="7" t="s">
        <v>443</v>
      </c>
      <c r="D38" s="7"/>
      <c r="E38" s="7"/>
      <c r="F38" s="7"/>
      <c r="G38" s="7"/>
      <c r="H38" s="7"/>
      <c r="I38" s="7"/>
      <c r="J38" s="7"/>
      <c r="K38" s="7"/>
      <c r="L38" s="9" t="s">
        <v>210</v>
      </c>
      <c r="M38" s="140" t="s">
        <v>81</v>
      </c>
      <c r="N38" s="140" t="s">
        <v>81</v>
      </c>
      <c r="O38" s="146">
        <v>1.5</v>
      </c>
      <c r="P38" s="146">
        <v>1.7</v>
      </c>
      <c r="Q38" s="146">
        <v>3.8</v>
      </c>
      <c r="R38" s="146">
        <v>0.5</v>
      </c>
      <c r="S38" s="146">
        <v>2.6</v>
      </c>
      <c r="T38" s="146">
        <v>5.5</v>
      </c>
    </row>
    <row r="39" spans="1:20" ht="16.5" customHeight="1" x14ac:dyDescent="0.2">
      <c r="A39" s="7" t="s">
        <v>84</v>
      </c>
      <c r="B39" s="7"/>
      <c r="C39" s="7"/>
      <c r="D39" s="7"/>
      <c r="E39" s="7"/>
      <c r="F39" s="7"/>
      <c r="G39" s="7"/>
      <c r="H39" s="7"/>
      <c r="I39" s="7"/>
      <c r="J39" s="7"/>
      <c r="K39" s="7"/>
      <c r="L39" s="9"/>
      <c r="M39" s="10"/>
      <c r="N39" s="10"/>
      <c r="O39" s="10"/>
      <c r="P39" s="10"/>
      <c r="Q39" s="10"/>
      <c r="R39" s="10"/>
      <c r="S39" s="10"/>
      <c r="T39" s="10"/>
    </row>
    <row r="40" spans="1:20" ht="16.5" customHeight="1" x14ac:dyDescent="0.2">
      <c r="A40" s="7"/>
      <c r="B40" s="7" t="s">
        <v>65</v>
      </c>
      <c r="C40" s="7"/>
      <c r="D40" s="7"/>
      <c r="E40" s="7"/>
      <c r="F40" s="7"/>
      <c r="G40" s="7"/>
      <c r="H40" s="7"/>
      <c r="I40" s="7"/>
      <c r="J40" s="7"/>
      <c r="K40" s="7"/>
      <c r="L40" s="9"/>
      <c r="M40" s="10"/>
      <c r="N40" s="10"/>
      <c r="O40" s="10"/>
      <c r="P40" s="10"/>
      <c r="Q40" s="10"/>
      <c r="R40" s="10"/>
      <c r="S40" s="10"/>
      <c r="T40" s="10"/>
    </row>
    <row r="41" spans="1:20" ht="16.5" customHeight="1" x14ac:dyDescent="0.2">
      <c r="A41" s="7"/>
      <c r="B41" s="7"/>
      <c r="C41" s="7" t="s">
        <v>440</v>
      </c>
      <c r="D41" s="7"/>
      <c r="E41" s="7"/>
      <c r="F41" s="7"/>
      <c r="G41" s="7"/>
      <c r="H41" s="7"/>
      <c r="I41" s="7"/>
      <c r="J41" s="7"/>
      <c r="K41" s="7"/>
      <c r="L41" s="9" t="s">
        <v>67</v>
      </c>
      <c r="M41" s="139" t="s">
        <v>81</v>
      </c>
      <c r="N41" s="139" t="s">
        <v>81</v>
      </c>
      <c r="O41" s="143">
        <v>144</v>
      </c>
      <c r="P41" s="144">
        <v>87</v>
      </c>
      <c r="Q41" s="143">
        <v>122</v>
      </c>
      <c r="R41" s="142">
        <v>8</v>
      </c>
      <c r="S41" s="144">
        <v>11</v>
      </c>
      <c r="T41" s="143">
        <v>108</v>
      </c>
    </row>
    <row r="42" spans="1:20" ht="29.45" customHeight="1" x14ac:dyDescent="0.2">
      <c r="A42" s="7"/>
      <c r="B42" s="7"/>
      <c r="C42" s="382" t="s">
        <v>441</v>
      </c>
      <c r="D42" s="382"/>
      <c r="E42" s="382"/>
      <c r="F42" s="382"/>
      <c r="G42" s="382"/>
      <c r="H42" s="382"/>
      <c r="I42" s="382"/>
      <c r="J42" s="382"/>
      <c r="K42" s="382"/>
      <c r="L42" s="9" t="s">
        <v>67</v>
      </c>
      <c r="M42" s="138">
        <v>21426</v>
      </c>
      <c r="N42" s="138">
        <v>11017</v>
      </c>
      <c r="O42" s="145">
        <v>8400</v>
      </c>
      <c r="P42" s="145">
        <v>4725</v>
      </c>
      <c r="Q42" s="145">
        <v>3273</v>
      </c>
      <c r="R42" s="145">
        <v>1245</v>
      </c>
      <c r="S42" s="143">
        <v>831</v>
      </c>
      <c r="T42" s="145">
        <v>1233</v>
      </c>
    </row>
    <row r="43" spans="1:20" ht="16.5" customHeight="1" x14ac:dyDescent="0.2">
      <c r="A43" s="7"/>
      <c r="B43" s="7" t="s">
        <v>442</v>
      </c>
      <c r="C43" s="7"/>
      <c r="D43" s="7"/>
      <c r="E43" s="7"/>
      <c r="F43" s="7"/>
      <c r="G43" s="7"/>
      <c r="H43" s="7"/>
      <c r="I43" s="7"/>
      <c r="J43" s="7"/>
      <c r="K43" s="7"/>
      <c r="L43" s="9"/>
      <c r="M43" s="10"/>
      <c r="N43" s="10"/>
      <c r="O43" s="10"/>
      <c r="P43" s="10"/>
      <c r="Q43" s="10"/>
      <c r="R43" s="10"/>
      <c r="S43" s="10"/>
      <c r="T43" s="10"/>
    </row>
    <row r="44" spans="1:20" ht="16.5" customHeight="1" x14ac:dyDescent="0.2">
      <c r="A44" s="7"/>
      <c r="B44" s="7"/>
      <c r="C44" s="7" t="s">
        <v>443</v>
      </c>
      <c r="D44" s="7"/>
      <c r="E44" s="7"/>
      <c r="F44" s="7"/>
      <c r="G44" s="7"/>
      <c r="H44" s="7"/>
      <c r="I44" s="7"/>
      <c r="J44" s="7"/>
      <c r="K44" s="7"/>
      <c r="L44" s="9" t="s">
        <v>210</v>
      </c>
      <c r="M44" s="140" t="s">
        <v>81</v>
      </c>
      <c r="N44" s="140" t="s">
        <v>81</v>
      </c>
      <c r="O44" s="146">
        <v>1.7</v>
      </c>
      <c r="P44" s="146">
        <v>1.8</v>
      </c>
      <c r="Q44" s="146">
        <v>3.7</v>
      </c>
      <c r="R44" s="146">
        <v>0.6</v>
      </c>
      <c r="S44" s="146">
        <v>1.3</v>
      </c>
      <c r="T44" s="146">
        <v>8.8000000000000007</v>
      </c>
    </row>
    <row r="45" spans="1:20" ht="16.5" customHeight="1" x14ac:dyDescent="0.2">
      <c r="A45" s="7" t="s">
        <v>86</v>
      </c>
      <c r="B45" s="7"/>
      <c r="C45" s="7"/>
      <c r="D45" s="7"/>
      <c r="E45" s="7"/>
      <c r="F45" s="7"/>
      <c r="G45" s="7"/>
      <c r="H45" s="7"/>
      <c r="I45" s="7"/>
      <c r="J45" s="7"/>
      <c r="K45" s="7"/>
      <c r="L45" s="9"/>
      <c r="M45" s="10"/>
      <c r="N45" s="10"/>
      <c r="O45" s="10"/>
      <c r="P45" s="10"/>
      <c r="Q45" s="10"/>
      <c r="R45" s="10"/>
      <c r="S45" s="10"/>
      <c r="T45" s="10"/>
    </row>
    <row r="46" spans="1:20" ht="16.5" customHeight="1" x14ac:dyDescent="0.2">
      <c r="A46" s="7"/>
      <c r="B46" s="7" t="s">
        <v>65</v>
      </c>
      <c r="C46" s="7"/>
      <c r="D46" s="7"/>
      <c r="E46" s="7"/>
      <c r="F46" s="7"/>
      <c r="G46" s="7"/>
      <c r="H46" s="7"/>
      <c r="I46" s="7"/>
      <c r="J46" s="7"/>
      <c r="K46" s="7"/>
      <c r="L46" s="9"/>
      <c r="M46" s="10"/>
      <c r="N46" s="10"/>
      <c r="O46" s="10"/>
      <c r="P46" s="10"/>
      <c r="Q46" s="10"/>
      <c r="R46" s="10"/>
      <c r="S46" s="10"/>
      <c r="T46" s="10"/>
    </row>
    <row r="47" spans="1:20" ht="16.5" customHeight="1" x14ac:dyDescent="0.2">
      <c r="A47" s="7"/>
      <c r="B47" s="7"/>
      <c r="C47" s="7" t="s">
        <v>443</v>
      </c>
      <c r="D47" s="7"/>
      <c r="E47" s="7"/>
      <c r="F47" s="7"/>
      <c r="G47" s="7"/>
      <c r="H47" s="7"/>
      <c r="I47" s="7"/>
      <c r="J47" s="7"/>
      <c r="K47" s="7"/>
      <c r="L47" s="9" t="s">
        <v>67</v>
      </c>
      <c r="M47" s="139" t="s">
        <v>81</v>
      </c>
      <c r="N47" s="139" t="s">
        <v>81</v>
      </c>
      <c r="O47" s="143">
        <v>137</v>
      </c>
      <c r="P47" s="144">
        <v>59</v>
      </c>
      <c r="Q47" s="144">
        <v>21</v>
      </c>
      <c r="R47" s="142">
        <v>5</v>
      </c>
      <c r="S47" s="144">
        <v>29</v>
      </c>
      <c r="T47" s="144">
        <v>19</v>
      </c>
    </row>
    <row r="48" spans="1:20" ht="29.45" customHeight="1" x14ac:dyDescent="0.2">
      <c r="A48" s="7"/>
      <c r="B48" s="7"/>
      <c r="C48" s="382" t="s">
        <v>441</v>
      </c>
      <c r="D48" s="382"/>
      <c r="E48" s="382"/>
      <c r="F48" s="382"/>
      <c r="G48" s="382"/>
      <c r="H48" s="382"/>
      <c r="I48" s="382"/>
      <c r="J48" s="382"/>
      <c r="K48" s="382"/>
      <c r="L48" s="9" t="s">
        <v>67</v>
      </c>
      <c r="M48" s="138">
        <v>20520</v>
      </c>
      <c r="N48" s="138">
        <v>10041</v>
      </c>
      <c r="O48" s="145">
        <v>8438</v>
      </c>
      <c r="P48" s="145">
        <v>4485</v>
      </c>
      <c r="Q48" s="145">
        <v>3089</v>
      </c>
      <c r="R48" s="145">
        <v>1273</v>
      </c>
      <c r="S48" s="143">
        <v>776</v>
      </c>
      <c r="T48" s="145">
        <v>1134</v>
      </c>
    </row>
    <row r="49" spans="1:20" ht="16.5" customHeight="1" x14ac:dyDescent="0.2">
      <c r="A49" s="7"/>
      <c r="B49" s="7" t="s">
        <v>442</v>
      </c>
      <c r="C49" s="7"/>
      <c r="D49" s="7"/>
      <c r="E49" s="7"/>
      <c r="F49" s="7"/>
      <c r="G49" s="7"/>
      <c r="H49" s="7"/>
      <c r="I49" s="7"/>
      <c r="J49" s="7"/>
      <c r="K49" s="7"/>
      <c r="L49" s="9"/>
      <c r="M49" s="10"/>
      <c r="N49" s="10"/>
      <c r="O49" s="10"/>
      <c r="P49" s="10"/>
      <c r="Q49" s="10"/>
      <c r="R49" s="10"/>
      <c r="S49" s="10"/>
      <c r="T49" s="10"/>
    </row>
    <row r="50" spans="1:20" ht="16.5" customHeight="1" x14ac:dyDescent="0.2">
      <c r="A50" s="7"/>
      <c r="B50" s="7"/>
      <c r="C50" s="7" t="s">
        <v>443</v>
      </c>
      <c r="D50" s="7"/>
      <c r="E50" s="7"/>
      <c r="F50" s="7"/>
      <c r="G50" s="7"/>
      <c r="H50" s="7"/>
      <c r="I50" s="7"/>
      <c r="J50" s="7"/>
      <c r="K50" s="7"/>
      <c r="L50" s="9" t="s">
        <v>210</v>
      </c>
      <c r="M50" s="140" t="s">
        <v>81</v>
      </c>
      <c r="N50" s="140" t="s">
        <v>81</v>
      </c>
      <c r="O50" s="146">
        <v>1.6</v>
      </c>
      <c r="P50" s="146">
        <v>1.3</v>
      </c>
      <c r="Q50" s="146">
        <v>0.7</v>
      </c>
      <c r="R50" s="146">
        <v>0.4</v>
      </c>
      <c r="S50" s="146">
        <v>3.7</v>
      </c>
      <c r="T50" s="146">
        <v>1.7</v>
      </c>
    </row>
    <row r="51" spans="1:20" ht="16.5" customHeight="1" x14ac:dyDescent="0.2">
      <c r="A51" s="7" t="s">
        <v>87</v>
      </c>
      <c r="B51" s="7"/>
      <c r="C51" s="7"/>
      <c r="D51" s="7"/>
      <c r="E51" s="7"/>
      <c r="F51" s="7"/>
      <c r="G51" s="7"/>
      <c r="H51" s="7"/>
      <c r="I51" s="7"/>
      <c r="J51" s="7"/>
      <c r="K51" s="7"/>
      <c r="L51" s="9"/>
      <c r="M51" s="10"/>
      <c r="N51" s="10"/>
      <c r="O51" s="10"/>
      <c r="P51" s="10"/>
      <c r="Q51" s="10"/>
      <c r="R51" s="10"/>
      <c r="S51" s="10"/>
      <c r="T51" s="10"/>
    </row>
    <row r="52" spans="1:20" ht="16.5" customHeight="1" x14ac:dyDescent="0.2">
      <c r="A52" s="7"/>
      <c r="B52" s="7" t="s">
        <v>65</v>
      </c>
      <c r="C52" s="7"/>
      <c r="D52" s="7"/>
      <c r="E52" s="7"/>
      <c r="F52" s="7"/>
      <c r="G52" s="7"/>
      <c r="H52" s="7"/>
      <c r="I52" s="7"/>
      <c r="J52" s="7"/>
      <c r="K52" s="7"/>
      <c r="L52" s="9"/>
      <c r="M52" s="10"/>
      <c r="N52" s="10"/>
      <c r="O52" s="10"/>
      <c r="P52" s="10"/>
      <c r="Q52" s="10"/>
      <c r="R52" s="10"/>
      <c r="S52" s="10"/>
      <c r="T52" s="10"/>
    </row>
    <row r="53" spans="1:20" ht="16.5" customHeight="1" x14ac:dyDescent="0.2">
      <c r="A53" s="7"/>
      <c r="B53" s="7"/>
      <c r="C53" s="7" t="s">
        <v>443</v>
      </c>
      <c r="D53" s="7"/>
      <c r="E53" s="7"/>
      <c r="F53" s="7"/>
      <c r="G53" s="7"/>
      <c r="H53" s="7"/>
      <c r="I53" s="7"/>
      <c r="J53" s="7"/>
      <c r="K53" s="7"/>
      <c r="L53" s="9" t="s">
        <v>67</v>
      </c>
      <c r="M53" s="139" t="s">
        <v>81</v>
      </c>
      <c r="N53" s="139" t="s">
        <v>81</v>
      </c>
      <c r="O53" s="143">
        <v>237</v>
      </c>
      <c r="P53" s="144">
        <v>41</v>
      </c>
      <c r="Q53" s="142">
        <v>8</v>
      </c>
      <c r="R53" s="142">
        <v>5</v>
      </c>
      <c r="S53" s="142">
        <v>8</v>
      </c>
      <c r="T53" s="144">
        <v>12</v>
      </c>
    </row>
    <row r="54" spans="1:20" ht="29.45" customHeight="1" x14ac:dyDescent="0.2">
      <c r="A54" s="7"/>
      <c r="B54" s="7"/>
      <c r="C54" s="382" t="s">
        <v>441</v>
      </c>
      <c r="D54" s="382"/>
      <c r="E54" s="382"/>
      <c r="F54" s="382"/>
      <c r="G54" s="382"/>
      <c r="H54" s="382"/>
      <c r="I54" s="382"/>
      <c r="J54" s="382"/>
      <c r="K54" s="382"/>
      <c r="L54" s="9" t="s">
        <v>67</v>
      </c>
      <c r="M54" s="138">
        <v>20069</v>
      </c>
      <c r="N54" s="145">
        <v>8957</v>
      </c>
      <c r="O54" s="145">
        <v>8706</v>
      </c>
      <c r="P54" s="145">
        <v>4498</v>
      </c>
      <c r="Q54" s="145">
        <v>3095</v>
      </c>
      <c r="R54" s="145">
        <v>1298</v>
      </c>
      <c r="S54" s="143">
        <v>770</v>
      </c>
      <c r="T54" s="145">
        <v>1048</v>
      </c>
    </row>
    <row r="55" spans="1:20" ht="16.5" customHeight="1" x14ac:dyDescent="0.2">
      <c r="A55" s="7"/>
      <c r="B55" s="7" t="s">
        <v>442</v>
      </c>
      <c r="C55" s="7"/>
      <c r="D55" s="7"/>
      <c r="E55" s="7"/>
      <c r="F55" s="7"/>
      <c r="G55" s="7"/>
      <c r="H55" s="7"/>
      <c r="I55" s="7"/>
      <c r="J55" s="7"/>
      <c r="K55" s="7"/>
      <c r="L55" s="9"/>
      <c r="M55" s="10"/>
      <c r="N55" s="10"/>
      <c r="O55" s="10"/>
      <c r="P55" s="10"/>
      <c r="Q55" s="10"/>
      <c r="R55" s="10"/>
      <c r="S55" s="10"/>
      <c r="T55" s="10"/>
    </row>
    <row r="56" spans="1:20" ht="16.5" customHeight="1" x14ac:dyDescent="0.2">
      <c r="A56" s="7"/>
      <c r="B56" s="7"/>
      <c r="C56" s="7" t="s">
        <v>443</v>
      </c>
      <c r="D56" s="7"/>
      <c r="E56" s="7"/>
      <c r="F56" s="7"/>
      <c r="G56" s="7"/>
      <c r="H56" s="7"/>
      <c r="I56" s="7"/>
      <c r="J56" s="7"/>
      <c r="K56" s="7"/>
      <c r="L56" s="9" t="s">
        <v>210</v>
      </c>
      <c r="M56" s="140" t="s">
        <v>81</v>
      </c>
      <c r="N56" s="140" t="s">
        <v>81</v>
      </c>
      <c r="O56" s="146">
        <v>2.7</v>
      </c>
      <c r="P56" s="146">
        <v>0.9</v>
      </c>
      <c r="Q56" s="146">
        <v>0.3</v>
      </c>
      <c r="R56" s="146">
        <v>0.4</v>
      </c>
      <c r="S56" s="146">
        <v>1</v>
      </c>
      <c r="T56" s="146">
        <v>1.1000000000000001</v>
      </c>
    </row>
    <row r="57" spans="1:20" ht="16.5" customHeight="1" x14ac:dyDescent="0.2">
      <c r="A57" s="7" t="s">
        <v>88</v>
      </c>
      <c r="B57" s="7"/>
      <c r="C57" s="7"/>
      <c r="D57" s="7"/>
      <c r="E57" s="7"/>
      <c r="F57" s="7"/>
      <c r="G57" s="7"/>
      <c r="H57" s="7"/>
      <c r="I57" s="7"/>
      <c r="J57" s="7"/>
      <c r="K57" s="7"/>
      <c r="L57" s="9"/>
      <c r="M57" s="10"/>
      <c r="N57" s="10"/>
      <c r="O57" s="10"/>
      <c r="P57" s="10"/>
      <c r="Q57" s="10"/>
      <c r="R57" s="10"/>
      <c r="S57" s="10"/>
      <c r="T57" s="10"/>
    </row>
    <row r="58" spans="1:20" ht="16.5" customHeight="1" x14ac:dyDescent="0.2">
      <c r="A58" s="7"/>
      <c r="B58" s="7" t="s">
        <v>65</v>
      </c>
      <c r="C58" s="7"/>
      <c r="D58" s="7"/>
      <c r="E58" s="7"/>
      <c r="F58" s="7"/>
      <c r="G58" s="7"/>
      <c r="H58" s="7"/>
      <c r="I58" s="7"/>
      <c r="J58" s="7"/>
      <c r="K58" s="7"/>
      <c r="L58" s="9"/>
      <c r="M58" s="10"/>
      <c r="N58" s="10"/>
      <c r="O58" s="10"/>
      <c r="P58" s="10"/>
      <c r="Q58" s="10"/>
      <c r="R58" s="10"/>
      <c r="S58" s="10"/>
      <c r="T58" s="10"/>
    </row>
    <row r="59" spans="1:20" ht="16.5" customHeight="1" x14ac:dyDescent="0.2">
      <c r="A59" s="7"/>
      <c r="B59" s="7"/>
      <c r="C59" s="7" t="s">
        <v>443</v>
      </c>
      <c r="D59" s="7"/>
      <c r="E59" s="7"/>
      <c r="F59" s="7"/>
      <c r="G59" s="7"/>
      <c r="H59" s="7"/>
      <c r="I59" s="7"/>
      <c r="J59" s="7"/>
      <c r="K59" s="7"/>
      <c r="L59" s="9" t="s">
        <v>67</v>
      </c>
      <c r="M59" s="145">
        <v>1200</v>
      </c>
      <c r="N59" s="139" t="s">
        <v>81</v>
      </c>
      <c r="O59" s="143">
        <v>316</v>
      </c>
      <c r="P59" s="144">
        <v>80</v>
      </c>
      <c r="Q59" s="139" t="s">
        <v>81</v>
      </c>
      <c r="R59" s="144">
        <v>26</v>
      </c>
      <c r="S59" s="144">
        <v>16</v>
      </c>
      <c r="T59" s="144">
        <v>20</v>
      </c>
    </row>
    <row r="60" spans="1:20" ht="29.45" customHeight="1" x14ac:dyDescent="0.2">
      <c r="A60" s="7"/>
      <c r="B60" s="7"/>
      <c r="C60" s="382" t="s">
        <v>441</v>
      </c>
      <c r="D60" s="382"/>
      <c r="E60" s="382"/>
      <c r="F60" s="382"/>
      <c r="G60" s="382"/>
      <c r="H60" s="382"/>
      <c r="I60" s="382"/>
      <c r="J60" s="382"/>
      <c r="K60" s="382"/>
      <c r="L60" s="9" t="s">
        <v>67</v>
      </c>
      <c r="M60" s="138">
        <v>20018</v>
      </c>
      <c r="N60" s="145">
        <v>9103</v>
      </c>
      <c r="O60" s="145">
        <v>8560</v>
      </c>
      <c r="P60" s="145">
        <v>4260</v>
      </c>
      <c r="Q60" s="145">
        <v>2986</v>
      </c>
      <c r="R60" s="145">
        <v>1249</v>
      </c>
      <c r="S60" s="143">
        <v>797</v>
      </c>
      <c r="T60" s="145">
        <v>1031</v>
      </c>
    </row>
    <row r="61" spans="1:20" ht="16.5" customHeight="1" x14ac:dyDescent="0.2">
      <c r="A61" s="7"/>
      <c r="B61" s="7" t="s">
        <v>442</v>
      </c>
      <c r="C61" s="7"/>
      <c r="D61" s="7"/>
      <c r="E61" s="7"/>
      <c r="F61" s="7"/>
      <c r="G61" s="7"/>
      <c r="H61" s="7"/>
      <c r="I61" s="7"/>
      <c r="J61" s="7"/>
      <c r="K61" s="7"/>
      <c r="L61" s="9"/>
      <c r="M61" s="10"/>
      <c r="N61" s="10"/>
      <c r="O61" s="10"/>
      <c r="P61" s="10"/>
      <c r="Q61" s="10"/>
      <c r="R61" s="10"/>
      <c r="S61" s="10"/>
      <c r="T61" s="10"/>
    </row>
    <row r="62" spans="1:20" ht="16.5" customHeight="1" x14ac:dyDescent="0.2">
      <c r="A62" s="14"/>
      <c r="B62" s="14"/>
      <c r="C62" s="14" t="s">
        <v>443</v>
      </c>
      <c r="D62" s="14"/>
      <c r="E62" s="14"/>
      <c r="F62" s="14"/>
      <c r="G62" s="14"/>
      <c r="H62" s="14"/>
      <c r="I62" s="14"/>
      <c r="J62" s="14"/>
      <c r="K62" s="14"/>
      <c r="L62" s="15" t="s">
        <v>210</v>
      </c>
      <c r="M62" s="147">
        <v>6</v>
      </c>
      <c r="N62" s="141" t="s">
        <v>81</v>
      </c>
      <c r="O62" s="147">
        <v>3.7</v>
      </c>
      <c r="P62" s="147">
        <v>1.9</v>
      </c>
      <c r="Q62" s="141" t="s">
        <v>81</v>
      </c>
      <c r="R62" s="147">
        <v>2.1</v>
      </c>
      <c r="S62" s="147">
        <v>2</v>
      </c>
      <c r="T62" s="147">
        <v>1.9</v>
      </c>
    </row>
    <row r="63" spans="1:20" ht="4.5" customHeight="1" x14ac:dyDescent="0.2">
      <c r="A63" s="29"/>
      <c r="B63" s="29"/>
      <c r="C63" s="2"/>
      <c r="D63" s="2"/>
      <c r="E63" s="2"/>
      <c r="F63" s="2"/>
      <c r="G63" s="2"/>
      <c r="H63" s="2"/>
      <c r="I63" s="2"/>
      <c r="J63" s="2"/>
      <c r="K63" s="2"/>
      <c r="L63" s="2"/>
      <c r="M63" s="2"/>
      <c r="N63" s="2"/>
      <c r="O63" s="2"/>
      <c r="P63" s="2"/>
      <c r="Q63" s="2"/>
      <c r="R63" s="2"/>
      <c r="S63" s="2"/>
      <c r="T63" s="2"/>
    </row>
    <row r="64" spans="1:20" ht="16.5" customHeight="1" x14ac:dyDescent="0.2">
      <c r="A64" s="29"/>
      <c r="B64" s="29"/>
      <c r="C64" s="378" t="s">
        <v>444</v>
      </c>
      <c r="D64" s="378"/>
      <c r="E64" s="378"/>
      <c r="F64" s="378"/>
      <c r="G64" s="378"/>
      <c r="H64" s="378"/>
      <c r="I64" s="378"/>
      <c r="J64" s="378"/>
      <c r="K64" s="378"/>
      <c r="L64" s="378"/>
      <c r="M64" s="378"/>
      <c r="N64" s="378"/>
      <c r="O64" s="378"/>
      <c r="P64" s="378"/>
      <c r="Q64" s="378"/>
      <c r="R64" s="378"/>
      <c r="S64" s="378"/>
      <c r="T64" s="378"/>
    </row>
    <row r="65" spans="1:20" ht="4.5" customHeight="1" x14ac:dyDescent="0.2">
      <c r="A65" s="29"/>
      <c r="B65" s="29"/>
      <c r="C65" s="2"/>
      <c r="D65" s="2"/>
      <c r="E65" s="2"/>
      <c r="F65" s="2"/>
      <c r="G65" s="2"/>
      <c r="H65" s="2"/>
      <c r="I65" s="2"/>
      <c r="J65" s="2"/>
      <c r="K65" s="2"/>
      <c r="L65" s="2"/>
      <c r="M65" s="2"/>
      <c r="N65" s="2"/>
      <c r="O65" s="2"/>
      <c r="P65" s="2"/>
      <c r="Q65" s="2"/>
      <c r="R65" s="2"/>
      <c r="S65" s="2"/>
      <c r="T65" s="2"/>
    </row>
    <row r="66" spans="1:20" ht="16.5" customHeight="1" x14ac:dyDescent="0.2">
      <c r="A66" s="106"/>
      <c r="B66" s="106"/>
      <c r="C66" s="378" t="s">
        <v>383</v>
      </c>
      <c r="D66" s="378"/>
      <c r="E66" s="378"/>
      <c r="F66" s="378"/>
      <c r="G66" s="378"/>
      <c r="H66" s="378"/>
      <c r="I66" s="378"/>
      <c r="J66" s="378"/>
      <c r="K66" s="378"/>
      <c r="L66" s="378"/>
      <c r="M66" s="378"/>
      <c r="N66" s="378"/>
      <c r="O66" s="378"/>
      <c r="P66" s="378"/>
      <c r="Q66" s="378"/>
      <c r="R66" s="378"/>
      <c r="S66" s="378"/>
      <c r="T66" s="378"/>
    </row>
    <row r="67" spans="1:20" ht="16.5" customHeight="1" x14ac:dyDescent="0.2">
      <c r="A67" s="106"/>
      <c r="B67" s="106"/>
      <c r="C67" s="378" t="s">
        <v>353</v>
      </c>
      <c r="D67" s="378"/>
      <c r="E67" s="378"/>
      <c r="F67" s="378"/>
      <c r="G67" s="378"/>
      <c r="H67" s="378"/>
      <c r="I67" s="378"/>
      <c r="J67" s="378"/>
      <c r="K67" s="378"/>
      <c r="L67" s="378"/>
      <c r="M67" s="378"/>
      <c r="N67" s="378"/>
      <c r="O67" s="378"/>
      <c r="P67" s="378"/>
      <c r="Q67" s="378"/>
      <c r="R67" s="378"/>
      <c r="S67" s="378"/>
      <c r="T67" s="378"/>
    </row>
    <row r="68" spans="1:20" ht="4.5" customHeight="1" x14ac:dyDescent="0.2">
      <c r="A68" s="29"/>
      <c r="B68" s="29"/>
      <c r="C68" s="2"/>
      <c r="D68" s="2"/>
      <c r="E68" s="2"/>
      <c r="F68" s="2"/>
      <c r="G68" s="2"/>
      <c r="H68" s="2"/>
      <c r="I68" s="2"/>
      <c r="J68" s="2"/>
      <c r="K68" s="2"/>
      <c r="L68" s="2"/>
      <c r="M68" s="2"/>
      <c r="N68" s="2"/>
      <c r="O68" s="2"/>
      <c r="P68" s="2"/>
      <c r="Q68" s="2"/>
      <c r="R68" s="2"/>
      <c r="S68" s="2"/>
      <c r="T68" s="2"/>
    </row>
    <row r="69" spans="1:20" ht="29.45" customHeight="1" x14ac:dyDescent="0.2">
      <c r="A69" s="29" t="s">
        <v>89</v>
      </c>
      <c r="B69" s="29"/>
      <c r="C69" s="378" t="s">
        <v>102</v>
      </c>
      <c r="D69" s="378"/>
      <c r="E69" s="378"/>
      <c r="F69" s="378"/>
      <c r="G69" s="378"/>
      <c r="H69" s="378"/>
      <c r="I69" s="378"/>
      <c r="J69" s="378"/>
      <c r="K69" s="378"/>
      <c r="L69" s="378"/>
      <c r="M69" s="378"/>
      <c r="N69" s="378"/>
      <c r="O69" s="378"/>
      <c r="P69" s="378"/>
      <c r="Q69" s="378"/>
      <c r="R69" s="378"/>
      <c r="S69" s="378"/>
      <c r="T69" s="378"/>
    </row>
    <row r="70" spans="1:20" ht="29.45" customHeight="1" x14ac:dyDescent="0.2">
      <c r="A70" s="29" t="s">
        <v>90</v>
      </c>
      <c r="B70" s="29"/>
      <c r="C70" s="378" t="s">
        <v>445</v>
      </c>
      <c r="D70" s="378"/>
      <c r="E70" s="378"/>
      <c r="F70" s="378"/>
      <c r="G70" s="378"/>
      <c r="H70" s="378"/>
      <c r="I70" s="378"/>
      <c r="J70" s="378"/>
      <c r="K70" s="378"/>
      <c r="L70" s="378"/>
      <c r="M70" s="378"/>
      <c r="N70" s="378"/>
      <c r="O70" s="378"/>
      <c r="P70" s="378"/>
      <c r="Q70" s="378"/>
      <c r="R70" s="378"/>
      <c r="S70" s="378"/>
      <c r="T70" s="378"/>
    </row>
    <row r="71" spans="1:20" ht="16.5" customHeight="1" x14ac:dyDescent="0.2">
      <c r="A71" s="29"/>
      <c r="B71" s="29"/>
      <c r="C71" s="378" t="s">
        <v>446</v>
      </c>
      <c r="D71" s="378"/>
      <c r="E71" s="378"/>
      <c r="F71" s="378"/>
      <c r="G71" s="378"/>
      <c r="H71" s="378"/>
      <c r="I71" s="378"/>
      <c r="J71" s="378"/>
      <c r="K71" s="378"/>
      <c r="L71" s="378"/>
      <c r="M71" s="378"/>
      <c r="N71" s="378"/>
      <c r="O71" s="378"/>
      <c r="P71" s="378"/>
      <c r="Q71" s="378"/>
      <c r="R71" s="378"/>
      <c r="S71" s="378"/>
      <c r="T71" s="378"/>
    </row>
    <row r="72" spans="1:20" ht="42.4" customHeight="1" x14ac:dyDescent="0.2">
      <c r="A72" s="29"/>
      <c r="B72" s="29"/>
      <c r="C72" s="378" t="s">
        <v>447</v>
      </c>
      <c r="D72" s="378"/>
      <c r="E72" s="378"/>
      <c r="F72" s="378"/>
      <c r="G72" s="378"/>
      <c r="H72" s="378"/>
      <c r="I72" s="378"/>
      <c r="J72" s="378"/>
      <c r="K72" s="378"/>
      <c r="L72" s="378"/>
      <c r="M72" s="378"/>
      <c r="N72" s="378"/>
      <c r="O72" s="378"/>
      <c r="P72" s="378"/>
      <c r="Q72" s="378"/>
      <c r="R72" s="378"/>
      <c r="S72" s="378"/>
      <c r="T72" s="378"/>
    </row>
    <row r="73" spans="1:20" ht="29.45" customHeight="1" x14ac:dyDescent="0.2">
      <c r="A73" s="29"/>
      <c r="B73" s="29"/>
      <c r="C73" s="378" t="s">
        <v>448</v>
      </c>
      <c r="D73" s="378"/>
      <c r="E73" s="378"/>
      <c r="F73" s="378"/>
      <c r="G73" s="378"/>
      <c r="H73" s="378"/>
      <c r="I73" s="378"/>
      <c r="J73" s="378"/>
      <c r="K73" s="378"/>
      <c r="L73" s="378"/>
      <c r="M73" s="378"/>
      <c r="N73" s="378"/>
      <c r="O73" s="378"/>
      <c r="P73" s="378"/>
      <c r="Q73" s="378"/>
      <c r="R73" s="378"/>
      <c r="S73" s="378"/>
      <c r="T73" s="378"/>
    </row>
    <row r="74" spans="1:20" ht="16.5" customHeight="1" x14ac:dyDescent="0.2">
      <c r="A74" s="29" t="s">
        <v>91</v>
      </c>
      <c r="B74" s="29"/>
      <c r="C74" s="378" t="s">
        <v>449</v>
      </c>
      <c r="D74" s="378"/>
      <c r="E74" s="378"/>
      <c r="F74" s="378"/>
      <c r="G74" s="378"/>
      <c r="H74" s="378"/>
      <c r="I74" s="378"/>
      <c r="J74" s="378"/>
      <c r="K74" s="378"/>
      <c r="L74" s="378"/>
      <c r="M74" s="378"/>
      <c r="N74" s="378"/>
      <c r="O74" s="378"/>
      <c r="P74" s="378"/>
      <c r="Q74" s="378"/>
      <c r="R74" s="378"/>
      <c r="S74" s="378"/>
      <c r="T74" s="378"/>
    </row>
    <row r="75" spans="1:20" ht="81" customHeight="1" x14ac:dyDescent="0.2">
      <c r="A75" s="29" t="s">
        <v>92</v>
      </c>
      <c r="B75" s="29"/>
      <c r="C75" s="378" t="s">
        <v>450</v>
      </c>
      <c r="D75" s="378"/>
      <c r="E75" s="378"/>
      <c r="F75" s="378"/>
      <c r="G75" s="378"/>
      <c r="H75" s="378"/>
      <c r="I75" s="378"/>
      <c r="J75" s="378"/>
      <c r="K75" s="378"/>
      <c r="L75" s="378"/>
      <c r="M75" s="378"/>
      <c r="N75" s="378"/>
      <c r="O75" s="378"/>
      <c r="P75" s="378"/>
      <c r="Q75" s="378"/>
      <c r="R75" s="378"/>
      <c r="S75" s="378"/>
      <c r="T75" s="378"/>
    </row>
    <row r="76" spans="1:20" ht="29.45" customHeight="1" x14ac:dyDescent="0.2">
      <c r="A76" s="29"/>
      <c r="B76" s="29"/>
      <c r="C76" s="378" t="s">
        <v>451</v>
      </c>
      <c r="D76" s="378"/>
      <c r="E76" s="378"/>
      <c r="F76" s="378"/>
      <c r="G76" s="378"/>
      <c r="H76" s="378"/>
      <c r="I76" s="378"/>
      <c r="J76" s="378"/>
      <c r="K76" s="378"/>
      <c r="L76" s="378"/>
      <c r="M76" s="378"/>
      <c r="N76" s="378"/>
      <c r="O76" s="378"/>
      <c r="P76" s="378"/>
      <c r="Q76" s="378"/>
      <c r="R76" s="378"/>
      <c r="S76" s="378"/>
      <c r="T76" s="378"/>
    </row>
    <row r="77" spans="1:20" ht="16.5" customHeight="1" x14ac:dyDescent="0.2">
      <c r="A77" s="29" t="s">
        <v>93</v>
      </c>
      <c r="B77" s="29"/>
      <c r="C77" s="378" t="s">
        <v>452</v>
      </c>
      <c r="D77" s="378"/>
      <c r="E77" s="378"/>
      <c r="F77" s="378"/>
      <c r="G77" s="378"/>
      <c r="H77" s="378"/>
      <c r="I77" s="378"/>
      <c r="J77" s="378"/>
      <c r="K77" s="378"/>
      <c r="L77" s="378"/>
      <c r="M77" s="378"/>
      <c r="N77" s="378"/>
      <c r="O77" s="378"/>
      <c r="P77" s="378"/>
      <c r="Q77" s="378"/>
      <c r="R77" s="378"/>
      <c r="S77" s="378"/>
      <c r="T77" s="378"/>
    </row>
    <row r="78" spans="1:20" ht="16.5" customHeight="1" x14ac:dyDescent="0.2">
      <c r="A78" s="29" t="s">
        <v>94</v>
      </c>
      <c r="B78" s="29"/>
      <c r="C78" s="378" t="s">
        <v>453</v>
      </c>
      <c r="D78" s="378"/>
      <c r="E78" s="378"/>
      <c r="F78" s="378"/>
      <c r="G78" s="378"/>
      <c r="H78" s="378"/>
      <c r="I78" s="378"/>
      <c r="J78" s="378"/>
      <c r="K78" s="378"/>
      <c r="L78" s="378"/>
      <c r="M78" s="378"/>
      <c r="N78" s="378"/>
      <c r="O78" s="378"/>
      <c r="P78" s="378"/>
      <c r="Q78" s="378"/>
      <c r="R78" s="378"/>
      <c r="S78" s="378"/>
      <c r="T78" s="378"/>
    </row>
    <row r="79" spans="1:20" ht="16.5" customHeight="1" x14ac:dyDescent="0.2">
      <c r="A79" s="29"/>
      <c r="B79" s="29"/>
      <c r="C79" s="378" t="s">
        <v>454</v>
      </c>
      <c r="D79" s="378"/>
      <c r="E79" s="378"/>
      <c r="F79" s="378"/>
      <c r="G79" s="378"/>
      <c r="H79" s="378"/>
      <c r="I79" s="378"/>
      <c r="J79" s="378"/>
      <c r="K79" s="378"/>
      <c r="L79" s="378"/>
      <c r="M79" s="378"/>
      <c r="N79" s="378"/>
      <c r="O79" s="378"/>
      <c r="P79" s="378"/>
      <c r="Q79" s="378"/>
      <c r="R79" s="378"/>
      <c r="S79" s="378"/>
      <c r="T79" s="378"/>
    </row>
    <row r="80" spans="1:20" ht="16.5" customHeight="1" x14ac:dyDescent="0.2">
      <c r="A80" s="29" t="s">
        <v>95</v>
      </c>
      <c r="B80" s="29"/>
      <c r="C80" s="378" t="s">
        <v>455</v>
      </c>
      <c r="D80" s="378"/>
      <c r="E80" s="378"/>
      <c r="F80" s="378"/>
      <c r="G80" s="378"/>
      <c r="H80" s="378"/>
      <c r="I80" s="378"/>
      <c r="J80" s="378"/>
      <c r="K80" s="378"/>
      <c r="L80" s="378"/>
      <c r="M80" s="378"/>
      <c r="N80" s="378"/>
      <c r="O80" s="378"/>
      <c r="P80" s="378"/>
      <c r="Q80" s="378"/>
      <c r="R80" s="378"/>
      <c r="S80" s="378"/>
      <c r="T80" s="378"/>
    </row>
    <row r="81" spans="1:20" ht="42.4" customHeight="1" x14ac:dyDescent="0.2">
      <c r="A81" s="29" t="s">
        <v>96</v>
      </c>
      <c r="B81" s="29"/>
      <c r="C81" s="378" t="s">
        <v>147</v>
      </c>
      <c r="D81" s="378"/>
      <c r="E81" s="378"/>
      <c r="F81" s="378"/>
      <c r="G81" s="378"/>
      <c r="H81" s="378"/>
      <c r="I81" s="378"/>
      <c r="J81" s="378"/>
      <c r="K81" s="378"/>
      <c r="L81" s="378"/>
      <c r="M81" s="378"/>
      <c r="N81" s="378"/>
      <c r="O81" s="378"/>
      <c r="P81" s="378"/>
      <c r="Q81" s="378"/>
      <c r="R81" s="378"/>
      <c r="S81" s="378"/>
      <c r="T81" s="378"/>
    </row>
    <row r="82" spans="1:20" ht="42.4" customHeight="1" x14ac:dyDescent="0.2">
      <c r="A82" s="29" t="s">
        <v>97</v>
      </c>
      <c r="B82" s="29"/>
      <c r="C82" s="378" t="s">
        <v>456</v>
      </c>
      <c r="D82" s="378"/>
      <c r="E82" s="378"/>
      <c r="F82" s="378"/>
      <c r="G82" s="378"/>
      <c r="H82" s="378"/>
      <c r="I82" s="378"/>
      <c r="J82" s="378"/>
      <c r="K82" s="378"/>
      <c r="L82" s="378"/>
      <c r="M82" s="378"/>
      <c r="N82" s="378"/>
      <c r="O82" s="378"/>
      <c r="P82" s="378"/>
      <c r="Q82" s="378"/>
      <c r="R82" s="378"/>
      <c r="S82" s="378"/>
      <c r="T82" s="378"/>
    </row>
    <row r="83" spans="1:20" ht="16.5" customHeight="1" x14ac:dyDescent="0.2">
      <c r="A83" s="29" t="s">
        <v>98</v>
      </c>
      <c r="B83" s="29"/>
      <c r="C83" s="378" t="s">
        <v>457</v>
      </c>
      <c r="D83" s="378"/>
      <c r="E83" s="378"/>
      <c r="F83" s="378"/>
      <c r="G83" s="378"/>
      <c r="H83" s="378"/>
      <c r="I83" s="378"/>
      <c r="J83" s="378"/>
      <c r="K83" s="378"/>
      <c r="L83" s="378"/>
      <c r="M83" s="378"/>
      <c r="N83" s="378"/>
      <c r="O83" s="378"/>
      <c r="P83" s="378"/>
      <c r="Q83" s="378"/>
      <c r="R83" s="378"/>
      <c r="S83" s="378"/>
      <c r="T83" s="378"/>
    </row>
    <row r="84" spans="1:20" ht="4.5" customHeight="1" x14ac:dyDescent="0.2"/>
    <row r="85" spans="1:20" ht="16.5" customHeight="1" x14ac:dyDescent="0.2">
      <c r="A85" s="30" t="s">
        <v>119</v>
      </c>
      <c r="B85" s="29"/>
      <c r="C85" s="29"/>
      <c r="D85" s="29"/>
      <c r="E85" s="378" t="s">
        <v>458</v>
      </c>
      <c r="F85" s="378"/>
      <c r="G85" s="378"/>
      <c r="H85" s="378"/>
      <c r="I85" s="378"/>
      <c r="J85" s="378"/>
      <c r="K85" s="378"/>
      <c r="L85" s="378"/>
      <c r="M85" s="378"/>
      <c r="N85" s="378"/>
      <c r="O85" s="378"/>
      <c r="P85" s="378"/>
      <c r="Q85" s="378"/>
      <c r="R85" s="378"/>
      <c r="S85" s="378"/>
      <c r="T85" s="378"/>
    </row>
  </sheetData>
  <mergeCells count="30">
    <mergeCell ref="C80:T80"/>
    <mergeCell ref="C81:T81"/>
    <mergeCell ref="C82:T82"/>
    <mergeCell ref="C83:T83"/>
    <mergeCell ref="E85:T85"/>
    <mergeCell ref="C75:T75"/>
    <mergeCell ref="C76:T76"/>
    <mergeCell ref="C77:T77"/>
    <mergeCell ref="C78:T78"/>
    <mergeCell ref="C79:T79"/>
    <mergeCell ref="C70:T70"/>
    <mergeCell ref="C71:T71"/>
    <mergeCell ref="C72:T72"/>
    <mergeCell ref="C73:T73"/>
    <mergeCell ref="C74:T74"/>
    <mergeCell ref="K1:T1"/>
    <mergeCell ref="C64:T64"/>
    <mergeCell ref="C66:T66"/>
    <mergeCell ref="C67:T67"/>
    <mergeCell ref="C69:T69"/>
    <mergeCell ref="C36:K36"/>
    <mergeCell ref="C42:K42"/>
    <mergeCell ref="C48:K48"/>
    <mergeCell ref="C54:K54"/>
    <mergeCell ref="C60:K60"/>
    <mergeCell ref="C6:K6"/>
    <mergeCell ref="C12:K12"/>
    <mergeCell ref="C18:K18"/>
    <mergeCell ref="C24:K24"/>
    <mergeCell ref="C30:K30"/>
  </mergeCells>
  <pageMargins left="0.7" right="0.7" top="0.75" bottom="0.75" header="0.3" footer="0.3"/>
  <pageSetup paperSize="9" fitToHeight="0" orientation="landscape" horizontalDpi="300" verticalDpi="300"/>
  <headerFooter scaleWithDoc="0" alignWithMargins="0">
    <oddHeader>&amp;C&amp;"Arial"&amp;8TABLE 16A.13</oddHeader>
    <oddFooter>&amp;L&amp;"Arial"&amp;8REPORT ON
GOVERNMENT
SERVICES 2022&amp;R&amp;"Arial"&amp;8CHILD PROTECTION
SERVICES
PAGE &amp;B&amp;P&amp;B</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88"/>
  <sheetViews>
    <sheetView showGridLines="0" workbookViewId="0"/>
  </sheetViews>
  <sheetFormatPr defaultColWidth="11.42578125" defaultRowHeight="12.75" x14ac:dyDescent="0.2"/>
  <cols>
    <col min="1" max="10" width="1.85546875" customWidth="1"/>
    <col min="11" max="11" width="25.28515625" customWidth="1"/>
    <col min="12" max="12" width="5.42578125" customWidth="1"/>
    <col min="13" max="20" width="9.28515625" customWidth="1"/>
  </cols>
  <sheetData>
    <row r="1" spans="1:20" ht="33.950000000000003" customHeight="1" x14ac:dyDescent="0.2">
      <c r="A1" s="8" t="s">
        <v>459</v>
      </c>
      <c r="B1" s="8"/>
      <c r="C1" s="8"/>
      <c r="D1" s="8"/>
      <c r="E1" s="8"/>
      <c r="F1" s="8"/>
      <c r="G1" s="8"/>
      <c r="H1" s="8"/>
      <c r="I1" s="8"/>
      <c r="J1" s="8"/>
      <c r="K1" s="383" t="s">
        <v>460</v>
      </c>
      <c r="L1" s="384"/>
      <c r="M1" s="384"/>
      <c r="N1" s="384"/>
      <c r="O1" s="384"/>
      <c r="P1" s="384"/>
      <c r="Q1" s="384"/>
      <c r="R1" s="384"/>
      <c r="S1" s="384"/>
      <c r="T1" s="384"/>
    </row>
    <row r="2" spans="1:20" ht="16.5" customHeight="1" x14ac:dyDescent="0.2">
      <c r="A2" s="11"/>
      <c r="B2" s="11"/>
      <c r="C2" s="11"/>
      <c r="D2" s="11"/>
      <c r="E2" s="11"/>
      <c r="F2" s="11"/>
      <c r="G2" s="11"/>
      <c r="H2" s="11"/>
      <c r="I2" s="11"/>
      <c r="J2" s="11"/>
      <c r="K2" s="11"/>
      <c r="L2" s="12" t="s">
        <v>53</v>
      </c>
      <c r="M2" s="13" t="s">
        <v>461</v>
      </c>
      <c r="N2" s="13" t="s">
        <v>462</v>
      </c>
      <c r="O2" s="13" t="s">
        <v>463</v>
      </c>
      <c r="P2" s="13" t="s">
        <v>464</v>
      </c>
      <c r="Q2" s="13" t="s">
        <v>465</v>
      </c>
      <c r="R2" s="13" t="s">
        <v>466</v>
      </c>
      <c r="S2" s="13" t="s">
        <v>467</v>
      </c>
      <c r="T2" s="13" t="s">
        <v>468</v>
      </c>
    </row>
    <row r="3" spans="1:20" ht="16.5" customHeight="1" x14ac:dyDescent="0.2">
      <c r="A3" s="7" t="s">
        <v>63</v>
      </c>
      <c r="B3" s="7"/>
      <c r="C3" s="7"/>
      <c r="D3" s="7"/>
      <c r="E3" s="7"/>
      <c r="F3" s="7"/>
      <c r="G3" s="7"/>
      <c r="H3" s="7"/>
      <c r="I3" s="7"/>
      <c r="J3" s="7"/>
      <c r="K3" s="7"/>
      <c r="L3" s="9"/>
      <c r="M3" s="10"/>
      <c r="N3" s="10"/>
      <c r="O3" s="10"/>
      <c r="P3" s="10"/>
      <c r="Q3" s="10"/>
      <c r="R3" s="10"/>
      <c r="S3" s="10"/>
      <c r="T3" s="10"/>
    </row>
    <row r="4" spans="1:20" ht="16.5" customHeight="1" x14ac:dyDescent="0.2">
      <c r="A4" s="7"/>
      <c r="B4" s="7" t="s">
        <v>65</v>
      </c>
      <c r="C4" s="7"/>
      <c r="D4" s="7"/>
      <c r="E4" s="7"/>
      <c r="F4" s="7"/>
      <c r="G4" s="7"/>
      <c r="H4" s="7"/>
      <c r="I4" s="7"/>
      <c r="J4" s="7"/>
      <c r="K4" s="7"/>
      <c r="L4" s="9"/>
      <c r="M4" s="10"/>
      <c r="N4" s="10"/>
      <c r="O4" s="10"/>
      <c r="P4" s="10"/>
      <c r="Q4" s="10"/>
      <c r="R4" s="10"/>
      <c r="S4" s="10"/>
      <c r="T4" s="10"/>
    </row>
    <row r="5" spans="1:20" ht="42.4" customHeight="1" x14ac:dyDescent="0.2">
      <c r="A5" s="7"/>
      <c r="B5" s="7"/>
      <c r="C5" s="382" t="s">
        <v>469</v>
      </c>
      <c r="D5" s="382"/>
      <c r="E5" s="382"/>
      <c r="F5" s="382"/>
      <c r="G5" s="382"/>
      <c r="H5" s="382"/>
      <c r="I5" s="382"/>
      <c r="J5" s="382"/>
      <c r="K5" s="382"/>
      <c r="L5" s="9" t="s">
        <v>67</v>
      </c>
      <c r="M5" s="151">
        <v>532</v>
      </c>
      <c r="N5" s="151">
        <v>227</v>
      </c>
      <c r="O5" s="154" t="s">
        <v>81</v>
      </c>
      <c r="P5" s="150">
        <v>3</v>
      </c>
      <c r="Q5" s="149">
        <v>30</v>
      </c>
      <c r="R5" s="149">
        <v>24</v>
      </c>
      <c r="S5" s="150">
        <v>7</v>
      </c>
      <c r="T5" s="154" t="s">
        <v>81</v>
      </c>
    </row>
    <row r="6" spans="1:20" ht="29.45" customHeight="1" x14ac:dyDescent="0.2">
      <c r="A6" s="7"/>
      <c r="B6" s="7"/>
      <c r="C6" s="382" t="s">
        <v>140</v>
      </c>
      <c r="D6" s="382"/>
      <c r="E6" s="382"/>
      <c r="F6" s="382"/>
      <c r="G6" s="382"/>
      <c r="H6" s="382"/>
      <c r="I6" s="382"/>
      <c r="J6" s="382"/>
      <c r="K6" s="382"/>
      <c r="L6" s="9" t="s">
        <v>67</v>
      </c>
      <c r="M6" s="148">
        <v>18392</v>
      </c>
      <c r="N6" s="148">
        <v>12841</v>
      </c>
      <c r="O6" s="148">
        <v>13275</v>
      </c>
      <c r="P6" s="155">
        <v>5689</v>
      </c>
      <c r="Q6" s="155">
        <v>5163</v>
      </c>
      <c r="R6" s="155">
        <v>1480</v>
      </c>
      <c r="S6" s="151">
        <v>936</v>
      </c>
      <c r="T6" s="155">
        <v>1242</v>
      </c>
    </row>
    <row r="7" spans="1:20" ht="16.5" customHeight="1" x14ac:dyDescent="0.2">
      <c r="A7" s="7"/>
      <c r="B7" s="7" t="s">
        <v>442</v>
      </c>
      <c r="C7" s="7"/>
      <c r="D7" s="7"/>
      <c r="E7" s="7"/>
      <c r="F7" s="7"/>
      <c r="G7" s="7"/>
      <c r="H7" s="7"/>
      <c r="I7" s="7"/>
      <c r="J7" s="7"/>
      <c r="K7" s="7"/>
      <c r="L7" s="9"/>
      <c r="M7" s="10"/>
      <c r="N7" s="10"/>
      <c r="O7" s="10"/>
      <c r="P7" s="10"/>
      <c r="Q7" s="10"/>
      <c r="R7" s="10"/>
      <c r="S7" s="10"/>
      <c r="T7" s="10"/>
    </row>
    <row r="8" spans="1:20" ht="42.4" customHeight="1" x14ac:dyDescent="0.2">
      <c r="A8" s="7"/>
      <c r="B8" s="7"/>
      <c r="C8" s="382" t="s">
        <v>469</v>
      </c>
      <c r="D8" s="382"/>
      <c r="E8" s="382"/>
      <c r="F8" s="382"/>
      <c r="G8" s="382"/>
      <c r="H8" s="382"/>
      <c r="I8" s="382"/>
      <c r="J8" s="382"/>
      <c r="K8" s="382"/>
      <c r="L8" s="9" t="s">
        <v>210</v>
      </c>
      <c r="M8" s="152">
        <v>2.9</v>
      </c>
      <c r="N8" s="152">
        <v>1.8</v>
      </c>
      <c r="O8" s="156" t="s">
        <v>81</v>
      </c>
      <c r="P8" s="152">
        <v>0.1</v>
      </c>
      <c r="Q8" s="152">
        <v>0.6</v>
      </c>
      <c r="R8" s="152">
        <v>1.6</v>
      </c>
      <c r="S8" s="152">
        <v>0.7</v>
      </c>
      <c r="T8" s="156" t="s">
        <v>81</v>
      </c>
    </row>
    <row r="9" spans="1:20" ht="16.5" customHeight="1" x14ac:dyDescent="0.2">
      <c r="A9" s="7" t="s">
        <v>78</v>
      </c>
      <c r="B9" s="7"/>
      <c r="C9" s="7"/>
      <c r="D9" s="7"/>
      <c r="E9" s="7"/>
      <c r="F9" s="7"/>
      <c r="G9" s="7"/>
      <c r="H9" s="7"/>
      <c r="I9" s="7"/>
      <c r="J9" s="7"/>
      <c r="K9" s="7"/>
      <c r="L9" s="9"/>
      <c r="M9" s="10"/>
      <c r="N9" s="10"/>
      <c r="O9" s="10"/>
      <c r="P9" s="10"/>
      <c r="Q9" s="10"/>
      <c r="R9" s="10"/>
      <c r="S9" s="10"/>
      <c r="T9" s="10"/>
    </row>
    <row r="10" spans="1:20" ht="16.5" customHeight="1" x14ac:dyDescent="0.2">
      <c r="A10" s="7"/>
      <c r="B10" s="7" t="s">
        <v>65</v>
      </c>
      <c r="C10" s="7"/>
      <c r="D10" s="7"/>
      <c r="E10" s="7"/>
      <c r="F10" s="7"/>
      <c r="G10" s="7"/>
      <c r="H10" s="7"/>
      <c r="I10" s="7"/>
      <c r="J10" s="7"/>
      <c r="K10" s="7"/>
      <c r="L10" s="9"/>
      <c r="M10" s="10"/>
      <c r="N10" s="10"/>
      <c r="O10" s="10"/>
      <c r="P10" s="10"/>
      <c r="Q10" s="10"/>
      <c r="R10" s="10"/>
      <c r="S10" s="10"/>
      <c r="T10" s="10"/>
    </row>
    <row r="11" spans="1:20" ht="42.4" customHeight="1" x14ac:dyDescent="0.2">
      <c r="A11" s="7"/>
      <c r="B11" s="7"/>
      <c r="C11" s="382" t="s">
        <v>469</v>
      </c>
      <c r="D11" s="382"/>
      <c r="E11" s="382"/>
      <c r="F11" s="382"/>
      <c r="G11" s="382"/>
      <c r="H11" s="382"/>
      <c r="I11" s="382"/>
      <c r="J11" s="382"/>
      <c r="K11" s="382"/>
      <c r="L11" s="9" t="s">
        <v>67</v>
      </c>
      <c r="M11" s="151">
        <v>670</v>
      </c>
      <c r="N11" s="151">
        <v>184</v>
      </c>
      <c r="O11" s="154" t="s">
        <v>81</v>
      </c>
      <c r="P11" s="150">
        <v>2</v>
      </c>
      <c r="Q11" s="149">
        <v>20</v>
      </c>
      <c r="R11" s="150">
        <v>8</v>
      </c>
      <c r="S11" s="149">
        <v>19</v>
      </c>
      <c r="T11" s="154" t="s">
        <v>81</v>
      </c>
    </row>
    <row r="12" spans="1:20" ht="29.45" customHeight="1" x14ac:dyDescent="0.2">
      <c r="A12" s="7"/>
      <c r="B12" s="7"/>
      <c r="C12" s="382" t="s">
        <v>140</v>
      </c>
      <c r="D12" s="382"/>
      <c r="E12" s="382"/>
      <c r="F12" s="382"/>
      <c r="G12" s="382"/>
      <c r="H12" s="382"/>
      <c r="I12" s="382"/>
      <c r="J12" s="382"/>
      <c r="K12" s="382"/>
      <c r="L12" s="9" t="s">
        <v>67</v>
      </c>
      <c r="M12" s="148">
        <v>22314</v>
      </c>
      <c r="N12" s="148">
        <v>15349</v>
      </c>
      <c r="O12" s="148">
        <v>12594</v>
      </c>
      <c r="P12" s="155">
        <v>5821</v>
      </c>
      <c r="Q12" s="155">
        <v>4890</v>
      </c>
      <c r="R12" s="155">
        <v>1525</v>
      </c>
      <c r="S12" s="151">
        <v>906</v>
      </c>
      <c r="T12" s="155">
        <v>1268</v>
      </c>
    </row>
    <row r="13" spans="1:20" ht="16.5" customHeight="1" x14ac:dyDescent="0.2">
      <c r="A13" s="7"/>
      <c r="B13" s="7" t="s">
        <v>442</v>
      </c>
      <c r="C13" s="7"/>
      <c r="D13" s="7"/>
      <c r="E13" s="7"/>
      <c r="F13" s="7"/>
      <c r="G13" s="7"/>
      <c r="H13" s="7"/>
      <c r="I13" s="7"/>
      <c r="J13" s="7"/>
      <c r="K13" s="7"/>
      <c r="L13" s="9"/>
      <c r="M13" s="10"/>
      <c r="N13" s="10"/>
      <c r="O13" s="10"/>
      <c r="P13" s="10"/>
      <c r="Q13" s="10"/>
      <c r="R13" s="10"/>
      <c r="S13" s="10"/>
      <c r="T13" s="10"/>
    </row>
    <row r="14" spans="1:20" ht="42.4" customHeight="1" x14ac:dyDescent="0.2">
      <c r="A14" s="7"/>
      <c r="B14" s="7"/>
      <c r="C14" s="382" t="s">
        <v>469</v>
      </c>
      <c r="D14" s="382"/>
      <c r="E14" s="382"/>
      <c r="F14" s="382"/>
      <c r="G14" s="382"/>
      <c r="H14" s="382"/>
      <c r="I14" s="382"/>
      <c r="J14" s="382"/>
      <c r="K14" s="382"/>
      <c r="L14" s="9" t="s">
        <v>210</v>
      </c>
      <c r="M14" s="152">
        <v>3</v>
      </c>
      <c r="N14" s="152">
        <v>1.2</v>
      </c>
      <c r="O14" s="156" t="s">
        <v>81</v>
      </c>
      <c r="P14" s="152" t="s">
        <v>75</v>
      </c>
      <c r="Q14" s="152">
        <v>0.4</v>
      </c>
      <c r="R14" s="152">
        <v>0.5</v>
      </c>
      <c r="S14" s="152">
        <v>2.1</v>
      </c>
      <c r="T14" s="156" t="s">
        <v>81</v>
      </c>
    </row>
    <row r="15" spans="1:20" ht="16.5" customHeight="1" x14ac:dyDescent="0.2">
      <c r="A15" s="7" t="s">
        <v>79</v>
      </c>
      <c r="B15" s="7"/>
      <c r="C15" s="7"/>
      <c r="D15" s="7"/>
      <c r="E15" s="7"/>
      <c r="F15" s="7"/>
      <c r="G15" s="7"/>
      <c r="H15" s="7"/>
      <c r="I15" s="7"/>
      <c r="J15" s="7"/>
      <c r="K15" s="7"/>
      <c r="L15" s="9"/>
      <c r="M15" s="10"/>
      <c r="N15" s="10"/>
      <c r="O15" s="10"/>
      <c r="P15" s="10"/>
      <c r="Q15" s="10"/>
      <c r="R15" s="10"/>
      <c r="S15" s="10"/>
      <c r="T15" s="10"/>
    </row>
    <row r="16" spans="1:20" ht="16.5" customHeight="1" x14ac:dyDescent="0.2">
      <c r="A16" s="7"/>
      <c r="B16" s="7" t="s">
        <v>65</v>
      </c>
      <c r="C16" s="7"/>
      <c r="D16" s="7"/>
      <c r="E16" s="7"/>
      <c r="F16" s="7"/>
      <c r="G16" s="7"/>
      <c r="H16" s="7"/>
      <c r="I16" s="7"/>
      <c r="J16" s="7"/>
      <c r="K16" s="7"/>
      <c r="L16" s="9"/>
      <c r="M16" s="10"/>
      <c r="N16" s="10"/>
      <c r="O16" s="10"/>
      <c r="P16" s="10"/>
      <c r="Q16" s="10"/>
      <c r="R16" s="10"/>
      <c r="S16" s="10"/>
      <c r="T16" s="10"/>
    </row>
    <row r="17" spans="1:20" ht="42.4" customHeight="1" x14ac:dyDescent="0.2">
      <c r="A17" s="7"/>
      <c r="B17" s="7"/>
      <c r="C17" s="382" t="s">
        <v>469</v>
      </c>
      <c r="D17" s="382"/>
      <c r="E17" s="382"/>
      <c r="F17" s="382"/>
      <c r="G17" s="382"/>
      <c r="H17" s="382"/>
      <c r="I17" s="382"/>
      <c r="J17" s="382"/>
      <c r="K17" s="382"/>
      <c r="L17" s="9" t="s">
        <v>67</v>
      </c>
      <c r="M17" s="151">
        <v>434</v>
      </c>
      <c r="N17" s="151">
        <v>105</v>
      </c>
      <c r="O17" s="154" t="s">
        <v>81</v>
      </c>
      <c r="P17" s="150" t="s">
        <v>75</v>
      </c>
      <c r="Q17" s="151">
        <v>175</v>
      </c>
      <c r="R17" s="150">
        <v>6</v>
      </c>
      <c r="S17" s="150">
        <v>9</v>
      </c>
      <c r="T17" s="154" t="s">
        <v>81</v>
      </c>
    </row>
    <row r="18" spans="1:20" ht="29.45" customHeight="1" x14ac:dyDescent="0.2">
      <c r="A18" s="7"/>
      <c r="B18" s="7"/>
      <c r="C18" s="382" t="s">
        <v>140</v>
      </c>
      <c r="D18" s="382"/>
      <c r="E18" s="382"/>
      <c r="F18" s="382"/>
      <c r="G18" s="382"/>
      <c r="H18" s="382"/>
      <c r="I18" s="382"/>
      <c r="J18" s="382"/>
      <c r="K18" s="382"/>
      <c r="L18" s="9" t="s">
        <v>67</v>
      </c>
      <c r="M18" s="148">
        <v>22571</v>
      </c>
      <c r="N18" s="148">
        <v>14977</v>
      </c>
      <c r="O18" s="148">
        <v>11765</v>
      </c>
      <c r="P18" s="155">
        <v>5608</v>
      </c>
      <c r="Q18" s="155">
        <v>4469</v>
      </c>
      <c r="R18" s="155">
        <v>1505</v>
      </c>
      <c r="S18" s="151">
        <v>931</v>
      </c>
      <c r="T18" s="155">
        <v>1299</v>
      </c>
    </row>
    <row r="19" spans="1:20" ht="16.5" customHeight="1" x14ac:dyDescent="0.2">
      <c r="A19" s="7"/>
      <c r="B19" s="7" t="s">
        <v>442</v>
      </c>
      <c r="C19" s="7"/>
      <c r="D19" s="7"/>
      <c r="E19" s="7"/>
      <c r="F19" s="7"/>
      <c r="G19" s="7"/>
      <c r="H19" s="7"/>
      <c r="I19" s="7"/>
      <c r="J19" s="7"/>
      <c r="K19" s="7"/>
      <c r="L19" s="9"/>
      <c r="M19" s="10"/>
      <c r="N19" s="10"/>
      <c r="O19" s="10"/>
      <c r="P19" s="10"/>
      <c r="Q19" s="10"/>
      <c r="R19" s="10"/>
      <c r="S19" s="10"/>
      <c r="T19" s="10"/>
    </row>
    <row r="20" spans="1:20" ht="42.4" customHeight="1" x14ac:dyDescent="0.2">
      <c r="A20" s="7"/>
      <c r="B20" s="7"/>
      <c r="C20" s="382" t="s">
        <v>469</v>
      </c>
      <c r="D20" s="382"/>
      <c r="E20" s="382"/>
      <c r="F20" s="382"/>
      <c r="G20" s="382"/>
      <c r="H20" s="382"/>
      <c r="I20" s="382"/>
      <c r="J20" s="382"/>
      <c r="K20" s="382"/>
      <c r="L20" s="9" t="s">
        <v>210</v>
      </c>
      <c r="M20" s="152">
        <v>1.9</v>
      </c>
      <c r="N20" s="152">
        <v>0.7</v>
      </c>
      <c r="O20" s="156" t="s">
        <v>81</v>
      </c>
      <c r="P20" s="152" t="s">
        <v>75</v>
      </c>
      <c r="Q20" s="152">
        <v>3.9</v>
      </c>
      <c r="R20" s="152">
        <v>0.4</v>
      </c>
      <c r="S20" s="152">
        <v>1</v>
      </c>
      <c r="T20" s="156" t="s">
        <v>81</v>
      </c>
    </row>
    <row r="21" spans="1:20" ht="16.5" customHeight="1" x14ac:dyDescent="0.2">
      <c r="A21" s="7" t="s">
        <v>80</v>
      </c>
      <c r="B21" s="7"/>
      <c r="C21" s="7"/>
      <c r="D21" s="7"/>
      <c r="E21" s="7"/>
      <c r="F21" s="7"/>
      <c r="G21" s="7"/>
      <c r="H21" s="7"/>
      <c r="I21" s="7"/>
      <c r="J21" s="7"/>
      <c r="K21" s="7"/>
      <c r="L21" s="9"/>
      <c r="M21" s="10"/>
      <c r="N21" s="10"/>
      <c r="O21" s="10"/>
      <c r="P21" s="10"/>
      <c r="Q21" s="10"/>
      <c r="R21" s="10"/>
      <c r="S21" s="10"/>
      <c r="T21" s="10"/>
    </row>
    <row r="22" spans="1:20" ht="16.5" customHeight="1" x14ac:dyDescent="0.2">
      <c r="A22" s="7"/>
      <c r="B22" s="7" t="s">
        <v>65</v>
      </c>
      <c r="C22" s="7"/>
      <c r="D22" s="7"/>
      <c r="E22" s="7"/>
      <c r="F22" s="7"/>
      <c r="G22" s="7"/>
      <c r="H22" s="7"/>
      <c r="I22" s="7"/>
      <c r="J22" s="7"/>
      <c r="K22" s="7"/>
      <c r="L22" s="9"/>
      <c r="M22" s="10"/>
      <c r="N22" s="10"/>
      <c r="O22" s="10"/>
      <c r="P22" s="10"/>
      <c r="Q22" s="10"/>
      <c r="R22" s="10"/>
      <c r="S22" s="10"/>
      <c r="T22" s="10"/>
    </row>
    <row r="23" spans="1:20" ht="42.4" customHeight="1" x14ac:dyDescent="0.2">
      <c r="A23" s="7"/>
      <c r="B23" s="7"/>
      <c r="C23" s="382" t="s">
        <v>469</v>
      </c>
      <c r="D23" s="382"/>
      <c r="E23" s="382"/>
      <c r="F23" s="382"/>
      <c r="G23" s="382"/>
      <c r="H23" s="382"/>
      <c r="I23" s="382"/>
      <c r="J23" s="382"/>
      <c r="K23" s="382"/>
      <c r="L23" s="9" t="s">
        <v>67</v>
      </c>
      <c r="M23" s="151">
        <v>287</v>
      </c>
      <c r="N23" s="151">
        <v>128</v>
      </c>
      <c r="O23" s="154" t="s">
        <v>81</v>
      </c>
      <c r="P23" s="150">
        <v>5</v>
      </c>
      <c r="Q23" s="151">
        <v>153</v>
      </c>
      <c r="R23" s="154" t="s">
        <v>81</v>
      </c>
      <c r="S23" s="150">
        <v>4</v>
      </c>
      <c r="T23" s="154" t="s">
        <v>81</v>
      </c>
    </row>
    <row r="24" spans="1:20" ht="29.45" customHeight="1" x14ac:dyDescent="0.2">
      <c r="A24" s="7"/>
      <c r="B24" s="7"/>
      <c r="C24" s="382" t="s">
        <v>140</v>
      </c>
      <c r="D24" s="382"/>
      <c r="E24" s="382"/>
      <c r="F24" s="382"/>
      <c r="G24" s="382"/>
      <c r="H24" s="382"/>
      <c r="I24" s="382"/>
      <c r="J24" s="382"/>
      <c r="K24" s="382"/>
      <c r="L24" s="9" t="s">
        <v>67</v>
      </c>
      <c r="M24" s="148">
        <v>19795</v>
      </c>
      <c r="N24" s="148">
        <v>11271</v>
      </c>
      <c r="O24" s="148">
        <v>11157</v>
      </c>
      <c r="P24" s="155">
        <v>5276</v>
      </c>
      <c r="Q24" s="155">
        <v>4151</v>
      </c>
      <c r="R24" s="155">
        <v>1419</v>
      </c>
      <c r="S24" s="151">
        <v>944</v>
      </c>
      <c r="T24" s="155">
        <v>1320</v>
      </c>
    </row>
    <row r="25" spans="1:20" ht="16.5" customHeight="1" x14ac:dyDescent="0.2">
      <c r="A25" s="7"/>
      <c r="B25" s="7" t="s">
        <v>442</v>
      </c>
      <c r="C25" s="7"/>
      <c r="D25" s="7"/>
      <c r="E25" s="7"/>
      <c r="F25" s="7"/>
      <c r="G25" s="7"/>
      <c r="H25" s="7"/>
      <c r="I25" s="7"/>
      <c r="J25" s="7"/>
      <c r="K25" s="7"/>
      <c r="L25" s="9"/>
      <c r="M25" s="10"/>
      <c r="N25" s="10"/>
      <c r="O25" s="10"/>
      <c r="P25" s="10"/>
      <c r="Q25" s="10"/>
      <c r="R25" s="10"/>
      <c r="S25" s="10"/>
      <c r="T25" s="10"/>
    </row>
    <row r="26" spans="1:20" ht="42.4" customHeight="1" x14ac:dyDescent="0.2">
      <c r="A26" s="7"/>
      <c r="B26" s="7"/>
      <c r="C26" s="382" t="s">
        <v>469</v>
      </c>
      <c r="D26" s="382"/>
      <c r="E26" s="382"/>
      <c r="F26" s="382"/>
      <c r="G26" s="382"/>
      <c r="H26" s="382"/>
      <c r="I26" s="382"/>
      <c r="J26" s="382"/>
      <c r="K26" s="382"/>
      <c r="L26" s="9" t="s">
        <v>210</v>
      </c>
      <c r="M26" s="152">
        <v>1.4</v>
      </c>
      <c r="N26" s="152">
        <v>1.1000000000000001</v>
      </c>
      <c r="O26" s="156" t="s">
        <v>81</v>
      </c>
      <c r="P26" s="152">
        <v>0.1</v>
      </c>
      <c r="Q26" s="152">
        <v>3.7</v>
      </c>
      <c r="R26" s="156" t="s">
        <v>81</v>
      </c>
      <c r="S26" s="152">
        <v>0.4</v>
      </c>
      <c r="T26" s="156" t="s">
        <v>81</v>
      </c>
    </row>
    <row r="27" spans="1:20" ht="16.5" customHeight="1" x14ac:dyDescent="0.2">
      <c r="A27" s="7" t="s">
        <v>82</v>
      </c>
      <c r="B27" s="7"/>
      <c r="C27" s="7"/>
      <c r="D27" s="7"/>
      <c r="E27" s="7"/>
      <c r="F27" s="7"/>
      <c r="G27" s="7"/>
      <c r="H27" s="7"/>
      <c r="I27" s="7"/>
      <c r="J27" s="7"/>
      <c r="K27" s="7"/>
      <c r="L27" s="9"/>
      <c r="M27" s="10"/>
      <c r="N27" s="10"/>
      <c r="O27" s="10"/>
      <c r="P27" s="10"/>
      <c r="Q27" s="10"/>
      <c r="R27" s="10"/>
      <c r="S27" s="10"/>
      <c r="T27" s="10"/>
    </row>
    <row r="28" spans="1:20" ht="16.5" customHeight="1" x14ac:dyDescent="0.2">
      <c r="A28" s="7"/>
      <c r="B28" s="7" t="s">
        <v>65</v>
      </c>
      <c r="C28" s="7"/>
      <c r="D28" s="7"/>
      <c r="E28" s="7"/>
      <c r="F28" s="7"/>
      <c r="G28" s="7"/>
      <c r="H28" s="7"/>
      <c r="I28" s="7"/>
      <c r="J28" s="7"/>
      <c r="K28" s="7"/>
      <c r="L28" s="9"/>
      <c r="M28" s="10"/>
      <c r="N28" s="10"/>
      <c r="O28" s="10"/>
      <c r="P28" s="10"/>
      <c r="Q28" s="10"/>
      <c r="R28" s="10"/>
      <c r="S28" s="10"/>
      <c r="T28" s="10"/>
    </row>
    <row r="29" spans="1:20" ht="42.4" customHeight="1" x14ac:dyDescent="0.2">
      <c r="A29" s="7"/>
      <c r="B29" s="7"/>
      <c r="C29" s="382" t="s">
        <v>469</v>
      </c>
      <c r="D29" s="382"/>
      <c r="E29" s="382"/>
      <c r="F29" s="382"/>
      <c r="G29" s="382"/>
      <c r="H29" s="382"/>
      <c r="I29" s="382"/>
      <c r="J29" s="382"/>
      <c r="K29" s="382"/>
      <c r="L29" s="9" t="s">
        <v>67</v>
      </c>
      <c r="M29" s="151">
        <v>521</v>
      </c>
      <c r="N29" s="151">
        <v>130</v>
      </c>
      <c r="O29" s="154" t="s">
        <v>81</v>
      </c>
      <c r="P29" s="149">
        <v>10</v>
      </c>
      <c r="Q29" s="151">
        <v>109</v>
      </c>
      <c r="R29" s="154" t="s">
        <v>81</v>
      </c>
      <c r="S29" s="150">
        <v>4</v>
      </c>
      <c r="T29" s="154" t="s">
        <v>81</v>
      </c>
    </row>
    <row r="30" spans="1:20" ht="29.45" customHeight="1" x14ac:dyDescent="0.2">
      <c r="A30" s="7"/>
      <c r="B30" s="7"/>
      <c r="C30" s="382" t="s">
        <v>140</v>
      </c>
      <c r="D30" s="382"/>
      <c r="E30" s="382"/>
      <c r="F30" s="382"/>
      <c r="G30" s="382"/>
      <c r="H30" s="382"/>
      <c r="I30" s="382"/>
      <c r="J30" s="382"/>
      <c r="K30" s="382"/>
      <c r="L30" s="9" t="s">
        <v>67</v>
      </c>
      <c r="M30" s="148">
        <v>20581</v>
      </c>
      <c r="N30" s="148">
        <v>13001</v>
      </c>
      <c r="O30" s="148">
        <v>10958</v>
      </c>
      <c r="P30" s="155">
        <v>5112</v>
      </c>
      <c r="Q30" s="155">
        <v>3951</v>
      </c>
      <c r="R30" s="155">
        <v>1353</v>
      </c>
      <c r="S30" s="151">
        <v>939</v>
      </c>
      <c r="T30" s="155">
        <v>1326</v>
      </c>
    </row>
    <row r="31" spans="1:20" ht="16.5" customHeight="1" x14ac:dyDescent="0.2">
      <c r="A31" s="7"/>
      <c r="B31" s="7" t="s">
        <v>442</v>
      </c>
      <c r="C31" s="7"/>
      <c r="D31" s="7"/>
      <c r="E31" s="7"/>
      <c r="F31" s="7"/>
      <c r="G31" s="7"/>
      <c r="H31" s="7"/>
      <c r="I31" s="7"/>
      <c r="J31" s="7"/>
      <c r="K31" s="7"/>
      <c r="L31" s="9"/>
      <c r="M31" s="10"/>
      <c r="N31" s="10"/>
      <c r="O31" s="10"/>
      <c r="P31" s="10"/>
      <c r="Q31" s="10"/>
      <c r="R31" s="10"/>
      <c r="S31" s="10"/>
      <c r="T31" s="10"/>
    </row>
    <row r="32" spans="1:20" ht="42.4" customHeight="1" x14ac:dyDescent="0.2">
      <c r="A32" s="7"/>
      <c r="B32" s="7"/>
      <c r="C32" s="382" t="s">
        <v>469</v>
      </c>
      <c r="D32" s="382"/>
      <c r="E32" s="382"/>
      <c r="F32" s="382"/>
      <c r="G32" s="382"/>
      <c r="H32" s="382"/>
      <c r="I32" s="382"/>
      <c r="J32" s="382"/>
      <c r="K32" s="382"/>
      <c r="L32" s="9" t="s">
        <v>210</v>
      </c>
      <c r="M32" s="152">
        <v>2.5</v>
      </c>
      <c r="N32" s="152">
        <v>1</v>
      </c>
      <c r="O32" s="156" t="s">
        <v>81</v>
      </c>
      <c r="P32" s="152">
        <v>0.2</v>
      </c>
      <c r="Q32" s="152">
        <v>2.8</v>
      </c>
      <c r="R32" s="156" t="s">
        <v>81</v>
      </c>
      <c r="S32" s="152">
        <v>0.4</v>
      </c>
      <c r="T32" s="156" t="s">
        <v>81</v>
      </c>
    </row>
    <row r="33" spans="1:20" ht="16.5" customHeight="1" x14ac:dyDescent="0.2">
      <c r="A33" s="7" t="s">
        <v>83</v>
      </c>
      <c r="B33" s="7"/>
      <c r="C33" s="7"/>
      <c r="D33" s="7"/>
      <c r="E33" s="7"/>
      <c r="F33" s="7"/>
      <c r="G33" s="7"/>
      <c r="H33" s="7"/>
      <c r="I33" s="7"/>
      <c r="J33" s="7"/>
      <c r="K33" s="7"/>
      <c r="L33" s="9"/>
      <c r="M33" s="10"/>
      <c r="N33" s="10"/>
      <c r="O33" s="10"/>
      <c r="P33" s="10"/>
      <c r="Q33" s="10"/>
      <c r="R33" s="10"/>
      <c r="S33" s="10"/>
      <c r="T33" s="10"/>
    </row>
    <row r="34" spans="1:20" ht="16.5" customHeight="1" x14ac:dyDescent="0.2">
      <c r="A34" s="7"/>
      <c r="B34" s="7" t="s">
        <v>65</v>
      </c>
      <c r="C34" s="7"/>
      <c r="D34" s="7"/>
      <c r="E34" s="7"/>
      <c r="F34" s="7"/>
      <c r="G34" s="7"/>
      <c r="H34" s="7"/>
      <c r="I34" s="7"/>
      <c r="J34" s="7"/>
      <c r="K34" s="7"/>
      <c r="L34" s="9"/>
      <c r="M34" s="10"/>
      <c r="N34" s="10"/>
      <c r="O34" s="10"/>
      <c r="P34" s="10"/>
      <c r="Q34" s="10"/>
      <c r="R34" s="10"/>
      <c r="S34" s="10"/>
      <c r="T34" s="10"/>
    </row>
    <row r="35" spans="1:20" ht="42.4" customHeight="1" x14ac:dyDescent="0.2">
      <c r="A35" s="7"/>
      <c r="B35" s="7"/>
      <c r="C35" s="382" t="s">
        <v>469</v>
      </c>
      <c r="D35" s="382"/>
      <c r="E35" s="382"/>
      <c r="F35" s="382"/>
      <c r="G35" s="382"/>
      <c r="H35" s="382"/>
      <c r="I35" s="382"/>
      <c r="J35" s="382"/>
      <c r="K35" s="382"/>
      <c r="L35" s="9" t="s">
        <v>67</v>
      </c>
      <c r="M35" s="149">
        <v>95</v>
      </c>
      <c r="N35" s="151">
        <v>163</v>
      </c>
      <c r="O35" s="154" t="s">
        <v>81</v>
      </c>
      <c r="P35" s="150">
        <v>5</v>
      </c>
      <c r="Q35" s="151">
        <v>107</v>
      </c>
      <c r="R35" s="154" t="s">
        <v>81</v>
      </c>
      <c r="S35" s="149">
        <v>12</v>
      </c>
      <c r="T35" s="154" t="s">
        <v>81</v>
      </c>
    </row>
    <row r="36" spans="1:20" ht="29.45" customHeight="1" x14ac:dyDescent="0.2">
      <c r="A36" s="7"/>
      <c r="B36" s="7"/>
      <c r="C36" s="382" t="s">
        <v>140</v>
      </c>
      <c r="D36" s="382"/>
      <c r="E36" s="382"/>
      <c r="F36" s="382"/>
      <c r="G36" s="382"/>
      <c r="H36" s="382"/>
      <c r="I36" s="382"/>
      <c r="J36" s="382"/>
      <c r="K36" s="382"/>
      <c r="L36" s="9" t="s">
        <v>67</v>
      </c>
      <c r="M36" s="148">
        <v>20316</v>
      </c>
      <c r="N36" s="148">
        <v>12473</v>
      </c>
      <c r="O36" s="148">
        <v>10709</v>
      </c>
      <c r="P36" s="155">
        <v>4967</v>
      </c>
      <c r="Q36" s="155">
        <v>3671</v>
      </c>
      <c r="R36" s="155">
        <v>1300</v>
      </c>
      <c r="S36" s="151">
        <v>879</v>
      </c>
      <c r="T36" s="155">
        <v>1299</v>
      </c>
    </row>
    <row r="37" spans="1:20" ht="16.5" customHeight="1" x14ac:dyDescent="0.2">
      <c r="A37" s="7"/>
      <c r="B37" s="7" t="s">
        <v>442</v>
      </c>
      <c r="C37" s="7"/>
      <c r="D37" s="7"/>
      <c r="E37" s="7"/>
      <c r="F37" s="7"/>
      <c r="G37" s="7"/>
      <c r="H37" s="7"/>
      <c r="I37" s="7"/>
      <c r="J37" s="7"/>
      <c r="K37" s="7"/>
      <c r="L37" s="9"/>
      <c r="M37" s="10"/>
      <c r="N37" s="10"/>
      <c r="O37" s="10"/>
      <c r="P37" s="10"/>
      <c r="Q37" s="10"/>
      <c r="R37" s="10"/>
      <c r="S37" s="10"/>
      <c r="T37" s="10"/>
    </row>
    <row r="38" spans="1:20" ht="42.4" customHeight="1" x14ac:dyDescent="0.2">
      <c r="A38" s="7"/>
      <c r="B38" s="7"/>
      <c r="C38" s="382" t="s">
        <v>469</v>
      </c>
      <c r="D38" s="382"/>
      <c r="E38" s="382"/>
      <c r="F38" s="382"/>
      <c r="G38" s="382"/>
      <c r="H38" s="382"/>
      <c r="I38" s="382"/>
      <c r="J38" s="382"/>
      <c r="K38" s="382"/>
      <c r="L38" s="9" t="s">
        <v>210</v>
      </c>
      <c r="M38" s="152">
        <v>0.5</v>
      </c>
      <c r="N38" s="152">
        <v>1.3</v>
      </c>
      <c r="O38" s="156" t="s">
        <v>81</v>
      </c>
      <c r="P38" s="152">
        <v>0.1</v>
      </c>
      <c r="Q38" s="152">
        <v>2.9</v>
      </c>
      <c r="R38" s="156" t="s">
        <v>81</v>
      </c>
      <c r="S38" s="152">
        <v>1.4</v>
      </c>
      <c r="T38" s="156" t="s">
        <v>81</v>
      </c>
    </row>
    <row r="39" spans="1:20" ht="16.5" customHeight="1" x14ac:dyDescent="0.2">
      <c r="A39" s="7" t="s">
        <v>84</v>
      </c>
      <c r="B39" s="7"/>
      <c r="C39" s="7"/>
      <c r="D39" s="7"/>
      <c r="E39" s="7"/>
      <c r="F39" s="7"/>
      <c r="G39" s="7"/>
      <c r="H39" s="7"/>
      <c r="I39" s="7"/>
      <c r="J39" s="7"/>
      <c r="K39" s="7"/>
      <c r="L39" s="9"/>
      <c r="M39" s="10"/>
      <c r="N39" s="10"/>
      <c r="O39" s="10"/>
      <c r="P39" s="10"/>
      <c r="Q39" s="10"/>
      <c r="R39" s="10"/>
      <c r="S39" s="10"/>
      <c r="T39" s="10"/>
    </row>
    <row r="40" spans="1:20" ht="16.5" customHeight="1" x14ac:dyDescent="0.2">
      <c r="A40" s="7"/>
      <c r="B40" s="7" t="s">
        <v>65</v>
      </c>
      <c r="C40" s="7"/>
      <c r="D40" s="7"/>
      <c r="E40" s="7"/>
      <c r="F40" s="7"/>
      <c r="G40" s="7"/>
      <c r="H40" s="7"/>
      <c r="I40" s="7"/>
      <c r="J40" s="7"/>
      <c r="K40" s="7"/>
      <c r="L40" s="9"/>
      <c r="M40" s="10"/>
      <c r="N40" s="10"/>
      <c r="O40" s="10"/>
      <c r="P40" s="10"/>
      <c r="Q40" s="10"/>
      <c r="R40" s="10"/>
      <c r="S40" s="10"/>
      <c r="T40" s="10"/>
    </row>
    <row r="41" spans="1:20" ht="42.4" customHeight="1" x14ac:dyDescent="0.2">
      <c r="A41" s="7"/>
      <c r="B41" s="7"/>
      <c r="C41" s="382" t="s">
        <v>469</v>
      </c>
      <c r="D41" s="382"/>
      <c r="E41" s="382"/>
      <c r="F41" s="382"/>
      <c r="G41" s="382"/>
      <c r="H41" s="382"/>
      <c r="I41" s="382"/>
      <c r="J41" s="382"/>
      <c r="K41" s="382"/>
      <c r="L41" s="9" t="s">
        <v>67</v>
      </c>
      <c r="M41" s="151">
        <v>147</v>
      </c>
      <c r="N41" s="149">
        <v>69</v>
      </c>
      <c r="O41" s="154" t="s">
        <v>81</v>
      </c>
      <c r="P41" s="150">
        <v>7</v>
      </c>
      <c r="Q41" s="149">
        <v>95</v>
      </c>
      <c r="R41" s="154" t="s">
        <v>81</v>
      </c>
      <c r="S41" s="149">
        <v>10</v>
      </c>
      <c r="T41" s="154" t="s">
        <v>81</v>
      </c>
    </row>
    <row r="42" spans="1:20" ht="29.45" customHeight="1" x14ac:dyDescent="0.2">
      <c r="A42" s="7"/>
      <c r="B42" s="7"/>
      <c r="C42" s="382" t="s">
        <v>140</v>
      </c>
      <c r="D42" s="382"/>
      <c r="E42" s="382"/>
      <c r="F42" s="382"/>
      <c r="G42" s="382"/>
      <c r="H42" s="382"/>
      <c r="I42" s="382"/>
      <c r="J42" s="382"/>
      <c r="K42" s="382"/>
      <c r="L42" s="9" t="s">
        <v>67</v>
      </c>
      <c r="M42" s="148">
        <v>21426</v>
      </c>
      <c r="N42" s="148">
        <v>11017</v>
      </c>
      <c r="O42" s="155">
        <v>8400</v>
      </c>
      <c r="P42" s="155">
        <v>4725</v>
      </c>
      <c r="Q42" s="155">
        <v>3273</v>
      </c>
      <c r="R42" s="155">
        <v>1245</v>
      </c>
      <c r="S42" s="151">
        <v>831</v>
      </c>
      <c r="T42" s="155">
        <v>1233</v>
      </c>
    </row>
    <row r="43" spans="1:20" ht="16.5" customHeight="1" x14ac:dyDescent="0.2">
      <c r="A43" s="7"/>
      <c r="B43" s="7" t="s">
        <v>442</v>
      </c>
      <c r="C43" s="7"/>
      <c r="D43" s="7"/>
      <c r="E43" s="7"/>
      <c r="F43" s="7"/>
      <c r="G43" s="7"/>
      <c r="H43" s="7"/>
      <c r="I43" s="7"/>
      <c r="J43" s="7"/>
      <c r="K43" s="7"/>
      <c r="L43" s="9"/>
      <c r="M43" s="10"/>
      <c r="N43" s="10"/>
      <c r="O43" s="10"/>
      <c r="P43" s="10"/>
      <c r="Q43" s="10"/>
      <c r="R43" s="10"/>
      <c r="S43" s="10"/>
      <c r="T43" s="10"/>
    </row>
    <row r="44" spans="1:20" ht="42.4" customHeight="1" x14ac:dyDescent="0.2">
      <c r="A44" s="7"/>
      <c r="B44" s="7"/>
      <c r="C44" s="382" t="s">
        <v>469</v>
      </c>
      <c r="D44" s="382"/>
      <c r="E44" s="382"/>
      <c r="F44" s="382"/>
      <c r="G44" s="382"/>
      <c r="H44" s="382"/>
      <c r="I44" s="382"/>
      <c r="J44" s="382"/>
      <c r="K44" s="382"/>
      <c r="L44" s="9" t="s">
        <v>210</v>
      </c>
      <c r="M44" s="152">
        <v>0.7</v>
      </c>
      <c r="N44" s="152">
        <v>0.6</v>
      </c>
      <c r="O44" s="156" t="s">
        <v>81</v>
      </c>
      <c r="P44" s="152">
        <v>0.1</v>
      </c>
      <c r="Q44" s="152">
        <v>2.9</v>
      </c>
      <c r="R44" s="156" t="s">
        <v>81</v>
      </c>
      <c r="S44" s="152">
        <v>1.2</v>
      </c>
      <c r="T44" s="156" t="s">
        <v>81</v>
      </c>
    </row>
    <row r="45" spans="1:20" ht="16.5" customHeight="1" x14ac:dyDescent="0.2">
      <c r="A45" s="7" t="s">
        <v>86</v>
      </c>
      <c r="B45" s="7"/>
      <c r="C45" s="7"/>
      <c r="D45" s="7"/>
      <c r="E45" s="7"/>
      <c r="F45" s="7"/>
      <c r="G45" s="7"/>
      <c r="H45" s="7"/>
      <c r="I45" s="7"/>
      <c r="J45" s="7"/>
      <c r="K45" s="7"/>
      <c r="L45" s="9"/>
      <c r="M45" s="10"/>
      <c r="N45" s="10"/>
      <c r="O45" s="10"/>
      <c r="P45" s="10"/>
      <c r="Q45" s="10"/>
      <c r="R45" s="10"/>
      <c r="S45" s="10"/>
      <c r="T45" s="10"/>
    </row>
    <row r="46" spans="1:20" ht="16.5" customHeight="1" x14ac:dyDescent="0.2">
      <c r="A46" s="7"/>
      <c r="B46" s="7" t="s">
        <v>65</v>
      </c>
      <c r="C46" s="7"/>
      <c r="D46" s="7"/>
      <c r="E46" s="7"/>
      <c r="F46" s="7"/>
      <c r="G46" s="7"/>
      <c r="H46" s="7"/>
      <c r="I46" s="7"/>
      <c r="J46" s="7"/>
      <c r="K46" s="7"/>
      <c r="L46" s="9"/>
      <c r="M46" s="10"/>
      <c r="N46" s="10"/>
      <c r="O46" s="10"/>
      <c r="P46" s="10"/>
      <c r="Q46" s="10"/>
      <c r="R46" s="10"/>
      <c r="S46" s="10"/>
      <c r="T46" s="10"/>
    </row>
    <row r="47" spans="1:20" ht="42.4" customHeight="1" x14ac:dyDescent="0.2">
      <c r="A47" s="7"/>
      <c r="B47" s="7"/>
      <c r="C47" s="382" t="s">
        <v>469</v>
      </c>
      <c r="D47" s="382"/>
      <c r="E47" s="382"/>
      <c r="F47" s="382"/>
      <c r="G47" s="382"/>
      <c r="H47" s="382"/>
      <c r="I47" s="382"/>
      <c r="J47" s="382"/>
      <c r="K47" s="382"/>
      <c r="L47" s="9" t="s">
        <v>67</v>
      </c>
      <c r="M47" s="149">
        <v>68</v>
      </c>
      <c r="N47" s="151">
        <v>109</v>
      </c>
      <c r="O47" s="154" t="s">
        <v>81</v>
      </c>
      <c r="P47" s="150">
        <v>9</v>
      </c>
      <c r="Q47" s="149">
        <v>13</v>
      </c>
      <c r="R47" s="154" t="s">
        <v>81</v>
      </c>
      <c r="S47" s="149">
        <v>20</v>
      </c>
      <c r="T47" s="154" t="s">
        <v>81</v>
      </c>
    </row>
    <row r="48" spans="1:20" ht="29.45" customHeight="1" x14ac:dyDescent="0.2">
      <c r="A48" s="7"/>
      <c r="B48" s="7"/>
      <c r="C48" s="382" t="s">
        <v>140</v>
      </c>
      <c r="D48" s="382"/>
      <c r="E48" s="382"/>
      <c r="F48" s="382"/>
      <c r="G48" s="382"/>
      <c r="H48" s="382"/>
      <c r="I48" s="382"/>
      <c r="J48" s="382"/>
      <c r="K48" s="382"/>
      <c r="L48" s="9" t="s">
        <v>67</v>
      </c>
      <c r="M48" s="148">
        <v>20520</v>
      </c>
      <c r="N48" s="148">
        <v>10041</v>
      </c>
      <c r="O48" s="155">
        <v>8438</v>
      </c>
      <c r="P48" s="155">
        <v>4485</v>
      </c>
      <c r="Q48" s="155">
        <v>3089</v>
      </c>
      <c r="R48" s="155">
        <v>1273</v>
      </c>
      <c r="S48" s="151">
        <v>776</v>
      </c>
      <c r="T48" s="155">
        <v>1134</v>
      </c>
    </row>
    <row r="49" spans="1:20" ht="16.5" customHeight="1" x14ac:dyDescent="0.2">
      <c r="A49" s="7"/>
      <c r="B49" s="7" t="s">
        <v>442</v>
      </c>
      <c r="C49" s="7"/>
      <c r="D49" s="7"/>
      <c r="E49" s="7"/>
      <c r="F49" s="7"/>
      <c r="G49" s="7"/>
      <c r="H49" s="7"/>
      <c r="I49" s="7"/>
      <c r="J49" s="7"/>
      <c r="K49" s="7"/>
      <c r="L49" s="9"/>
      <c r="M49" s="10"/>
      <c r="N49" s="10"/>
      <c r="O49" s="10"/>
      <c r="P49" s="10"/>
      <c r="Q49" s="10"/>
      <c r="R49" s="10"/>
      <c r="S49" s="10"/>
      <c r="T49" s="10"/>
    </row>
    <row r="50" spans="1:20" ht="42.4" customHeight="1" x14ac:dyDescent="0.2">
      <c r="A50" s="7"/>
      <c r="B50" s="7"/>
      <c r="C50" s="382" t="s">
        <v>469</v>
      </c>
      <c r="D50" s="382"/>
      <c r="E50" s="382"/>
      <c r="F50" s="382"/>
      <c r="G50" s="382"/>
      <c r="H50" s="382"/>
      <c r="I50" s="382"/>
      <c r="J50" s="382"/>
      <c r="K50" s="382"/>
      <c r="L50" s="9" t="s">
        <v>210</v>
      </c>
      <c r="M50" s="152">
        <v>0.3</v>
      </c>
      <c r="N50" s="152">
        <v>1.1000000000000001</v>
      </c>
      <c r="O50" s="156" t="s">
        <v>81</v>
      </c>
      <c r="P50" s="152">
        <v>0.2</v>
      </c>
      <c r="Q50" s="152">
        <v>0.4</v>
      </c>
      <c r="R50" s="156" t="s">
        <v>81</v>
      </c>
      <c r="S50" s="152">
        <v>2.6</v>
      </c>
      <c r="T50" s="156" t="s">
        <v>81</v>
      </c>
    </row>
    <row r="51" spans="1:20" ht="16.5" customHeight="1" x14ac:dyDescent="0.2">
      <c r="A51" s="7" t="s">
        <v>87</v>
      </c>
      <c r="B51" s="7"/>
      <c r="C51" s="7"/>
      <c r="D51" s="7"/>
      <c r="E51" s="7"/>
      <c r="F51" s="7"/>
      <c r="G51" s="7"/>
      <c r="H51" s="7"/>
      <c r="I51" s="7"/>
      <c r="J51" s="7"/>
      <c r="K51" s="7"/>
      <c r="L51" s="9"/>
      <c r="M51" s="10"/>
      <c r="N51" s="10"/>
      <c r="O51" s="10"/>
      <c r="P51" s="10"/>
      <c r="Q51" s="10"/>
      <c r="R51" s="10"/>
      <c r="S51" s="10"/>
      <c r="T51" s="10"/>
    </row>
    <row r="52" spans="1:20" ht="16.5" customHeight="1" x14ac:dyDescent="0.2">
      <c r="A52" s="7"/>
      <c r="B52" s="7" t="s">
        <v>65</v>
      </c>
      <c r="C52" s="7"/>
      <c r="D52" s="7"/>
      <c r="E52" s="7"/>
      <c r="F52" s="7"/>
      <c r="G52" s="7"/>
      <c r="H52" s="7"/>
      <c r="I52" s="7"/>
      <c r="J52" s="7"/>
      <c r="K52" s="7"/>
      <c r="L52" s="9"/>
      <c r="M52" s="10"/>
      <c r="N52" s="10"/>
      <c r="O52" s="10"/>
      <c r="P52" s="10"/>
      <c r="Q52" s="10"/>
      <c r="R52" s="10"/>
      <c r="S52" s="10"/>
      <c r="T52" s="10"/>
    </row>
    <row r="53" spans="1:20" ht="42.4" customHeight="1" x14ac:dyDescent="0.2">
      <c r="A53" s="7"/>
      <c r="B53" s="7"/>
      <c r="C53" s="382" t="s">
        <v>469</v>
      </c>
      <c r="D53" s="382"/>
      <c r="E53" s="382"/>
      <c r="F53" s="382"/>
      <c r="G53" s="382"/>
      <c r="H53" s="382"/>
      <c r="I53" s="382"/>
      <c r="J53" s="382"/>
      <c r="K53" s="382"/>
      <c r="L53" s="9" t="s">
        <v>67</v>
      </c>
      <c r="M53" s="149">
        <v>24</v>
      </c>
      <c r="N53" s="149">
        <v>89</v>
      </c>
      <c r="O53" s="154" t="s">
        <v>81</v>
      </c>
      <c r="P53" s="150">
        <v>9</v>
      </c>
      <c r="Q53" s="150">
        <v>5</v>
      </c>
      <c r="R53" s="154" t="s">
        <v>81</v>
      </c>
      <c r="S53" s="150">
        <v>4</v>
      </c>
      <c r="T53" s="154" t="s">
        <v>81</v>
      </c>
    </row>
    <row r="54" spans="1:20" ht="29.45" customHeight="1" x14ac:dyDescent="0.2">
      <c r="A54" s="7"/>
      <c r="B54" s="7"/>
      <c r="C54" s="382" t="s">
        <v>140</v>
      </c>
      <c r="D54" s="382"/>
      <c r="E54" s="382"/>
      <c r="F54" s="382"/>
      <c r="G54" s="382"/>
      <c r="H54" s="382"/>
      <c r="I54" s="382"/>
      <c r="J54" s="382"/>
      <c r="K54" s="382"/>
      <c r="L54" s="9" t="s">
        <v>67</v>
      </c>
      <c r="M54" s="148">
        <v>20069</v>
      </c>
      <c r="N54" s="155">
        <v>8957</v>
      </c>
      <c r="O54" s="155">
        <v>8706</v>
      </c>
      <c r="P54" s="155">
        <v>4498</v>
      </c>
      <c r="Q54" s="155">
        <v>3095</v>
      </c>
      <c r="R54" s="155">
        <v>1298</v>
      </c>
      <c r="S54" s="151">
        <v>770</v>
      </c>
      <c r="T54" s="155">
        <v>1048</v>
      </c>
    </row>
    <row r="55" spans="1:20" ht="16.5" customHeight="1" x14ac:dyDescent="0.2">
      <c r="A55" s="7"/>
      <c r="B55" s="7" t="s">
        <v>442</v>
      </c>
      <c r="C55" s="7"/>
      <c r="D55" s="7"/>
      <c r="E55" s="7"/>
      <c r="F55" s="7"/>
      <c r="G55" s="7"/>
      <c r="H55" s="7"/>
      <c r="I55" s="7"/>
      <c r="J55" s="7"/>
      <c r="K55" s="7"/>
      <c r="L55" s="9"/>
      <c r="M55" s="10"/>
      <c r="N55" s="10"/>
      <c r="O55" s="10"/>
      <c r="P55" s="10"/>
      <c r="Q55" s="10"/>
      <c r="R55" s="10"/>
      <c r="S55" s="10"/>
      <c r="T55" s="10"/>
    </row>
    <row r="56" spans="1:20" ht="42.4" customHeight="1" x14ac:dyDescent="0.2">
      <c r="A56" s="7"/>
      <c r="B56" s="7"/>
      <c r="C56" s="382" t="s">
        <v>469</v>
      </c>
      <c r="D56" s="382"/>
      <c r="E56" s="382"/>
      <c r="F56" s="382"/>
      <c r="G56" s="382"/>
      <c r="H56" s="382"/>
      <c r="I56" s="382"/>
      <c r="J56" s="382"/>
      <c r="K56" s="382"/>
      <c r="L56" s="9" t="s">
        <v>210</v>
      </c>
      <c r="M56" s="152">
        <v>0.1</v>
      </c>
      <c r="N56" s="152">
        <v>1</v>
      </c>
      <c r="O56" s="156" t="s">
        <v>81</v>
      </c>
      <c r="P56" s="152">
        <v>0.2</v>
      </c>
      <c r="Q56" s="152">
        <v>0.2</v>
      </c>
      <c r="R56" s="156" t="s">
        <v>81</v>
      </c>
      <c r="S56" s="152">
        <v>0.5</v>
      </c>
      <c r="T56" s="156" t="s">
        <v>81</v>
      </c>
    </row>
    <row r="57" spans="1:20" ht="16.5" customHeight="1" x14ac:dyDescent="0.2">
      <c r="A57" s="7" t="s">
        <v>88</v>
      </c>
      <c r="B57" s="7"/>
      <c r="C57" s="7"/>
      <c r="D57" s="7"/>
      <c r="E57" s="7"/>
      <c r="F57" s="7"/>
      <c r="G57" s="7"/>
      <c r="H57" s="7"/>
      <c r="I57" s="7"/>
      <c r="J57" s="7"/>
      <c r="K57" s="7"/>
      <c r="L57" s="9"/>
      <c r="M57" s="10"/>
      <c r="N57" s="10"/>
      <c r="O57" s="10"/>
      <c r="P57" s="10"/>
      <c r="Q57" s="10"/>
      <c r="R57" s="10"/>
      <c r="S57" s="10"/>
      <c r="T57" s="10"/>
    </row>
    <row r="58" spans="1:20" ht="16.5" customHeight="1" x14ac:dyDescent="0.2">
      <c r="A58" s="7"/>
      <c r="B58" s="7" t="s">
        <v>65</v>
      </c>
      <c r="C58" s="7"/>
      <c r="D58" s="7"/>
      <c r="E58" s="7"/>
      <c r="F58" s="7"/>
      <c r="G58" s="7"/>
      <c r="H58" s="7"/>
      <c r="I58" s="7"/>
      <c r="J58" s="7"/>
      <c r="K58" s="7"/>
      <c r="L58" s="9"/>
      <c r="M58" s="10"/>
      <c r="N58" s="10"/>
      <c r="O58" s="10"/>
      <c r="P58" s="10"/>
      <c r="Q58" s="10"/>
      <c r="R58" s="10"/>
      <c r="S58" s="10"/>
      <c r="T58" s="10"/>
    </row>
    <row r="59" spans="1:20" ht="42.4" customHeight="1" x14ac:dyDescent="0.2">
      <c r="A59" s="7"/>
      <c r="B59" s="7"/>
      <c r="C59" s="382" t="s">
        <v>469</v>
      </c>
      <c r="D59" s="382"/>
      <c r="E59" s="382"/>
      <c r="F59" s="382"/>
      <c r="G59" s="382"/>
      <c r="H59" s="382"/>
      <c r="I59" s="382"/>
      <c r="J59" s="382"/>
      <c r="K59" s="382"/>
      <c r="L59" s="9" t="s">
        <v>67</v>
      </c>
      <c r="M59" s="149">
        <v>58</v>
      </c>
      <c r="N59" s="149">
        <v>90</v>
      </c>
      <c r="O59" s="154" t="s">
        <v>81</v>
      </c>
      <c r="P59" s="149">
        <v>14</v>
      </c>
      <c r="Q59" s="149">
        <v>10</v>
      </c>
      <c r="R59" s="154" t="s">
        <v>81</v>
      </c>
      <c r="S59" s="150">
        <v>8</v>
      </c>
      <c r="T59" s="154" t="s">
        <v>81</v>
      </c>
    </row>
    <row r="60" spans="1:20" ht="29.45" customHeight="1" x14ac:dyDescent="0.2">
      <c r="A60" s="7"/>
      <c r="B60" s="7"/>
      <c r="C60" s="382" t="s">
        <v>140</v>
      </c>
      <c r="D60" s="382"/>
      <c r="E60" s="382"/>
      <c r="F60" s="382"/>
      <c r="G60" s="382"/>
      <c r="H60" s="382"/>
      <c r="I60" s="382"/>
      <c r="J60" s="382"/>
      <c r="K60" s="382"/>
      <c r="L60" s="9" t="s">
        <v>67</v>
      </c>
      <c r="M60" s="148">
        <v>20018</v>
      </c>
      <c r="N60" s="155">
        <v>9103</v>
      </c>
      <c r="O60" s="155">
        <v>8560</v>
      </c>
      <c r="P60" s="155">
        <v>4260</v>
      </c>
      <c r="Q60" s="155">
        <v>2986</v>
      </c>
      <c r="R60" s="155">
        <v>1249</v>
      </c>
      <c r="S60" s="151">
        <v>797</v>
      </c>
      <c r="T60" s="155">
        <v>1031</v>
      </c>
    </row>
    <row r="61" spans="1:20" ht="16.5" customHeight="1" x14ac:dyDescent="0.2">
      <c r="A61" s="7"/>
      <c r="B61" s="7" t="s">
        <v>442</v>
      </c>
      <c r="C61" s="7"/>
      <c r="D61" s="7"/>
      <c r="E61" s="7"/>
      <c r="F61" s="7"/>
      <c r="G61" s="7"/>
      <c r="H61" s="7"/>
      <c r="I61" s="7"/>
      <c r="J61" s="7"/>
      <c r="K61" s="7"/>
      <c r="L61" s="9"/>
      <c r="M61" s="10"/>
      <c r="N61" s="10"/>
      <c r="O61" s="10"/>
      <c r="P61" s="10"/>
      <c r="Q61" s="10"/>
      <c r="R61" s="10"/>
      <c r="S61" s="10"/>
      <c r="T61" s="10"/>
    </row>
    <row r="62" spans="1:20" ht="42.4" customHeight="1" x14ac:dyDescent="0.2">
      <c r="A62" s="14"/>
      <c r="B62" s="14"/>
      <c r="C62" s="385" t="s">
        <v>469</v>
      </c>
      <c r="D62" s="385"/>
      <c r="E62" s="385"/>
      <c r="F62" s="385"/>
      <c r="G62" s="385"/>
      <c r="H62" s="385"/>
      <c r="I62" s="385"/>
      <c r="J62" s="385"/>
      <c r="K62" s="385"/>
      <c r="L62" s="15" t="s">
        <v>210</v>
      </c>
      <c r="M62" s="153">
        <v>0.3</v>
      </c>
      <c r="N62" s="153">
        <v>1</v>
      </c>
      <c r="O62" s="157" t="s">
        <v>81</v>
      </c>
      <c r="P62" s="153">
        <v>0.3</v>
      </c>
      <c r="Q62" s="153">
        <v>0.3</v>
      </c>
      <c r="R62" s="157" t="s">
        <v>81</v>
      </c>
      <c r="S62" s="153">
        <v>1</v>
      </c>
      <c r="T62" s="157" t="s">
        <v>81</v>
      </c>
    </row>
    <row r="63" spans="1:20" ht="4.5" customHeight="1" x14ac:dyDescent="0.2">
      <c r="A63" s="29"/>
      <c r="B63" s="29"/>
      <c r="C63" s="2"/>
      <c r="D63" s="2"/>
      <c r="E63" s="2"/>
      <c r="F63" s="2"/>
      <c r="G63" s="2"/>
      <c r="H63" s="2"/>
      <c r="I63" s="2"/>
      <c r="J63" s="2"/>
      <c r="K63" s="2"/>
      <c r="L63" s="2"/>
      <c r="M63" s="2"/>
      <c r="N63" s="2"/>
      <c r="O63" s="2"/>
      <c r="P63" s="2"/>
      <c r="Q63" s="2"/>
      <c r="R63" s="2"/>
      <c r="S63" s="2"/>
      <c r="T63" s="2"/>
    </row>
    <row r="64" spans="1:20" ht="16.5" customHeight="1" x14ac:dyDescent="0.2">
      <c r="A64" s="29"/>
      <c r="B64" s="29"/>
      <c r="C64" s="378" t="s">
        <v>470</v>
      </c>
      <c r="D64" s="378"/>
      <c r="E64" s="378"/>
      <c r="F64" s="378"/>
      <c r="G64" s="378"/>
      <c r="H64" s="378"/>
      <c r="I64" s="378"/>
      <c r="J64" s="378"/>
      <c r="K64" s="378"/>
      <c r="L64" s="378"/>
      <c r="M64" s="378"/>
      <c r="N64" s="378"/>
      <c r="O64" s="378"/>
      <c r="P64" s="378"/>
      <c r="Q64" s="378"/>
      <c r="R64" s="378"/>
      <c r="S64" s="378"/>
      <c r="T64" s="378"/>
    </row>
    <row r="65" spans="1:20" ht="4.5" customHeight="1" x14ac:dyDescent="0.2">
      <c r="A65" s="29"/>
      <c r="B65" s="29"/>
      <c r="C65" s="2"/>
      <c r="D65" s="2"/>
      <c r="E65" s="2"/>
      <c r="F65" s="2"/>
      <c r="G65" s="2"/>
      <c r="H65" s="2"/>
      <c r="I65" s="2"/>
      <c r="J65" s="2"/>
      <c r="K65" s="2"/>
      <c r="L65" s="2"/>
      <c r="M65" s="2"/>
      <c r="N65" s="2"/>
      <c r="O65" s="2"/>
      <c r="P65" s="2"/>
      <c r="Q65" s="2"/>
      <c r="R65" s="2"/>
      <c r="S65" s="2"/>
      <c r="T65" s="2"/>
    </row>
    <row r="66" spans="1:20" ht="16.5" customHeight="1" x14ac:dyDescent="0.2">
      <c r="A66" s="106"/>
      <c r="B66" s="106"/>
      <c r="C66" s="378" t="s">
        <v>383</v>
      </c>
      <c r="D66" s="378"/>
      <c r="E66" s="378"/>
      <c r="F66" s="378"/>
      <c r="G66" s="378"/>
      <c r="H66" s="378"/>
      <c r="I66" s="378"/>
      <c r="J66" s="378"/>
      <c r="K66" s="378"/>
      <c r="L66" s="378"/>
      <c r="M66" s="378"/>
      <c r="N66" s="378"/>
      <c r="O66" s="378"/>
      <c r="P66" s="378"/>
      <c r="Q66" s="378"/>
      <c r="R66" s="378"/>
      <c r="S66" s="378"/>
      <c r="T66" s="378"/>
    </row>
    <row r="67" spans="1:20" ht="16.5" customHeight="1" x14ac:dyDescent="0.2">
      <c r="A67" s="106"/>
      <c r="B67" s="106"/>
      <c r="C67" s="378" t="s">
        <v>353</v>
      </c>
      <c r="D67" s="378"/>
      <c r="E67" s="378"/>
      <c r="F67" s="378"/>
      <c r="G67" s="378"/>
      <c r="H67" s="378"/>
      <c r="I67" s="378"/>
      <c r="J67" s="378"/>
      <c r="K67" s="378"/>
      <c r="L67" s="378"/>
      <c r="M67" s="378"/>
      <c r="N67" s="378"/>
      <c r="O67" s="378"/>
      <c r="P67" s="378"/>
      <c r="Q67" s="378"/>
      <c r="R67" s="378"/>
      <c r="S67" s="378"/>
      <c r="T67" s="378"/>
    </row>
    <row r="68" spans="1:20" ht="4.5" customHeight="1" x14ac:dyDescent="0.2">
      <c r="A68" s="29"/>
      <c r="B68" s="29"/>
      <c r="C68" s="2"/>
      <c r="D68" s="2"/>
      <c r="E68" s="2"/>
      <c r="F68" s="2"/>
      <c r="G68" s="2"/>
      <c r="H68" s="2"/>
      <c r="I68" s="2"/>
      <c r="J68" s="2"/>
      <c r="K68" s="2"/>
      <c r="L68" s="2"/>
      <c r="M68" s="2"/>
      <c r="N68" s="2"/>
      <c r="O68" s="2"/>
      <c r="P68" s="2"/>
      <c r="Q68" s="2"/>
      <c r="R68" s="2"/>
      <c r="S68" s="2"/>
      <c r="T68" s="2"/>
    </row>
    <row r="69" spans="1:20" ht="29.45" customHeight="1" x14ac:dyDescent="0.2">
      <c r="A69" s="29" t="s">
        <v>89</v>
      </c>
      <c r="B69" s="29"/>
      <c r="C69" s="378" t="s">
        <v>102</v>
      </c>
      <c r="D69" s="378"/>
      <c r="E69" s="378"/>
      <c r="F69" s="378"/>
      <c r="G69" s="378"/>
      <c r="H69" s="378"/>
      <c r="I69" s="378"/>
      <c r="J69" s="378"/>
      <c r="K69" s="378"/>
      <c r="L69" s="378"/>
      <c r="M69" s="378"/>
      <c r="N69" s="378"/>
      <c r="O69" s="378"/>
      <c r="P69" s="378"/>
      <c r="Q69" s="378"/>
      <c r="R69" s="378"/>
      <c r="S69" s="378"/>
      <c r="T69" s="378"/>
    </row>
    <row r="70" spans="1:20" ht="16.5" customHeight="1" x14ac:dyDescent="0.2">
      <c r="A70" s="29" t="s">
        <v>90</v>
      </c>
      <c r="B70" s="29"/>
      <c r="C70" s="378" t="s">
        <v>457</v>
      </c>
      <c r="D70" s="378"/>
      <c r="E70" s="378"/>
      <c r="F70" s="378"/>
      <c r="G70" s="378"/>
      <c r="H70" s="378"/>
      <c r="I70" s="378"/>
      <c r="J70" s="378"/>
      <c r="K70" s="378"/>
      <c r="L70" s="378"/>
      <c r="M70" s="378"/>
      <c r="N70" s="378"/>
      <c r="O70" s="378"/>
      <c r="P70" s="378"/>
      <c r="Q70" s="378"/>
      <c r="R70" s="378"/>
      <c r="S70" s="378"/>
      <c r="T70" s="378"/>
    </row>
    <row r="71" spans="1:20" ht="42.4" customHeight="1" x14ac:dyDescent="0.2">
      <c r="A71" s="29" t="s">
        <v>91</v>
      </c>
      <c r="B71" s="29"/>
      <c r="C71" s="378" t="s">
        <v>471</v>
      </c>
      <c r="D71" s="378"/>
      <c r="E71" s="378"/>
      <c r="F71" s="378"/>
      <c r="G71" s="378"/>
      <c r="H71" s="378"/>
      <c r="I71" s="378"/>
      <c r="J71" s="378"/>
      <c r="K71" s="378"/>
      <c r="L71" s="378"/>
      <c r="M71" s="378"/>
      <c r="N71" s="378"/>
      <c r="O71" s="378"/>
      <c r="P71" s="378"/>
      <c r="Q71" s="378"/>
      <c r="R71" s="378"/>
      <c r="S71" s="378"/>
      <c r="T71" s="378"/>
    </row>
    <row r="72" spans="1:20" ht="42.4" customHeight="1" x14ac:dyDescent="0.2">
      <c r="A72" s="29"/>
      <c r="B72" s="29"/>
      <c r="C72" s="378" t="s">
        <v>472</v>
      </c>
      <c r="D72" s="378"/>
      <c r="E72" s="378"/>
      <c r="F72" s="378"/>
      <c r="G72" s="378"/>
      <c r="H72" s="378"/>
      <c r="I72" s="378"/>
      <c r="J72" s="378"/>
      <c r="K72" s="378"/>
      <c r="L72" s="378"/>
      <c r="M72" s="378"/>
      <c r="N72" s="378"/>
      <c r="O72" s="378"/>
      <c r="P72" s="378"/>
      <c r="Q72" s="378"/>
      <c r="R72" s="378"/>
      <c r="S72" s="378"/>
      <c r="T72" s="378"/>
    </row>
    <row r="73" spans="1:20" ht="29.45" customHeight="1" x14ac:dyDescent="0.2">
      <c r="A73" s="29"/>
      <c r="B73" s="29"/>
      <c r="C73" s="378" t="s">
        <v>446</v>
      </c>
      <c r="D73" s="378"/>
      <c r="E73" s="378"/>
      <c r="F73" s="378"/>
      <c r="G73" s="378"/>
      <c r="H73" s="378"/>
      <c r="I73" s="378"/>
      <c r="J73" s="378"/>
      <c r="K73" s="378"/>
      <c r="L73" s="378"/>
      <c r="M73" s="378"/>
      <c r="N73" s="378"/>
      <c r="O73" s="378"/>
      <c r="P73" s="378"/>
      <c r="Q73" s="378"/>
      <c r="R73" s="378"/>
      <c r="S73" s="378"/>
      <c r="T73" s="378"/>
    </row>
    <row r="74" spans="1:20" ht="29.45" customHeight="1" x14ac:dyDescent="0.2">
      <c r="A74" s="29"/>
      <c r="B74" s="29"/>
      <c r="C74" s="378" t="s">
        <v>448</v>
      </c>
      <c r="D74" s="378"/>
      <c r="E74" s="378"/>
      <c r="F74" s="378"/>
      <c r="G74" s="378"/>
      <c r="H74" s="378"/>
      <c r="I74" s="378"/>
      <c r="J74" s="378"/>
      <c r="K74" s="378"/>
      <c r="L74" s="378"/>
      <c r="M74" s="378"/>
      <c r="N74" s="378"/>
      <c r="O74" s="378"/>
      <c r="P74" s="378"/>
      <c r="Q74" s="378"/>
      <c r="R74" s="378"/>
      <c r="S74" s="378"/>
      <c r="T74" s="378"/>
    </row>
    <row r="75" spans="1:20" ht="42.4" customHeight="1" x14ac:dyDescent="0.2">
      <c r="A75" s="29"/>
      <c r="B75" s="29"/>
      <c r="C75" s="378" t="s">
        <v>473</v>
      </c>
      <c r="D75" s="378"/>
      <c r="E75" s="378"/>
      <c r="F75" s="378"/>
      <c r="G75" s="378"/>
      <c r="H75" s="378"/>
      <c r="I75" s="378"/>
      <c r="J75" s="378"/>
      <c r="K75" s="378"/>
      <c r="L75" s="378"/>
      <c r="M75" s="378"/>
      <c r="N75" s="378"/>
      <c r="O75" s="378"/>
      <c r="P75" s="378"/>
      <c r="Q75" s="378"/>
      <c r="R75" s="378"/>
      <c r="S75" s="378"/>
      <c r="T75" s="378"/>
    </row>
    <row r="76" spans="1:20" ht="16.5" customHeight="1" x14ac:dyDescent="0.2">
      <c r="A76" s="29"/>
      <c r="B76" s="29"/>
      <c r="C76" s="378" t="s">
        <v>474</v>
      </c>
      <c r="D76" s="378"/>
      <c r="E76" s="378"/>
      <c r="F76" s="378"/>
      <c r="G76" s="378"/>
      <c r="H76" s="378"/>
      <c r="I76" s="378"/>
      <c r="J76" s="378"/>
      <c r="K76" s="378"/>
      <c r="L76" s="378"/>
      <c r="M76" s="378"/>
      <c r="N76" s="378"/>
      <c r="O76" s="378"/>
      <c r="P76" s="378"/>
      <c r="Q76" s="378"/>
      <c r="R76" s="378"/>
      <c r="S76" s="378"/>
      <c r="T76" s="378"/>
    </row>
    <row r="77" spans="1:20" ht="106.9" customHeight="1" x14ac:dyDescent="0.2">
      <c r="A77" s="29" t="s">
        <v>92</v>
      </c>
      <c r="B77" s="29"/>
      <c r="C77" s="378" t="s">
        <v>475</v>
      </c>
      <c r="D77" s="378"/>
      <c r="E77" s="378"/>
      <c r="F77" s="378"/>
      <c r="G77" s="378"/>
      <c r="H77" s="378"/>
      <c r="I77" s="378"/>
      <c r="J77" s="378"/>
      <c r="K77" s="378"/>
      <c r="L77" s="378"/>
      <c r="M77" s="378"/>
      <c r="N77" s="378"/>
      <c r="O77" s="378"/>
      <c r="P77" s="378"/>
      <c r="Q77" s="378"/>
      <c r="R77" s="378"/>
      <c r="S77" s="378"/>
      <c r="T77" s="378"/>
    </row>
    <row r="78" spans="1:20" ht="29.45" customHeight="1" x14ac:dyDescent="0.2">
      <c r="A78" s="29"/>
      <c r="B78" s="29"/>
      <c r="C78" s="378" t="s">
        <v>476</v>
      </c>
      <c r="D78" s="378"/>
      <c r="E78" s="378"/>
      <c r="F78" s="378"/>
      <c r="G78" s="378"/>
      <c r="H78" s="378"/>
      <c r="I78" s="378"/>
      <c r="J78" s="378"/>
      <c r="K78" s="378"/>
      <c r="L78" s="378"/>
      <c r="M78" s="378"/>
      <c r="N78" s="378"/>
      <c r="O78" s="378"/>
      <c r="P78" s="378"/>
      <c r="Q78" s="378"/>
      <c r="R78" s="378"/>
      <c r="S78" s="378"/>
      <c r="T78" s="378"/>
    </row>
    <row r="79" spans="1:20" ht="16.5" customHeight="1" x14ac:dyDescent="0.2">
      <c r="A79" s="29"/>
      <c r="B79" s="29"/>
      <c r="C79" s="378" t="s">
        <v>146</v>
      </c>
      <c r="D79" s="378"/>
      <c r="E79" s="378"/>
      <c r="F79" s="378"/>
      <c r="G79" s="378"/>
      <c r="H79" s="378"/>
      <c r="I79" s="378"/>
      <c r="J79" s="378"/>
      <c r="K79" s="378"/>
      <c r="L79" s="378"/>
      <c r="M79" s="378"/>
      <c r="N79" s="378"/>
      <c r="O79" s="378"/>
      <c r="P79" s="378"/>
      <c r="Q79" s="378"/>
      <c r="R79" s="378"/>
      <c r="S79" s="378"/>
      <c r="T79" s="378"/>
    </row>
    <row r="80" spans="1:20" ht="42.4" customHeight="1" x14ac:dyDescent="0.2">
      <c r="A80" s="29" t="s">
        <v>93</v>
      </c>
      <c r="B80" s="29"/>
      <c r="C80" s="378" t="s">
        <v>477</v>
      </c>
      <c r="D80" s="378"/>
      <c r="E80" s="378"/>
      <c r="F80" s="378"/>
      <c r="G80" s="378"/>
      <c r="H80" s="378"/>
      <c r="I80" s="378"/>
      <c r="J80" s="378"/>
      <c r="K80" s="378"/>
      <c r="L80" s="378"/>
      <c r="M80" s="378"/>
      <c r="N80" s="378"/>
      <c r="O80" s="378"/>
      <c r="P80" s="378"/>
      <c r="Q80" s="378"/>
      <c r="R80" s="378"/>
      <c r="S80" s="378"/>
      <c r="T80" s="378"/>
    </row>
    <row r="81" spans="1:20" ht="16.5" customHeight="1" x14ac:dyDescent="0.2">
      <c r="A81" s="29" t="s">
        <v>94</v>
      </c>
      <c r="B81" s="29"/>
      <c r="C81" s="378" t="s">
        <v>452</v>
      </c>
      <c r="D81" s="378"/>
      <c r="E81" s="378"/>
      <c r="F81" s="378"/>
      <c r="G81" s="378"/>
      <c r="H81" s="378"/>
      <c r="I81" s="378"/>
      <c r="J81" s="378"/>
      <c r="K81" s="378"/>
      <c r="L81" s="378"/>
      <c r="M81" s="378"/>
      <c r="N81" s="378"/>
      <c r="O81" s="378"/>
      <c r="P81" s="378"/>
      <c r="Q81" s="378"/>
      <c r="R81" s="378"/>
      <c r="S81" s="378"/>
      <c r="T81" s="378"/>
    </row>
    <row r="82" spans="1:20" ht="42.4" customHeight="1" x14ac:dyDescent="0.2">
      <c r="A82" s="29"/>
      <c r="B82" s="29"/>
      <c r="C82" s="378" t="s">
        <v>478</v>
      </c>
      <c r="D82" s="378"/>
      <c r="E82" s="378"/>
      <c r="F82" s="378"/>
      <c r="G82" s="378"/>
      <c r="H82" s="378"/>
      <c r="I82" s="378"/>
      <c r="J82" s="378"/>
      <c r="K82" s="378"/>
      <c r="L82" s="378"/>
      <c r="M82" s="378"/>
      <c r="N82" s="378"/>
      <c r="O82" s="378"/>
      <c r="P82" s="378"/>
      <c r="Q82" s="378"/>
      <c r="R82" s="378"/>
      <c r="S82" s="378"/>
      <c r="T82" s="378"/>
    </row>
    <row r="83" spans="1:20" ht="16.5" customHeight="1" x14ac:dyDescent="0.2">
      <c r="A83" s="29" t="s">
        <v>95</v>
      </c>
      <c r="B83" s="29"/>
      <c r="C83" s="378" t="s">
        <v>453</v>
      </c>
      <c r="D83" s="378"/>
      <c r="E83" s="378"/>
      <c r="F83" s="378"/>
      <c r="G83" s="378"/>
      <c r="H83" s="378"/>
      <c r="I83" s="378"/>
      <c r="J83" s="378"/>
      <c r="K83" s="378"/>
      <c r="L83" s="378"/>
      <c r="M83" s="378"/>
      <c r="N83" s="378"/>
      <c r="O83" s="378"/>
      <c r="P83" s="378"/>
      <c r="Q83" s="378"/>
      <c r="R83" s="378"/>
      <c r="S83" s="378"/>
      <c r="T83" s="378"/>
    </row>
    <row r="84" spans="1:20" ht="29.45" customHeight="1" x14ac:dyDescent="0.2">
      <c r="A84" s="29"/>
      <c r="B84" s="29"/>
      <c r="C84" s="378" t="s">
        <v>479</v>
      </c>
      <c r="D84" s="378"/>
      <c r="E84" s="378"/>
      <c r="F84" s="378"/>
      <c r="G84" s="378"/>
      <c r="H84" s="378"/>
      <c r="I84" s="378"/>
      <c r="J84" s="378"/>
      <c r="K84" s="378"/>
      <c r="L84" s="378"/>
      <c r="M84" s="378"/>
      <c r="N84" s="378"/>
      <c r="O84" s="378"/>
      <c r="P84" s="378"/>
      <c r="Q84" s="378"/>
      <c r="R84" s="378"/>
      <c r="S84" s="378"/>
      <c r="T84" s="378"/>
    </row>
    <row r="85" spans="1:20" ht="42.4" customHeight="1" x14ac:dyDescent="0.2">
      <c r="A85" s="29" t="s">
        <v>96</v>
      </c>
      <c r="B85" s="29"/>
      <c r="C85" s="378" t="s">
        <v>147</v>
      </c>
      <c r="D85" s="378"/>
      <c r="E85" s="378"/>
      <c r="F85" s="378"/>
      <c r="G85" s="378"/>
      <c r="H85" s="378"/>
      <c r="I85" s="378"/>
      <c r="J85" s="378"/>
      <c r="K85" s="378"/>
      <c r="L85" s="378"/>
      <c r="M85" s="378"/>
      <c r="N85" s="378"/>
      <c r="O85" s="378"/>
      <c r="P85" s="378"/>
      <c r="Q85" s="378"/>
      <c r="R85" s="378"/>
      <c r="S85" s="378"/>
      <c r="T85" s="378"/>
    </row>
    <row r="86" spans="1:20" ht="29.45" customHeight="1" x14ac:dyDescent="0.2">
      <c r="A86" s="29" t="s">
        <v>97</v>
      </c>
      <c r="B86" s="29"/>
      <c r="C86" s="378" t="s">
        <v>480</v>
      </c>
      <c r="D86" s="378"/>
      <c r="E86" s="378"/>
      <c r="F86" s="378"/>
      <c r="G86" s="378"/>
      <c r="H86" s="378"/>
      <c r="I86" s="378"/>
      <c r="J86" s="378"/>
      <c r="K86" s="378"/>
      <c r="L86" s="378"/>
      <c r="M86" s="378"/>
      <c r="N86" s="378"/>
      <c r="O86" s="378"/>
      <c r="P86" s="378"/>
      <c r="Q86" s="378"/>
      <c r="R86" s="378"/>
      <c r="S86" s="378"/>
      <c r="T86" s="378"/>
    </row>
    <row r="87" spans="1:20" ht="4.5" customHeight="1" x14ac:dyDescent="0.2"/>
    <row r="88" spans="1:20" ht="16.5" customHeight="1" x14ac:dyDescent="0.2">
      <c r="A88" s="30" t="s">
        <v>119</v>
      </c>
      <c r="B88" s="29"/>
      <c r="C88" s="29"/>
      <c r="D88" s="29"/>
      <c r="E88" s="378" t="s">
        <v>481</v>
      </c>
      <c r="F88" s="378"/>
      <c r="G88" s="378"/>
      <c r="H88" s="378"/>
      <c r="I88" s="378"/>
      <c r="J88" s="378"/>
      <c r="K88" s="378"/>
      <c r="L88" s="378"/>
      <c r="M88" s="378"/>
      <c r="N88" s="378"/>
      <c r="O88" s="378"/>
      <c r="P88" s="378"/>
      <c r="Q88" s="378"/>
      <c r="R88" s="378"/>
      <c r="S88" s="378"/>
      <c r="T88" s="378"/>
    </row>
  </sheetData>
  <mergeCells count="53">
    <mergeCell ref="C85:T85"/>
    <mergeCell ref="C86:T86"/>
    <mergeCell ref="E88:T88"/>
    <mergeCell ref="C80:T80"/>
    <mergeCell ref="C81:T81"/>
    <mergeCell ref="C82:T82"/>
    <mergeCell ref="C83:T83"/>
    <mergeCell ref="C84:T84"/>
    <mergeCell ref="C75:T75"/>
    <mergeCell ref="C76:T76"/>
    <mergeCell ref="C77:T77"/>
    <mergeCell ref="C78:T78"/>
    <mergeCell ref="C79:T79"/>
    <mergeCell ref="C70:T70"/>
    <mergeCell ref="C71:T71"/>
    <mergeCell ref="C72:T72"/>
    <mergeCell ref="C73:T73"/>
    <mergeCell ref="C74:T74"/>
    <mergeCell ref="K1:T1"/>
    <mergeCell ref="C64:T64"/>
    <mergeCell ref="C66:T66"/>
    <mergeCell ref="C67:T67"/>
    <mergeCell ref="C69:T69"/>
    <mergeCell ref="C54:K54"/>
    <mergeCell ref="C56:K56"/>
    <mergeCell ref="C59:K59"/>
    <mergeCell ref="C60:K60"/>
    <mergeCell ref="C62:K62"/>
    <mergeCell ref="C44:K44"/>
    <mergeCell ref="C47:K47"/>
    <mergeCell ref="C48:K48"/>
    <mergeCell ref="C50:K50"/>
    <mergeCell ref="C53:K53"/>
    <mergeCell ref="C35:K35"/>
    <mergeCell ref="C36:K36"/>
    <mergeCell ref="C38:K38"/>
    <mergeCell ref="C41:K41"/>
    <mergeCell ref="C42:K42"/>
    <mergeCell ref="C24:K24"/>
    <mergeCell ref="C26:K26"/>
    <mergeCell ref="C29:K29"/>
    <mergeCell ref="C30:K30"/>
    <mergeCell ref="C32:K32"/>
    <mergeCell ref="C14:K14"/>
    <mergeCell ref="C17:K17"/>
    <mergeCell ref="C18:K18"/>
    <mergeCell ref="C20:K20"/>
    <mergeCell ref="C23:K23"/>
    <mergeCell ref="C5:K5"/>
    <mergeCell ref="C6:K6"/>
    <mergeCell ref="C8:K8"/>
    <mergeCell ref="C11:K11"/>
    <mergeCell ref="C12:K12"/>
  </mergeCells>
  <pageMargins left="0.7" right="0.7" top="0.75" bottom="0.75" header="0.3" footer="0.3"/>
  <pageSetup paperSize="9" fitToHeight="0" orientation="landscape" horizontalDpi="300" verticalDpi="300"/>
  <headerFooter scaleWithDoc="0" alignWithMargins="0">
    <oddHeader>&amp;C&amp;"Arial"&amp;8TABLE 16A.14</oddHeader>
    <oddFooter>&amp;L&amp;"Arial"&amp;8REPORT ON
GOVERNMENT
SERVICES 2022&amp;R&amp;"Arial"&amp;8CHILD PROTECTION
SERVICES
PAGE &amp;B&amp;P&amp;B</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212"/>
  <sheetViews>
    <sheetView showGridLines="0" workbookViewId="0"/>
  </sheetViews>
  <sheetFormatPr defaultColWidth="11.42578125" defaultRowHeight="12.75" x14ac:dyDescent="0.2"/>
  <cols>
    <col min="1" max="10" width="1.85546875" customWidth="1"/>
    <col min="11" max="11" width="9.140625" customWidth="1"/>
    <col min="12" max="12" width="5.42578125" customWidth="1"/>
    <col min="13" max="21" width="14.28515625" customWidth="1"/>
  </cols>
  <sheetData>
    <row r="1" spans="1:21" ht="33.950000000000003" customHeight="1" x14ac:dyDescent="0.2">
      <c r="A1" s="8" t="s">
        <v>482</v>
      </c>
      <c r="B1" s="8"/>
      <c r="C1" s="8"/>
      <c r="D1" s="8"/>
      <c r="E1" s="8"/>
      <c r="F1" s="8"/>
      <c r="G1" s="8"/>
      <c r="H1" s="8"/>
      <c r="I1" s="8"/>
      <c r="J1" s="8"/>
      <c r="K1" s="383" t="s">
        <v>483</v>
      </c>
      <c r="L1" s="384"/>
      <c r="M1" s="384"/>
      <c r="N1" s="384"/>
      <c r="O1" s="384"/>
      <c r="P1" s="384"/>
      <c r="Q1" s="384"/>
      <c r="R1" s="384"/>
      <c r="S1" s="384"/>
      <c r="T1" s="384"/>
      <c r="U1" s="384"/>
    </row>
    <row r="2" spans="1:21" ht="16.5" customHeight="1" x14ac:dyDescent="0.2">
      <c r="A2" s="11"/>
      <c r="B2" s="11"/>
      <c r="C2" s="11"/>
      <c r="D2" s="11"/>
      <c r="E2" s="11"/>
      <c r="F2" s="11"/>
      <c r="G2" s="11"/>
      <c r="H2" s="11"/>
      <c r="I2" s="11"/>
      <c r="J2" s="11"/>
      <c r="K2" s="11"/>
      <c r="L2" s="12" t="s">
        <v>53</v>
      </c>
      <c r="M2" s="13" t="s">
        <v>484</v>
      </c>
      <c r="N2" s="13" t="s">
        <v>485</v>
      </c>
      <c r="O2" s="13" t="s">
        <v>486</v>
      </c>
      <c r="P2" s="13" t="s">
        <v>487</v>
      </c>
      <c r="Q2" s="13" t="s">
        <v>488</v>
      </c>
      <c r="R2" s="13" t="s">
        <v>489</v>
      </c>
      <c r="S2" s="13" t="s">
        <v>490</v>
      </c>
      <c r="T2" s="13" t="s">
        <v>491</v>
      </c>
      <c r="U2" s="13" t="s">
        <v>492</v>
      </c>
    </row>
    <row r="3" spans="1:21" ht="16.5" customHeight="1" x14ac:dyDescent="0.2">
      <c r="A3" s="7" t="s">
        <v>63</v>
      </c>
      <c r="B3" s="7"/>
      <c r="C3" s="7"/>
      <c r="D3" s="7"/>
      <c r="E3" s="7"/>
      <c r="F3" s="7"/>
      <c r="G3" s="7"/>
      <c r="H3" s="7"/>
      <c r="I3" s="7"/>
      <c r="J3" s="7"/>
      <c r="K3" s="7"/>
      <c r="L3" s="9"/>
      <c r="M3" s="10"/>
      <c r="N3" s="10"/>
      <c r="O3" s="10"/>
      <c r="P3" s="10"/>
      <c r="Q3" s="10"/>
      <c r="R3" s="10"/>
      <c r="S3" s="10"/>
      <c r="T3" s="10"/>
      <c r="U3" s="10"/>
    </row>
    <row r="4" spans="1:21" ht="16.5" customHeight="1" x14ac:dyDescent="0.2">
      <c r="A4" s="7"/>
      <c r="B4" s="7" t="s">
        <v>493</v>
      </c>
      <c r="C4" s="7"/>
      <c r="D4" s="7"/>
      <c r="E4" s="7"/>
      <c r="F4" s="7"/>
      <c r="G4" s="7"/>
      <c r="H4" s="7"/>
      <c r="I4" s="7"/>
      <c r="J4" s="7"/>
      <c r="K4" s="7"/>
      <c r="L4" s="9"/>
      <c r="M4" s="10"/>
      <c r="N4" s="10"/>
      <c r="O4" s="10"/>
      <c r="P4" s="10"/>
      <c r="Q4" s="10"/>
      <c r="R4" s="10"/>
      <c r="S4" s="10"/>
      <c r="T4" s="10"/>
      <c r="U4" s="10"/>
    </row>
    <row r="5" spans="1:21" ht="16.5" customHeight="1" x14ac:dyDescent="0.2">
      <c r="A5" s="7"/>
      <c r="B5" s="7"/>
      <c r="C5" s="7" t="s">
        <v>494</v>
      </c>
      <c r="D5" s="7"/>
      <c r="E5" s="7"/>
      <c r="F5" s="7"/>
      <c r="G5" s="7"/>
      <c r="H5" s="7"/>
      <c r="I5" s="7"/>
      <c r="J5" s="7"/>
      <c r="K5" s="7"/>
      <c r="L5" s="9"/>
      <c r="M5" s="10"/>
      <c r="N5" s="10"/>
      <c r="O5" s="10"/>
      <c r="P5" s="10"/>
      <c r="Q5" s="10"/>
      <c r="R5" s="10"/>
      <c r="S5" s="10"/>
      <c r="T5" s="10"/>
      <c r="U5" s="10"/>
    </row>
    <row r="6" spans="1:21" ht="16.5" customHeight="1" x14ac:dyDescent="0.2">
      <c r="A6" s="7"/>
      <c r="B6" s="7"/>
      <c r="C6" s="7"/>
      <c r="D6" s="7" t="s">
        <v>495</v>
      </c>
      <c r="E6" s="7"/>
      <c r="F6" s="7"/>
      <c r="G6" s="7"/>
      <c r="H6" s="7"/>
      <c r="I6" s="7"/>
      <c r="J6" s="7"/>
      <c r="K6" s="7"/>
      <c r="L6" s="9" t="s">
        <v>67</v>
      </c>
      <c r="M6" s="164">
        <v>194</v>
      </c>
      <c r="N6" s="164">
        <v>747</v>
      </c>
      <c r="O6" s="164">
        <v>273</v>
      </c>
      <c r="P6" s="159">
        <v>90</v>
      </c>
      <c r="Q6" s="159">
        <v>50</v>
      </c>
      <c r="R6" s="161" t="s">
        <v>496</v>
      </c>
      <c r="S6" s="160">
        <v>8</v>
      </c>
      <c r="T6" s="159">
        <v>28</v>
      </c>
      <c r="U6" s="165">
        <v>1390</v>
      </c>
    </row>
    <row r="7" spans="1:21" ht="16.5" customHeight="1" x14ac:dyDescent="0.2">
      <c r="A7" s="7"/>
      <c r="B7" s="7"/>
      <c r="C7" s="7"/>
      <c r="D7" s="7" t="s">
        <v>497</v>
      </c>
      <c r="E7" s="7"/>
      <c r="F7" s="7"/>
      <c r="G7" s="7"/>
      <c r="H7" s="7"/>
      <c r="I7" s="7"/>
      <c r="J7" s="7"/>
      <c r="K7" s="7"/>
      <c r="L7" s="9" t="s">
        <v>67</v>
      </c>
      <c r="M7" s="159">
        <v>72</v>
      </c>
      <c r="N7" s="164">
        <v>166</v>
      </c>
      <c r="O7" s="164">
        <v>130</v>
      </c>
      <c r="P7" s="159">
        <v>26</v>
      </c>
      <c r="Q7" s="159">
        <v>27</v>
      </c>
      <c r="R7" s="161" t="s">
        <v>496</v>
      </c>
      <c r="S7" s="159">
        <v>11</v>
      </c>
      <c r="T7" s="159">
        <v>14</v>
      </c>
      <c r="U7" s="164">
        <v>446</v>
      </c>
    </row>
    <row r="8" spans="1:21" ht="16.5" customHeight="1" x14ac:dyDescent="0.2">
      <c r="A8" s="7"/>
      <c r="B8" s="7"/>
      <c r="C8" s="7"/>
      <c r="D8" s="7" t="s">
        <v>498</v>
      </c>
      <c r="E8" s="7"/>
      <c r="F8" s="7"/>
      <c r="G8" s="7"/>
      <c r="H8" s="7"/>
      <c r="I8" s="7"/>
      <c r="J8" s="7"/>
      <c r="K8" s="7"/>
      <c r="L8" s="9" t="s">
        <v>67</v>
      </c>
      <c r="M8" s="159">
        <v>15</v>
      </c>
      <c r="N8" s="159">
        <v>30</v>
      </c>
      <c r="O8" s="159">
        <v>31</v>
      </c>
      <c r="P8" s="160">
        <v>8</v>
      </c>
      <c r="Q8" s="160">
        <v>8</v>
      </c>
      <c r="R8" s="161" t="s">
        <v>496</v>
      </c>
      <c r="S8" s="160">
        <v>9</v>
      </c>
      <c r="T8" s="160">
        <v>1</v>
      </c>
      <c r="U8" s="164">
        <v>102</v>
      </c>
    </row>
    <row r="9" spans="1:21" ht="16.5" customHeight="1" x14ac:dyDescent="0.2">
      <c r="A9" s="7"/>
      <c r="B9" s="7"/>
      <c r="C9" s="7"/>
      <c r="D9" s="7" t="s">
        <v>499</v>
      </c>
      <c r="E9" s="7"/>
      <c r="F9" s="7"/>
      <c r="G9" s="7"/>
      <c r="H9" s="7"/>
      <c r="I9" s="7"/>
      <c r="J9" s="7"/>
      <c r="K9" s="7"/>
      <c r="L9" s="9" t="s">
        <v>67</v>
      </c>
      <c r="M9" s="160">
        <v>8</v>
      </c>
      <c r="N9" s="159">
        <v>13</v>
      </c>
      <c r="O9" s="160">
        <v>7</v>
      </c>
      <c r="P9" s="160">
        <v>7</v>
      </c>
      <c r="Q9" s="160">
        <v>4</v>
      </c>
      <c r="R9" s="161" t="s">
        <v>496</v>
      </c>
      <c r="S9" s="160" t="s">
        <v>75</v>
      </c>
      <c r="T9" s="160">
        <v>1</v>
      </c>
      <c r="U9" s="159">
        <v>40</v>
      </c>
    </row>
    <row r="10" spans="1:21" ht="16.5" customHeight="1" x14ac:dyDescent="0.2">
      <c r="A10" s="7"/>
      <c r="B10" s="7"/>
      <c r="C10" s="7"/>
      <c r="D10" s="7" t="s">
        <v>500</v>
      </c>
      <c r="E10" s="7"/>
      <c r="F10" s="7"/>
      <c r="G10" s="7"/>
      <c r="H10" s="7"/>
      <c r="I10" s="7"/>
      <c r="J10" s="7"/>
      <c r="K10" s="7"/>
      <c r="L10" s="9" t="s">
        <v>67</v>
      </c>
      <c r="M10" s="160" t="s">
        <v>75</v>
      </c>
      <c r="N10" s="160">
        <v>2</v>
      </c>
      <c r="O10" s="160" t="s">
        <v>75</v>
      </c>
      <c r="P10" s="160" t="s">
        <v>75</v>
      </c>
      <c r="Q10" s="160" t="s">
        <v>75</v>
      </c>
      <c r="R10" s="160" t="s">
        <v>75</v>
      </c>
      <c r="S10" s="160" t="s">
        <v>75</v>
      </c>
      <c r="T10" s="160" t="s">
        <v>75</v>
      </c>
      <c r="U10" s="160">
        <v>2</v>
      </c>
    </row>
    <row r="11" spans="1:21" ht="16.5" customHeight="1" x14ac:dyDescent="0.2">
      <c r="A11" s="7"/>
      <c r="B11" s="7"/>
      <c r="C11" s="7"/>
      <c r="D11" s="7" t="s">
        <v>501</v>
      </c>
      <c r="E11" s="7"/>
      <c r="F11" s="7"/>
      <c r="G11" s="7"/>
      <c r="H11" s="7"/>
      <c r="I11" s="7"/>
      <c r="J11" s="7"/>
      <c r="K11" s="7"/>
      <c r="L11" s="9" t="s">
        <v>67</v>
      </c>
      <c r="M11" s="160" t="s">
        <v>75</v>
      </c>
      <c r="N11" s="160" t="s">
        <v>75</v>
      </c>
      <c r="O11" s="160" t="s">
        <v>75</v>
      </c>
      <c r="P11" s="160" t="s">
        <v>75</v>
      </c>
      <c r="Q11" s="160" t="s">
        <v>75</v>
      </c>
      <c r="R11" s="160" t="s">
        <v>75</v>
      </c>
      <c r="S11" s="160" t="s">
        <v>75</v>
      </c>
      <c r="T11" s="160" t="s">
        <v>75</v>
      </c>
      <c r="U11" s="160" t="s">
        <v>75</v>
      </c>
    </row>
    <row r="12" spans="1:21" ht="29.45" customHeight="1" x14ac:dyDescent="0.2">
      <c r="A12" s="7"/>
      <c r="B12" s="7"/>
      <c r="C12" s="7"/>
      <c r="D12" s="382" t="s">
        <v>502</v>
      </c>
      <c r="E12" s="382"/>
      <c r="F12" s="382"/>
      <c r="G12" s="382"/>
      <c r="H12" s="382"/>
      <c r="I12" s="382"/>
      <c r="J12" s="382"/>
      <c r="K12" s="382"/>
      <c r="L12" s="9" t="s">
        <v>67</v>
      </c>
      <c r="M12" s="160" t="s">
        <v>75</v>
      </c>
      <c r="N12" s="160" t="s">
        <v>75</v>
      </c>
      <c r="O12" s="160" t="s">
        <v>75</v>
      </c>
      <c r="P12" s="160" t="s">
        <v>75</v>
      </c>
      <c r="Q12" s="160" t="s">
        <v>75</v>
      </c>
      <c r="R12" s="160" t="s">
        <v>75</v>
      </c>
      <c r="S12" s="160">
        <v>1</v>
      </c>
      <c r="T12" s="160" t="s">
        <v>75</v>
      </c>
      <c r="U12" s="160">
        <v>1</v>
      </c>
    </row>
    <row r="13" spans="1:21" ht="16.5" customHeight="1" x14ac:dyDescent="0.2">
      <c r="A13" s="7"/>
      <c r="B13" s="7"/>
      <c r="C13" s="7"/>
      <c r="D13" s="7" t="s">
        <v>380</v>
      </c>
      <c r="E13" s="7"/>
      <c r="F13" s="7"/>
      <c r="G13" s="7"/>
      <c r="H13" s="7"/>
      <c r="I13" s="7"/>
      <c r="J13" s="7"/>
      <c r="K13" s="7"/>
      <c r="L13" s="9" t="s">
        <v>67</v>
      </c>
      <c r="M13" s="164">
        <v>289</v>
      </c>
      <c r="N13" s="164">
        <v>958</v>
      </c>
      <c r="O13" s="164">
        <v>441</v>
      </c>
      <c r="P13" s="164">
        <v>131</v>
      </c>
      <c r="Q13" s="159">
        <v>89</v>
      </c>
      <c r="R13" s="161" t="s">
        <v>496</v>
      </c>
      <c r="S13" s="159">
        <v>29</v>
      </c>
      <c r="T13" s="159">
        <v>44</v>
      </c>
      <c r="U13" s="165">
        <v>1981</v>
      </c>
    </row>
    <row r="14" spans="1:21" ht="16.5" customHeight="1" x14ac:dyDescent="0.2">
      <c r="A14" s="7"/>
      <c r="B14" s="7"/>
      <c r="C14" s="7" t="s">
        <v>503</v>
      </c>
      <c r="D14" s="7"/>
      <c r="E14" s="7"/>
      <c r="F14" s="7"/>
      <c r="G14" s="7"/>
      <c r="H14" s="7"/>
      <c r="I14" s="7"/>
      <c r="J14" s="7"/>
      <c r="K14" s="7"/>
      <c r="L14" s="9"/>
      <c r="M14" s="10"/>
      <c r="N14" s="10"/>
      <c r="O14" s="10"/>
      <c r="P14" s="10"/>
      <c r="Q14" s="10"/>
      <c r="R14" s="10"/>
      <c r="S14" s="10"/>
      <c r="T14" s="10"/>
      <c r="U14" s="10"/>
    </row>
    <row r="15" spans="1:21" ht="16.5" customHeight="1" x14ac:dyDescent="0.2">
      <c r="A15" s="7"/>
      <c r="B15" s="7"/>
      <c r="C15" s="7"/>
      <c r="D15" s="7" t="s">
        <v>495</v>
      </c>
      <c r="E15" s="7"/>
      <c r="F15" s="7"/>
      <c r="G15" s="7"/>
      <c r="H15" s="7"/>
      <c r="I15" s="7"/>
      <c r="J15" s="7"/>
      <c r="K15" s="7"/>
      <c r="L15" s="9" t="s">
        <v>67</v>
      </c>
      <c r="M15" s="164">
        <v>151</v>
      </c>
      <c r="N15" s="164">
        <v>302</v>
      </c>
      <c r="O15" s="164">
        <v>108</v>
      </c>
      <c r="P15" s="164">
        <v>100</v>
      </c>
      <c r="Q15" s="159">
        <v>42</v>
      </c>
      <c r="R15" s="161" t="s">
        <v>496</v>
      </c>
      <c r="S15" s="160">
        <v>5</v>
      </c>
      <c r="T15" s="159">
        <v>10</v>
      </c>
      <c r="U15" s="164">
        <v>718</v>
      </c>
    </row>
    <row r="16" spans="1:21" ht="16.5" customHeight="1" x14ac:dyDescent="0.2">
      <c r="A16" s="7"/>
      <c r="B16" s="7"/>
      <c r="C16" s="7"/>
      <c r="D16" s="7" t="s">
        <v>497</v>
      </c>
      <c r="E16" s="7"/>
      <c r="F16" s="7"/>
      <c r="G16" s="7"/>
      <c r="H16" s="7"/>
      <c r="I16" s="7"/>
      <c r="J16" s="7"/>
      <c r="K16" s="7"/>
      <c r="L16" s="9" t="s">
        <v>67</v>
      </c>
      <c r="M16" s="159">
        <v>60</v>
      </c>
      <c r="N16" s="164">
        <v>106</v>
      </c>
      <c r="O16" s="159">
        <v>74</v>
      </c>
      <c r="P16" s="159">
        <v>51</v>
      </c>
      <c r="Q16" s="159">
        <v>25</v>
      </c>
      <c r="R16" s="161" t="s">
        <v>496</v>
      </c>
      <c r="S16" s="160">
        <v>3</v>
      </c>
      <c r="T16" s="160">
        <v>6</v>
      </c>
      <c r="U16" s="164">
        <v>325</v>
      </c>
    </row>
    <row r="17" spans="1:21" ht="16.5" customHeight="1" x14ac:dyDescent="0.2">
      <c r="A17" s="7"/>
      <c r="B17" s="7"/>
      <c r="C17" s="7"/>
      <c r="D17" s="7" t="s">
        <v>498</v>
      </c>
      <c r="E17" s="7"/>
      <c r="F17" s="7"/>
      <c r="G17" s="7"/>
      <c r="H17" s="7"/>
      <c r="I17" s="7"/>
      <c r="J17" s="7"/>
      <c r="K17" s="7"/>
      <c r="L17" s="9" t="s">
        <v>67</v>
      </c>
      <c r="M17" s="159">
        <v>20</v>
      </c>
      <c r="N17" s="159">
        <v>50</v>
      </c>
      <c r="O17" s="159">
        <v>32</v>
      </c>
      <c r="P17" s="159">
        <v>16</v>
      </c>
      <c r="Q17" s="160">
        <v>7</v>
      </c>
      <c r="R17" s="161" t="s">
        <v>496</v>
      </c>
      <c r="S17" s="160">
        <v>1</v>
      </c>
      <c r="T17" s="160">
        <v>2</v>
      </c>
      <c r="U17" s="164">
        <v>128</v>
      </c>
    </row>
    <row r="18" spans="1:21" ht="16.5" customHeight="1" x14ac:dyDescent="0.2">
      <c r="A18" s="7"/>
      <c r="B18" s="7"/>
      <c r="C18" s="7"/>
      <c r="D18" s="7" t="s">
        <v>499</v>
      </c>
      <c r="E18" s="7"/>
      <c r="F18" s="7"/>
      <c r="G18" s="7"/>
      <c r="H18" s="7"/>
      <c r="I18" s="7"/>
      <c r="J18" s="7"/>
      <c r="K18" s="7"/>
      <c r="L18" s="9" t="s">
        <v>67</v>
      </c>
      <c r="M18" s="159">
        <v>13</v>
      </c>
      <c r="N18" s="159">
        <v>32</v>
      </c>
      <c r="O18" s="159">
        <v>19</v>
      </c>
      <c r="P18" s="160">
        <v>7</v>
      </c>
      <c r="Q18" s="159">
        <v>14</v>
      </c>
      <c r="R18" s="161" t="s">
        <v>496</v>
      </c>
      <c r="S18" s="160">
        <v>1</v>
      </c>
      <c r="T18" s="160" t="s">
        <v>75</v>
      </c>
      <c r="U18" s="159">
        <v>86</v>
      </c>
    </row>
    <row r="19" spans="1:21" ht="16.5" customHeight="1" x14ac:dyDescent="0.2">
      <c r="A19" s="7"/>
      <c r="B19" s="7"/>
      <c r="C19" s="7"/>
      <c r="D19" s="7" t="s">
        <v>500</v>
      </c>
      <c r="E19" s="7"/>
      <c r="F19" s="7"/>
      <c r="G19" s="7"/>
      <c r="H19" s="7"/>
      <c r="I19" s="7"/>
      <c r="J19" s="7"/>
      <c r="K19" s="7"/>
      <c r="L19" s="9" t="s">
        <v>67</v>
      </c>
      <c r="M19" s="160">
        <v>1</v>
      </c>
      <c r="N19" s="160">
        <v>2</v>
      </c>
      <c r="O19" s="160">
        <v>5</v>
      </c>
      <c r="P19" s="160" t="s">
        <v>75</v>
      </c>
      <c r="Q19" s="160" t="s">
        <v>75</v>
      </c>
      <c r="R19" s="160" t="s">
        <v>75</v>
      </c>
      <c r="S19" s="160">
        <v>1</v>
      </c>
      <c r="T19" s="160" t="s">
        <v>75</v>
      </c>
      <c r="U19" s="160">
        <v>9</v>
      </c>
    </row>
    <row r="20" spans="1:21" ht="16.5" customHeight="1" x14ac:dyDescent="0.2">
      <c r="A20" s="7"/>
      <c r="B20" s="7"/>
      <c r="C20" s="7"/>
      <c r="D20" s="7" t="s">
        <v>501</v>
      </c>
      <c r="E20" s="7"/>
      <c r="F20" s="7"/>
      <c r="G20" s="7"/>
      <c r="H20" s="7"/>
      <c r="I20" s="7"/>
      <c r="J20" s="7"/>
      <c r="K20" s="7"/>
      <c r="L20" s="9" t="s">
        <v>67</v>
      </c>
      <c r="M20" s="160" t="s">
        <v>75</v>
      </c>
      <c r="N20" s="160">
        <v>1</v>
      </c>
      <c r="O20" s="160" t="s">
        <v>75</v>
      </c>
      <c r="P20" s="160" t="s">
        <v>75</v>
      </c>
      <c r="Q20" s="160" t="s">
        <v>75</v>
      </c>
      <c r="R20" s="160" t="s">
        <v>75</v>
      </c>
      <c r="S20" s="160" t="s">
        <v>75</v>
      </c>
      <c r="T20" s="160" t="s">
        <v>75</v>
      </c>
      <c r="U20" s="160">
        <v>1</v>
      </c>
    </row>
    <row r="21" spans="1:21" ht="29.45" customHeight="1" x14ac:dyDescent="0.2">
      <c r="A21" s="7"/>
      <c r="B21" s="7"/>
      <c r="C21" s="7"/>
      <c r="D21" s="382" t="s">
        <v>502</v>
      </c>
      <c r="E21" s="382"/>
      <c r="F21" s="382"/>
      <c r="G21" s="382"/>
      <c r="H21" s="382"/>
      <c r="I21" s="382"/>
      <c r="J21" s="382"/>
      <c r="K21" s="382"/>
      <c r="L21" s="9" t="s">
        <v>67</v>
      </c>
      <c r="M21" s="160" t="s">
        <v>75</v>
      </c>
      <c r="N21" s="160" t="s">
        <v>75</v>
      </c>
      <c r="O21" s="160" t="s">
        <v>75</v>
      </c>
      <c r="P21" s="160" t="s">
        <v>75</v>
      </c>
      <c r="Q21" s="160" t="s">
        <v>75</v>
      </c>
      <c r="R21" s="160" t="s">
        <v>75</v>
      </c>
      <c r="S21" s="160" t="s">
        <v>75</v>
      </c>
      <c r="T21" s="160" t="s">
        <v>75</v>
      </c>
      <c r="U21" s="160" t="s">
        <v>75</v>
      </c>
    </row>
    <row r="22" spans="1:21" ht="16.5" customHeight="1" x14ac:dyDescent="0.2">
      <c r="A22" s="7"/>
      <c r="B22" s="7"/>
      <c r="C22" s="7"/>
      <c r="D22" s="7" t="s">
        <v>380</v>
      </c>
      <c r="E22" s="7"/>
      <c r="F22" s="7"/>
      <c r="G22" s="7"/>
      <c r="H22" s="7"/>
      <c r="I22" s="7"/>
      <c r="J22" s="7"/>
      <c r="K22" s="7"/>
      <c r="L22" s="9" t="s">
        <v>67</v>
      </c>
      <c r="M22" s="164">
        <v>245</v>
      </c>
      <c r="N22" s="164">
        <v>493</v>
      </c>
      <c r="O22" s="164">
        <v>238</v>
      </c>
      <c r="P22" s="164">
        <v>174</v>
      </c>
      <c r="Q22" s="159">
        <v>88</v>
      </c>
      <c r="R22" s="161" t="s">
        <v>496</v>
      </c>
      <c r="S22" s="159">
        <v>11</v>
      </c>
      <c r="T22" s="159">
        <v>18</v>
      </c>
      <c r="U22" s="165">
        <v>1267</v>
      </c>
    </row>
    <row r="23" spans="1:21" ht="16.5" customHeight="1" x14ac:dyDescent="0.2">
      <c r="A23" s="7"/>
      <c r="B23" s="7"/>
      <c r="C23" s="7" t="s">
        <v>504</v>
      </c>
      <c r="D23" s="7"/>
      <c r="E23" s="7"/>
      <c r="F23" s="7"/>
      <c r="G23" s="7"/>
      <c r="H23" s="7"/>
      <c r="I23" s="7"/>
      <c r="J23" s="7"/>
      <c r="K23" s="7"/>
      <c r="L23" s="9"/>
      <c r="M23" s="10"/>
      <c r="N23" s="10"/>
      <c r="O23" s="10"/>
      <c r="P23" s="10"/>
      <c r="Q23" s="10"/>
      <c r="R23" s="10"/>
      <c r="S23" s="10"/>
      <c r="T23" s="10"/>
      <c r="U23" s="10"/>
    </row>
    <row r="24" spans="1:21" ht="16.5" customHeight="1" x14ac:dyDescent="0.2">
      <c r="A24" s="7"/>
      <c r="B24" s="7"/>
      <c r="C24" s="7"/>
      <c r="D24" s="7" t="s">
        <v>495</v>
      </c>
      <c r="E24" s="7"/>
      <c r="F24" s="7"/>
      <c r="G24" s="7"/>
      <c r="H24" s="7"/>
      <c r="I24" s="7"/>
      <c r="J24" s="7"/>
      <c r="K24" s="7"/>
      <c r="L24" s="9" t="s">
        <v>67</v>
      </c>
      <c r="M24" s="164">
        <v>134</v>
      </c>
      <c r="N24" s="164">
        <v>266</v>
      </c>
      <c r="O24" s="164">
        <v>133</v>
      </c>
      <c r="P24" s="159">
        <v>91</v>
      </c>
      <c r="Q24" s="159">
        <v>23</v>
      </c>
      <c r="R24" s="161" t="s">
        <v>496</v>
      </c>
      <c r="S24" s="160">
        <v>8</v>
      </c>
      <c r="T24" s="160">
        <v>4</v>
      </c>
      <c r="U24" s="164">
        <v>659</v>
      </c>
    </row>
    <row r="25" spans="1:21" ht="16.5" customHeight="1" x14ac:dyDescent="0.2">
      <c r="A25" s="7"/>
      <c r="B25" s="7"/>
      <c r="C25" s="7"/>
      <c r="D25" s="7" t="s">
        <v>497</v>
      </c>
      <c r="E25" s="7"/>
      <c r="F25" s="7"/>
      <c r="G25" s="7"/>
      <c r="H25" s="7"/>
      <c r="I25" s="7"/>
      <c r="J25" s="7"/>
      <c r="K25" s="7"/>
      <c r="L25" s="9" t="s">
        <v>67</v>
      </c>
      <c r="M25" s="159">
        <v>71</v>
      </c>
      <c r="N25" s="164">
        <v>173</v>
      </c>
      <c r="O25" s="164">
        <v>115</v>
      </c>
      <c r="P25" s="159">
        <v>57</v>
      </c>
      <c r="Q25" s="159">
        <v>24</v>
      </c>
      <c r="R25" s="161" t="s">
        <v>496</v>
      </c>
      <c r="S25" s="160">
        <v>1</v>
      </c>
      <c r="T25" s="159">
        <v>12</v>
      </c>
      <c r="U25" s="164">
        <v>453</v>
      </c>
    </row>
    <row r="26" spans="1:21" ht="16.5" customHeight="1" x14ac:dyDescent="0.2">
      <c r="A26" s="7"/>
      <c r="B26" s="7"/>
      <c r="C26" s="7"/>
      <c r="D26" s="7" t="s">
        <v>498</v>
      </c>
      <c r="E26" s="7"/>
      <c r="F26" s="7"/>
      <c r="G26" s="7"/>
      <c r="H26" s="7"/>
      <c r="I26" s="7"/>
      <c r="J26" s="7"/>
      <c r="K26" s="7"/>
      <c r="L26" s="9" t="s">
        <v>67</v>
      </c>
      <c r="M26" s="159">
        <v>31</v>
      </c>
      <c r="N26" s="159">
        <v>60</v>
      </c>
      <c r="O26" s="159">
        <v>68</v>
      </c>
      <c r="P26" s="159">
        <v>18</v>
      </c>
      <c r="Q26" s="160">
        <v>8</v>
      </c>
      <c r="R26" s="161" t="s">
        <v>496</v>
      </c>
      <c r="S26" s="160">
        <v>2</v>
      </c>
      <c r="T26" s="160">
        <v>1</v>
      </c>
      <c r="U26" s="164">
        <v>188</v>
      </c>
    </row>
    <row r="27" spans="1:21" ht="16.5" customHeight="1" x14ac:dyDescent="0.2">
      <c r="A27" s="7"/>
      <c r="B27" s="7"/>
      <c r="C27" s="7"/>
      <c r="D27" s="7" t="s">
        <v>499</v>
      </c>
      <c r="E27" s="7"/>
      <c r="F27" s="7"/>
      <c r="G27" s="7"/>
      <c r="H27" s="7"/>
      <c r="I27" s="7"/>
      <c r="J27" s="7"/>
      <c r="K27" s="7"/>
      <c r="L27" s="9" t="s">
        <v>67</v>
      </c>
      <c r="M27" s="159">
        <v>30</v>
      </c>
      <c r="N27" s="159">
        <v>88</v>
      </c>
      <c r="O27" s="159">
        <v>35</v>
      </c>
      <c r="P27" s="159">
        <v>16</v>
      </c>
      <c r="Q27" s="159">
        <v>18</v>
      </c>
      <c r="R27" s="161" t="s">
        <v>496</v>
      </c>
      <c r="S27" s="160">
        <v>1</v>
      </c>
      <c r="T27" s="160">
        <v>5</v>
      </c>
      <c r="U27" s="164">
        <v>193</v>
      </c>
    </row>
    <row r="28" spans="1:21" ht="16.5" customHeight="1" x14ac:dyDescent="0.2">
      <c r="A28" s="7"/>
      <c r="B28" s="7"/>
      <c r="C28" s="7"/>
      <c r="D28" s="7" t="s">
        <v>500</v>
      </c>
      <c r="E28" s="7"/>
      <c r="F28" s="7"/>
      <c r="G28" s="7"/>
      <c r="H28" s="7"/>
      <c r="I28" s="7"/>
      <c r="J28" s="7"/>
      <c r="K28" s="7"/>
      <c r="L28" s="9" t="s">
        <v>67</v>
      </c>
      <c r="M28" s="159">
        <v>12</v>
      </c>
      <c r="N28" s="159">
        <v>17</v>
      </c>
      <c r="O28" s="159">
        <v>14</v>
      </c>
      <c r="P28" s="160">
        <v>3</v>
      </c>
      <c r="Q28" s="160">
        <v>5</v>
      </c>
      <c r="R28" s="161" t="s">
        <v>496</v>
      </c>
      <c r="S28" s="160" t="s">
        <v>75</v>
      </c>
      <c r="T28" s="160">
        <v>3</v>
      </c>
      <c r="U28" s="159">
        <v>54</v>
      </c>
    </row>
    <row r="29" spans="1:21" ht="16.5" customHeight="1" x14ac:dyDescent="0.2">
      <c r="A29" s="7"/>
      <c r="B29" s="7"/>
      <c r="C29" s="7"/>
      <c r="D29" s="7" t="s">
        <v>501</v>
      </c>
      <c r="E29" s="7"/>
      <c r="F29" s="7"/>
      <c r="G29" s="7"/>
      <c r="H29" s="7"/>
      <c r="I29" s="7"/>
      <c r="J29" s="7"/>
      <c r="K29" s="7"/>
      <c r="L29" s="9" t="s">
        <v>67</v>
      </c>
      <c r="M29" s="160" t="s">
        <v>75</v>
      </c>
      <c r="N29" s="160">
        <v>1</v>
      </c>
      <c r="O29" s="160" t="s">
        <v>75</v>
      </c>
      <c r="P29" s="160" t="s">
        <v>75</v>
      </c>
      <c r="Q29" s="160" t="s">
        <v>75</v>
      </c>
      <c r="R29" s="160" t="s">
        <v>75</v>
      </c>
      <c r="S29" s="160">
        <v>1</v>
      </c>
      <c r="T29" s="160" t="s">
        <v>75</v>
      </c>
      <c r="U29" s="160">
        <v>2</v>
      </c>
    </row>
    <row r="30" spans="1:21" ht="29.45" customHeight="1" x14ac:dyDescent="0.2">
      <c r="A30" s="7"/>
      <c r="B30" s="7"/>
      <c r="C30" s="7"/>
      <c r="D30" s="382" t="s">
        <v>502</v>
      </c>
      <c r="E30" s="382"/>
      <c r="F30" s="382"/>
      <c r="G30" s="382"/>
      <c r="H30" s="382"/>
      <c r="I30" s="382"/>
      <c r="J30" s="382"/>
      <c r="K30" s="382"/>
      <c r="L30" s="9" t="s">
        <v>67</v>
      </c>
      <c r="M30" s="160" t="s">
        <v>75</v>
      </c>
      <c r="N30" s="160" t="s">
        <v>75</v>
      </c>
      <c r="O30" s="160" t="s">
        <v>75</v>
      </c>
      <c r="P30" s="160" t="s">
        <v>75</v>
      </c>
      <c r="Q30" s="160" t="s">
        <v>75</v>
      </c>
      <c r="R30" s="160" t="s">
        <v>75</v>
      </c>
      <c r="S30" s="160" t="s">
        <v>75</v>
      </c>
      <c r="T30" s="160" t="s">
        <v>75</v>
      </c>
      <c r="U30" s="160" t="s">
        <v>75</v>
      </c>
    </row>
    <row r="31" spans="1:21" ht="16.5" customHeight="1" x14ac:dyDescent="0.2">
      <c r="A31" s="7"/>
      <c r="B31" s="7"/>
      <c r="C31" s="7"/>
      <c r="D31" s="7" t="s">
        <v>380</v>
      </c>
      <c r="E31" s="7"/>
      <c r="F31" s="7"/>
      <c r="G31" s="7"/>
      <c r="H31" s="7"/>
      <c r="I31" s="7"/>
      <c r="J31" s="7"/>
      <c r="K31" s="7"/>
      <c r="L31" s="9" t="s">
        <v>67</v>
      </c>
      <c r="M31" s="164">
        <v>278</v>
      </c>
      <c r="N31" s="164">
        <v>605</v>
      </c>
      <c r="O31" s="164">
        <v>365</v>
      </c>
      <c r="P31" s="164">
        <v>185</v>
      </c>
      <c r="Q31" s="159">
        <v>78</v>
      </c>
      <c r="R31" s="161" t="s">
        <v>496</v>
      </c>
      <c r="S31" s="159">
        <v>13</v>
      </c>
      <c r="T31" s="159">
        <v>25</v>
      </c>
      <c r="U31" s="165">
        <v>1549</v>
      </c>
    </row>
    <row r="32" spans="1:21" ht="16.5" customHeight="1" x14ac:dyDescent="0.2">
      <c r="A32" s="7"/>
      <c r="B32" s="7"/>
      <c r="C32" s="7" t="s">
        <v>505</v>
      </c>
      <c r="D32" s="7"/>
      <c r="E32" s="7"/>
      <c r="F32" s="7"/>
      <c r="G32" s="7"/>
      <c r="H32" s="7"/>
      <c r="I32" s="7"/>
      <c r="J32" s="7"/>
      <c r="K32" s="7"/>
      <c r="L32" s="9"/>
      <c r="M32" s="10"/>
      <c r="N32" s="10"/>
      <c r="O32" s="10"/>
      <c r="P32" s="10"/>
      <c r="Q32" s="10"/>
      <c r="R32" s="10"/>
      <c r="S32" s="10"/>
      <c r="T32" s="10"/>
      <c r="U32" s="10"/>
    </row>
    <row r="33" spans="1:21" ht="16.5" customHeight="1" x14ac:dyDescent="0.2">
      <c r="A33" s="7"/>
      <c r="B33" s="7"/>
      <c r="C33" s="7"/>
      <c r="D33" s="7" t="s">
        <v>495</v>
      </c>
      <c r="E33" s="7"/>
      <c r="F33" s="7"/>
      <c r="G33" s="7"/>
      <c r="H33" s="7"/>
      <c r="I33" s="7"/>
      <c r="J33" s="7"/>
      <c r="K33" s="7"/>
      <c r="L33" s="9" t="s">
        <v>67</v>
      </c>
      <c r="M33" s="164">
        <v>154</v>
      </c>
      <c r="N33" s="164">
        <v>291</v>
      </c>
      <c r="O33" s="164">
        <v>138</v>
      </c>
      <c r="P33" s="159">
        <v>98</v>
      </c>
      <c r="Q33" s="159">
        <v>24</v>
      </c>
      <c r="R33" s="161" t="s">
        <v>496</v>
      </c>
      <c r="S33" s="159">
        <v>12</v>
      </c>
      <c r="T33" s="160">
        <v>4</v>
      </c>
      <c r="U33" s="164">
        <v>721</v>
      </c>
    </row>
    <row r="34" spans="1:21" ht="16.5" customHeight="1" x14ac:dyDescent="0.2">
      <c r="A34" s="7"/>
      <c r="B34" s="7"/>
      <c r="C34" s="7"/>
      <c r="D34" s="7" t="s">
        <v>497</v>
      </c>
      <c r="E34" s="7"/>
      <c r="F34" s="7"/>
      <c r="G34" s="7"/>
      <c r="H34" s="7"/>
      <c r="I34" s="7"/>
      <c r="J34" s="7"/>
      <c r="K34" s="7"/>
      <c r="L34" s="9" t="s">
        <v>67</v>
      </c>
      <c r="M34" s="164">
        <v>130</v>
      </c>
      <c r="N34" s="164">
        <v>157</v>
      </c>
      <c r="O34" s="159">
        <v>83</v>
      </c>
      <c r="P34" s="159">
        <v>73</v>
      </c>
      <c r="Q34" s="159">
        <v>18</v>
      </c>
      <c r="R34" s="161" t="s">
        <v>496</v>
      </c>
      <c r="S34" s="160">
        <v>4</v>
      </c>
      <c r="T34" s="159">
        <v>16</v>
      </c>
      <c r="U34" s="164">
        <v>481</v>
      </c>
    </row>
    <row r="35" spans="1:21" ht="16.5" customHeight="1" x14ac:dyDescent="0.2">
      <c r="A35" s="7"/>
      <c r="B35" s="7"/>
      <c r="C35" s="7"/>
      <c r="D35" s="7" t="s">
        <v>498</v>
      </c>
      <c r="E35" s="7"/>
      <c r="F35" s="7"/>
      <c r="G35" s="7"/>
      <c r="H35" s="7"/>
      <c r="I35" s="7"/>
      <c r="J35" s="7"/>
      <c r="K35" s="7"/>
      <c r="L35" s="9" t="s">
        <v>67</v>
      </c>
      <c r="M35" s="159">
        <v>73</v>
      </c>
      <c r="N35" s="159">
        <v>68</v>
      </c>
      <c r="O35" s="159">
        <v>70</v>
      </c>
      <c r="P35" s="159">
        <v>35</v>
      </c>
      <c r="Q35" s="159">
        <v>18</v>
      </c>
      <c r="R35" s="161" t="s">
        <v>496</v>
      </c>
      <c r="S35" s="160">
        <v>4</v>
      </c>
      <c r="T35" s="159">
        <v>19</v>
      </c>
      <c r="U35" s="164">
        <v>287</v>
      </c>
    </row>
    <row r="36" spans="1:21" ht="16.5" customHeight="1" x14ac:dyDescent="0.2">
      <c r="A36" s="7"/>
      <c r="B36" s="7"/>
      <c r="C36" s="7"/>
      <c r="D36" s="7" t="s">
        <v>499</v>
      </c>
      <c r="E36" s="7"/>
      <c r="F36" s="7"/>
      <c r="G36" s="7"/>
      <c r="H36" s="7"/>
      <c r="I36" s="7"/>
      <c r="J36" s="7"/>
      <c r="K36" s="7"/>
      <c r="L36" s="9" t="s">
        <v>67</v>
      </c>
      <c r="M36" s="159">
        <v>78</v>
      </c>
      <c r="N36" s="159">
        <v>96</v>
      </c>
      <c r="O36" s="164">
        <v>101</v>
      </c>
      <c r="P36" s="159">
        <v>28</v>
      </c>
      <c r="Q36" s="159">
        <v>18</v>
      </c>
      <c r="R36" s="161" t="s">
        <v>496</v>
      </c>
      <c r="S36" s="160">
        <v>6</v>
      </c>
      <c r="T36" s="159">
        <v>17</v>
      </c>
      <c r="U36" s="164">
        <v>344</v>
      </c>
    </row>
    <row r="37" spans="1:21" ht="16.5" customHeight="1" x14ac:dyDescent="0.2">
      <c r="A37" s="7"/>
      <c r="B37" s="7"/>
      <c r="C37" s="7"/>
      <c r="D37" s="7" t="s">
        <v>500</v>
      </c>
      <c r="E37" s="7"/>
      <c r="F37" s="7"/>
      <c r="G37" s="7"/>
      <c r="H37" s="7"/>
      <c r="I37" s="7"/>
      <c r="J37" s="7"/>
      <c r="K37" s="7"/>
      <c r="L37" s="9" t="s">
        <v>67</v>
      </c>
      <c r="M37" s="159">
        <v>31</v>
      </c>
      <c r="N37" s="159">
        <v>54</v>
      </c>
      <c r="O37" s="159">
        <v>49</v>
      </c>
      <c r="P37" s="159">
        <v>16</v>
      </c>
      <c r="Q37" s="159">
        <v>12</v>
      </c>
      <c r="R37" s="161" t="s">
        <v>496</v>
      </c>
      <c r="S37" s="160">
        <v>6</v>
      </c>
      <c r="T37" s="160">
        <v>9</v>
      </c>
      <c r="U37" s="164">
        <v>177</v>
      </c>
    </row>
    <row r="38" spans="1:21" ht="16.5" customHeight="1" x14ac:dyDescent="0.2">
      <c r="A38" s="7"/>
      <c r="B38" s="7"/>
      <c r="C38" s="7"/>
      <c r="D38" s="7" t="s">
        <v>501</v>
      </c>
      <c r="E38" s="7"/>
      <c r="F38" s="7"/>
      <c r="G38" s="7"/>
      <c r="H38" s="7"/>
      <c r="I38" s="7"/>
      <c r="J38" s="7"/>
      <c r="K38" s="7"/>
      <c r="L38" s="9" t="s">
        <v>67</v>
      </c>
      <c r="M38" s="160">
        <v>6</v>
      </c>
      <c r="N38" s="159">
        <v>10</v>
      </c>
      <c r="O38" s="160">
        <v>3</v>
      </c>
      <c r="P38" s="160" t="s">
        <v>75</v>
      </c>
      <c r="Q38" s="160">
        <v>2</v>
      </c>
      <c r="R38" s="160" t="s">
        <v>75</v>
      </c>
      <c r="S38" s="160" t="s">
        <v>75</v>
      </c>
      <c r="T38" s="160">
        <v>8</v>
      </c>
      <c r="U38" s="159">
        <v>29</v>
      </c>
    </row>
    <row r="39" spans="1:21" ht="29.45" customHeight="1" x14ac:dyDescent="0.2">
      <c r="A39" s="7"/>
      <c r="B39" s="7"/>
      <c r="C39" s="7"/>
      <c r="D39" s="382" t="s">
        <v>502</v>
      </c>
      <c r="E39" s="382"/>
      <c r="F39" s="382"/>
      <c r="G39" s="382"/>
      <c r="H39" s="382"/>
      <c r="I39" s="382"/>
      <c r="J39" s="382"/>
      <c r="K39" s="382"/>
      <c r="L39" s="9" t="s">
        <v>67</v>
      </c>
      <c r="M39" s="160" t="s">
        <v>75</v>
      </c>
      <c r="N39" s="160" t="s">
        <v>75</v>
      </c>
      <c r="O39" s="160" t="s">
        <v>75</v>
      </c>
      <c r="P39" s="160" t="s">
        <v>75</v>
      </c>
      <c r="Q39" s="160" t="s">
        <v>75</v>
      </c>
      <c r="R39" s="160" t="s">
        <v>75</v>
      </c>
      <c r="S39" s="160" t="s">
        <v>75</v>
      </c>
      <c r="T39" s="160" t="s">
        <v>75</v>
      </c>
      <c r="U39" s="160" t="s">
        <v>75</v>
      </c>
    </row>
    <row r="40" spans="1:21" ht="16.5" customHeight="1" x14ac:dyDescent="0.2">
      <c r="A40" s="7"/>
      <c r="B40" s="7"/>
      <c r="C40" s="7"/>
      <c r="D40" s="7" t="s">
        <v>380</v>
      </c>
      <c r="E40" s="7"/>
      <c r="F40" s="7"/>
      <c r="G40" s="7"/>
      <c r="H40" s="7"/>
      <c r="I40" s="7"/>
      <c r="J40" s="7"/>
      <c r="K40" s="7"/>
      <c r="L40" s="9" t="s">
        <v>67</v>
      </c>
      <c r="M40" s="164">
        <v>472</v>
      </c>
      <c r="N40" s="164">
        <v>676</v>
      </c>
      <c r="O40" s="164">
        <v>444</v>
      </c>
      <c r="P40" s="164">
        <v>250</v>
      </c>
      <c r="Q40" s="159">
        <v>92</v>
      </c>
      <c r="R40" s="161" t="s">
        <v>496</v>
      </c>
      <c r="S40" s="159">
        <v>32</v>
      </c>
      <c r="T40" s="159">
        <v>73</v>
      </c>
      <c r="U40" s="165">
        <v>2039</v>
      </c>
    </row>
    <row r="41" spans="1:21" ht="16.5" customHeight="1" x14ac:dyDescent="0.2">
      <c r="A41" s="7"/>
      <c r="B41" s="7"/>
      <c r="C41" s="7" t="s">
        <v>506</v>
      </c>
      <c r="D41" s="7"/>
      <c r="E41" s="7"/>
      <c r="F41" s="7"/>
      <c r="G41" s="7"/>
      <c r="H41" s="7"/>
      <c r="I41" s="7"/>
      <c r="J41" s="7"/>
      <c r="K41" s="7"/>
      <c r="L41" s="9"/>
      <c r="M41" s="10"/>
      <c r="N41" s="10"/>
      <c r="O41" s="10"/>
      <c r="P41" s="10"/>
      <c r="Q41" s="10"/>
      <c r="R41" s="10"/>
      <c r="S41" s="10"/>
      <c r="T41" s="10"/>
      <c r="U41" s="10"/>
    </row>
    <row r="42" spans="1:21" ht="16.5" customHeight="1" x14ac:dyDescent="0.2">
      <c r="A42" s="7"/>
      <c r="B42" s="7"/>
      <c r="C42" s="7"/>
      <c r="D42" s="7" t="s">
        <v>495</v>
      </c>
      <c r="E42" s="7"/>
      <c r="F42" s="7"/>
      <c r="G42" s="7"/>
      <c r="H42" s="7"/>
      <c r="I42" s="7"/>
      <c r="J42" s="7"/>
      <c r="K42" s="7"/>
      <c r="L42" s="9" t="s">
        <v>67</v>
      </c>
      <c r="M42" s="164">
        <v>360</v>
      </c>
      <c r="N42" s="159">
        <v>89</v>
      </c>
      <c r="O42" s="159">
        <v>40</v>
      </c>
      <c r="P42" s="159">
        <v>55</v>
      </c>
      <c r="Q42" s="160">
        <v>8</v>
      </c>
      <c r="R42" s="161" t="s">
        <v>496</v>
      </c>
      <c r="S42" s="159">
        <v>20</v>
      </c>
      <c r="T42" s="160">
        <v>5</v>
      </c>
      <c r="U42" s="164">
        <v>577</v>
      </c>
    </row>
    <row r="43" spans="1:21" ht="16.5" customHeight="1" x14ac:dyDescent="0.2">
      <c r="A43" s="7"/>
      <c r="B43" s="7"/>
      <c r="C43" s="7"/>
      <c r="D43" s="7" t="s">
        <v>497</v>
      </c>
      <c r="E43" s="7"/>
      <c r="F43" s="7"/>
      <c r="G43" s="7"/>
      <c r="H43" s="7"/>
      <c r="I43" s="7"/>
      <c r="J43" s="7"/>
      <c r="K43" s="7"/>
      <c r="L43" s="9" t="s">
        <v>67</v>
      </c>
      <c r="M43" s="164">
        <v>235</v>
      </c>
      <c r="N43" s="159">
        <v>58</v>
      </c>
      <c r="O43" s="159">
        <v>47</v>
      </c>
      <c r="P43" s="159">
        <v>69</v>
      </c>
      <c r="Q43" s="159">
        <v>49</v>
      </c>
      <c r="R43" s="161" t="s">
        <v>496</v>
      </c>
      <c r="S43" s="159">
        <v>12</v>
      </c>
      <c r="T43" s="159">
        <v>14</v>
      </c>
      <c r="U43" s="164">
        <v>484</v>
      </c>
    </row>
    <row r="44" spans="1:21" ht="16.5" customHeight="1" x14ac:dyDescent="0.2">
      <c r="A44" s="7"/>
      <c r="B44" s="7"/>
      <c r="C44" s="7"/>
      <c r="D44" s="7" t="s">
        <v>498</v>
      </c>
      <c r="E44" s="7"/>
      <c r="F44" s="7"/>
      <c r="G44" s="7"/>
      <c r="H44" s="7"/>
      <c r="I44" s="7"/>
      <c r="J44" s="7"/>
      <c r="K44" s="7"/>
      <c r="L44" s="9" t="s">
        <v>67</v>
      </c>
      <c r="M44" s="164">
        <v>169</v>
      </c>
      <c r="N44" s="159">
        <v>30</v>
      </c>
      <c r="O44" s="159">
        <v>42</v>
      </c>
      <c r="P44" s="159">
        <v>37</v>
      </c>
      <c r="Q44" s="159">
        <v>38</v>
      </c>
      <c r="R44" s="161" t="s">
        <v>496</v>
      </c>
      <c r="S44" s="160">
        <v>7</v>
      </c>
      <c r="T44" s="160">
        <v>4</v>
      </c>
      <c r="U44" s="164">
        <v>327</v>
      </c>
    </row>
    <row r="45" spans="1:21" ht="16.5" customHeight="1" x14ac:dyDescent="0.2">
      <c r="A45" s="7"/>
      <c r="B45" s="7"/>
      <c r="C45" s="7"/>
      <c r="D45" s="7" t="s">
        <v>499</v>
      </c>
      <c r="E45" s="7"/>
      <c r="F45" s="7"/>
      <c r="G45" s="7"/>
      <c r="H45" s="7"/>
      <c r="I45" s="7"/>
      <c r="J45" s="7"/>
      <c r="K45" s="7"/>
      <c r="L45" s="9" t="s">
        <v>67</v>
      </c>
      <c r="M45" s="164">
        <v>235</v>
      </c>
      <c r="N45" s="159">
        <v>46</v>
      </c>
      <c r="O45" s="159">
        <v>89</v>
      </c>
      <c r="P45" s="159">
        <v>56</v>
      </c>
      <c r="Q45" s="159">
        <v>49</v>
      </c>
      <c r="R45" s="161" t="s">
        <v>496</v>
      </c>
      <c r="S45" s="160">
        <v>6</v>
      </c>
      <c r="T45" s="159">
        <v>15</v>
      </c>
      <c r="U45" s="164">
        <v>496</v>
      </c>
    </row>
    <row r="46" spans="1:21" ht="16.5" customHeight="1" x14ac:dyDescent="0.2">
      <c r="A46" s="7"/>
      <c r="B46" s="7"/>
      <c r="C46" s="7"/>
      <c r="D46" s="7" t="s">
        <v>500</v>
      </c>
      <c r="E46" s="7"/>
      <c r="F46" s="7"/>
      <c r="G46" s="7"/>
      <c r="H46" s="7"/>
      <c r="I46" s="7"/>
      <c r="J46" s="7"/>
      <c r="K46" s="7"/>
      <c r="L46" s="9" t="s">
        <v>67</v>
      </c>
      <c r="M46" s="164">
        <v>216</v>
      </c>
      <c r="N46" s="159">
        <v>62</v>
      </c>
      <c r="O46" s="164">
        <v>149</v>
      </c>
      <c r="P46" s="159">
        <v>46</v>
      </c>
      <c r="Q46" s="159">
        <v>45</v>
      </c>
      <c r="R46" s="161" t="s">
        <v>496</v>
      </c>
      <c r="S46" s="160">
        <v>2</v>
      </c>
      <c r="T46" s="159">
        <v>21</v>
      </c>
      <c r="U46" s="164">
        <v>541</v>
      </c>
    </row>
    <row r="47" spans="1:21" ht="16.5" customHeight="1" x14ac:dyDescent="0.2">
      <c r="A47" s="7"/>
      <c r="B47" s="7"/>
      <c r="C47" s="7"/>
      <c r="D47" s="7" t="s">
        <v>501</v>
      </c>
      <c r="E47" s="7"/>
      <c r="F47" s="7"/>
      <c r="G47" s="7"/>
      <c r="H47" s="7"/>
      <c r="I47" s="7"/>
      <c r="J47" s="7"/>
      <c r="K47" s="7"/>
      <c r="L47" s="9" t="s">
        <v>67</v>
      </c>
      <c r="M47" s="159">
        <v>58</v>
      </c>
      <c r="N47" s="159">
        <v>16</v>
      </c>
      <c r="O47" s="159">
        <v>87</v>
      </c>
      <c r="P47" s="160">
        <v>6</v>
      </c>
      <c r="Q47" s="159">
        <v>20</v>
      </c>
      <c r="R47" s="161" t="s">
        <v>496</v>
      </c>
      <c r="S47" s="160">
        <v>2</v>
      </c>
      <c r="T47" s="159">
        <v>16</v>
      </c>
      <c r="U47" s="164">
        <v>205</v>
      </c>
    </row>
    <row r="48" spans="1:21" ht="29.45" customHeight="1" x14ac:dyDescent="0.2">
      <c r="A48" s="7"/>
      <c r="B48" s="7"/>
      <c r="C48" s="7"/>
      <c r="D48" s="382" t="s">
        <v>502</v>
      </c>
      <c r="E48" s="382"/>
      <c r="F48" s="382"/>
      <c r="G48" s="382"/>
      <c r="H48" s="382"/>
      <c r="I48" s="382"/>
      <c r="J48" s="382"/>
      <c r="K48" s="382"/>
      <c r="L48" s="9" t="s">
        <v>67</v>
      </c>
      <c r="M48" s="160" t="s">
        <v>75</v>
      </c>
      <c r="N48" s="160" t="s">
        <v>75</v>
      </c>
      <c r="O48" s="160" t="s">
        <v>75</v>
      </c>
      <c r="P48" s="160" t="s">
        <v>75</v>
      </c>
      <c r="Q48" s="160" t="s">
        <v>75</v>
      </c>
      <c r="R48" s="160" t="s">
        <v>75</v>
      </c>
      <c r="S48" s="160" t="s">
        <v>75</v>
      </c>
      <c r="T48" s="160" t="s">
        <v>75</v>
      </c>
      <c r="U48" s="160" t="s">
        <v>75</v>
      </c>
    </row>
    <row r="49" spans="1:21" ht="16.5" customHeight="1" x14ac:dyDescent="0.2">
      <c r="A49" s="7"/>
      <c r="B49" s="7"/>
      <c r="C49" s="7"/>
      <c r="D49" s="7" t="s">
        <v>380</v>
      </c>
      <c r="E49" s="7"/>
      <c r="F49" s="7"/>
      <c r="G49" s="7"/>
      <c r="H49" s="7"/>
      <c r="I49" s="7"/>
      <c r="J49" s="7"/>
      <c r="K49" s="7"/>
      <c r="L49" s="9" t="s">
        <v>67</v>
      </c>
      <c r="M49" s="165">
        <v>1273</v>
      </c>
      <c r="N49" s="164">
        <v>301</v>
      </c>
      <c r="O49" s="164">
        <v>454</v>
      </c>
      <c r="P49" s="164">
        <v>269</v>
      </c>
      <c r="Q49" s="164">
        <v>209</v>
      </c>
      <c r="R49" s="161" t="s">
        <v>496</v>
      </c>
      <c r="S49" s="159">
        <v>49</v>
      </c>
      <c r="T49" s="159">
        <v>75</v>
      </c>
      <c r="U49" s="165">
        <v>2630</v>
      </c>
    </row>
    <row r="50" spans="1:21" ht="16.5" customHeight="1" x14ac:dyDescent="0.2">
      <c r="A50" s="7"/>
      <c r="B50" s="7"/>
      <c r="C50" s="7" t="s">
        <v>507</v>
      </c>
      <c r="D50" s="7"/>
      <c r="E50" s="7"/>
      <c r="F50" s="7"/>
      <c r="G50" s="7"/>
      <c r="H50" s="7"/>
      <c r="I50" s="7"/>
      <c r="J50" s="7"/>
      <c r="K50" s="7"/>
      <c r="L50" s="9"/>
      <c r="M50" s="10"/>
      <c r="N50" s="10"/>
      <c r="O50" s="10"/>
      <c r="P50" s="10"/>
      <c r="Q50" s="10"/>
      <c r="R50" s="10"/>
      <c r="S50" s="10"/>
      <c r="T50" s="10"/>
      <c r="U50" s="10"/>
    </row>
    <row r="51" spans="1:21" ht="16.5" customHeight="1" x14ac:dyDescent="0.2">
      <c r="A51" s="7"/>
      <c r="B51" s="7"/>
      <c r="C51" s="7"/>
      <c r="D51" s="7" t="s">
        <v>495</v>
      </c>
      <c r="E51" s="7"/>
      <c r="F51" s="7"/>
      <c r="G51" s="7"/>
      <c r="H51" s="7"/>
      <c r="I51" s="7"/>
      <c r="J51" s="7"/>
      <c r="K51" s="7"/>
      <c r="L51" s="9" t="s">
        <v>67</v>
      </c>
      <c r="M51" s="164">
        <v>993</v>
      </c>
      <c r="N51" s="165">
        <v>1695</v>
      </c>
      <c r="O51" s="164">
        <v>692</v>
      </c>
      <c r="P51" s="164">
        <v>434</v>
      </c>
      <c r="Q51" s="164">
        <v>147</v>
      </c>
      <c r="R51" s="161" t="s">
        <v>496</v>
      </c>
      <c r="S51" s="159">
        <v>53</v>
      </c>
      <c r="T51" s="159">
        <v>51</v>
      </c>
      <c r="U51" s="165">
        <v>4065</v>
      </c>
    </row>
    <row r="52" spans="1:21" ht="16.5" customHeight="1" x14ac:dyDescent="0.2">
      <c r="A52" s="7"/>
      <c r="B52" s="7"/>
      <c r="C52" s="7"/>
      <c r="D52" s="7" t="s">
        <v>497</v>
      </c>
      <c r="E52" s="7"/>
      <c r="F52" s="7"/>
      <c r="G52" s="7"/>
      <c r="H52" s="7"/>
      <c r="I52" s="7"/>
      <c r="J52" s="7"/>
      <c r="K52" s="7"/>
      <c r="L52" s="9" t="s">
        <v>67</v>
      </c>
      <c r="M52" s="164">
        <v>568</v>
      </c>
      <c r="N52" s="164">
        <v>660</v>
      </c>
      <c r="O52" s="164">
        <v>449</v>
      </c>
      <c r="P52" s="164">
        <v>276</v>
      </c>
      <c r="Q52" s="164">
        <v>143</v>
      </c>
      <c r="R52" s="161" t="s">
        <v>496</v>
      </c>
      <c r="S52" s="159">
        <v>31</v>
      </c>
      <c r="T52" s="159">
        <v>62</v>
      </c>
      <c r="U52" s="165">
        <v>2189</v>
      </c>
    </row>
    <row r="53" spans="1:21" ht="16.5" customHeight="1" x14ac:dyDescent="0.2">
      <c r="A53" s="7"/>
      <c r="B53" s="7"/>
      <c r="C53" s="7"/>
      <c r="D53" s="7" t="s">
        <v>498</v>
      </c>
      <c r="E53" s="7"/>
      <c r="F53" s="7"/>
      <c r="G53" s="7"/>
      <c r="H53" s="7"/>
      <c r="I53" s="7"/>
      <c r="J53" s="7"/>
      <c r="K53" s="7"/>
      <c r="L53" s="9" t="s">
        <v>67</v>
      </c>
      <c r="M53" s="164">
        <v>308</v>
      </c>
      <c r="N53" s="164">
        <v>238</v>
      </c>
      <c r="O53" s="164">
        <v>243</v>
      </c>
      <c r="P53" s="164">
        <v>114</v>
      </c>
      <c r="Q53" s="159">
        <v>79</v>
      </c>
      <c r="R53" s="161" t="s">
        <v>496</v>
      </c>
      <c r="S53" s="159">
        <v>23</v>
      </c>
      <c r="T53" s="159">
        <v>27</v>
      </c>
      <c r="U53" s="165">
        <v>1032</v>
      </c>
    </row>
    <row r="54" spans="1:21" ht="16.5" customHeight="1" x14ac:dyDescent="0.2">
      <c r="A54" s="7"/>
      <c r="B54" s="7"/>
      <c r="C54" s="7"/>
      <c r="D54" s="7" t="s">
        <v>499</v>
      </c>
      <c r="E54" s="7"/>
      <c r="F54" s="7"/>
      <c r="G54" s="7"/>
      <c r="H54" s="7"/>
      <c r="I54" s="7"/>
      <c r="J54" s="7"/>
      <c r="K54" s="7"/>
      <c r="L54" s="9" t="s">
        <v>67</v>
      </c>
      <c r="M54" s="164">
        <v>364</v>
      </c>
      <c r="N54" s="164">
        <v>275</v>
      </c>
      <c r="O54" s="164">
        <v>251</v>
      </c>
      <c r="P54" s="164">
        <v>114</v>
      </c>
      <c r="Q54" s="164">
        <v>103</v>
      </c>
      <c r="R54" s="161" t="s">
        <v>496</v>
      </c>
      <c r="S54" s="159">
        <v>14</v>
      </c>
      <c r="T54" s="159">
        <v>38</v>
      </c>
      <c r="U54" s="165">
        <v>1159</v>
      </c>
    </row>
    <row r="55" spans="1:21" ht="16.5" customHeight="1" x14ac:dyDescent="0.2">
      <c r="A55" s="7"/>
      <c r="B55" s="7"/>
      <c r="C55" s="7"/>
      <c r="D55" s="7" t="s">
        <v>500</v>
      </c>
      <c r="E55" s="7"/>
      <c r="F55" s="7"/>
      <c r="G55" s="7"/>
      <c r="H55" s="7"/>
      <c r="I55" s="7"/>
      <c r="J55" s="7"/>
      <c r="K55" s="7"/>
      <c r="L55" s="9" t="s">
        <v>67</v>
      </c>
      <c r="M55" s="164">
        <v>260</v>
      </c>
      <c r="N55" s="164">
        <v>137</v>
      </c>
      <c r="O55" s="164">
        <v>217</v>
      </c>
      <c r="P55" s="159">
        <v>65</v>
      </c>
      <c r="Q55" s="159">
        <v>62</v>
      </c>
      <c r="R55" s="161" t="s">
        <v>496</v>
      </c>
      <c r="S55" s="160">
        <v>9</v>
      </c>
      <c r="T55" s="159">
        <v>33</v>
      </c>
      <c r="U55" s="164">
        <v>783</v>
      </c>
    </row>
    <row r="56" spans="1:21" ht="16.5" customHeight="1" x14ac:dyDescent="0.2">
      <c r="A56" s="7"/>
      <c r="B56" s="7"/>
      <c r="C56" s="7"/>
      <c r="D56" s="7" t="s">
        <v>501</v>
      </c>
      <c r="E56" s="7"/>
      <c r="F56" s="7"/>
      <c r="G56" s="7"/>
      <c r="H56" s="7"/>
      <c r="I56" s="7"/>
      <c r="J56" s="7"/>
      <c r="K56" s="7"/>
      <c r="L56" s="9" t="s">
        <v>67</v>
      </c>
      <c r="M56" s="159">
        <v>64</v>
      </c>
      <c r="N56" s="159">
        <v>28</v>
      </c>
      <c r="O56" s="159">
        <v>90</v>
      </c>
      <c r="P56" s="160">
        <v>6</v>
      </c>
      <c r="Q56" s="159">
        <v>22</v>
      </c>
      <c r="R56" s="161" t="s">
        <v>496</v>
      </c>
      <c r="S56" s="160">
        <v>3</v>
      </c>
      <c r="T56" s="159">
        <v>24</v>
      </c>
      <c r="U56" s="164">
        <v>237</v>
      </c>
    </row>
    <row r="57" spans="1:21" ht="29.45" customHeight="1" x14ac:dyDescent="0.2">
      <c r="A57" s="7"/>
      <c r="B57" s="7"/>
      <c r="C57" s="7"/>
      <c r="D57" s="382" t="s">
        <v>502</v>
      </c>
      <c r="E57" s="382"/>
      <c r="F57" s="382"/>
      <c r="G57" s="382"/>
      <c r="H57" s="382"/>
      <c r="I57" s="382"/>
      <c r="J57" s="382"/>
      <c r="K57" s="382"/>
      <c r="L57" s="9" t="s">
        <v>67</v>
      </c>
      <c r="M57" s="160" t="s">
        <v>75</v>
      </c>
      <c r="N57" s="160" t="s">
        <v>75</v>
      </c>
      <c r="O57" s="160" t="s">
        <v>75</v>
      </c>
      <c r="P57" s="160" t="s">
        <v>75</v>
      </c>
      <c r="Q57" s="160" t="s">
        <v>75</v>
      </c>
      <c r="R57" s="160" t="s">
        <v>75</v>
      </c>
      <c r="S57" s="160">
        <v>1</v>
      </c>
      <c r="T57" s="160" t="s">
        <v>75</v>
      </c>
      <c r="U57" s="160">
        <v>1</v>
      </c>
    </row>
    <row r="58" spans="1:21" ht="16.5" customHeight="1" x14ac:dyDescent="0.2">
      <c r="A58" s="7"/>
      <c r="B58" s="7"/>
      <c r="C58" s="7"/>
      <c r="D58" s="7" t="s">
        <v>380</v>
      </c>
      <c r="E58" s="7"/>
      <c r="F58" s="7"/>
      <c r="G58" s="7"/>
      <c r="H58" s="7"/>
      <c r="I58" s="7"/>
      <c r="J58" s="7"/>
      <c r="K58" s="7"/>
      <c r="L58" s="9" t="s">
        <v>67</v>
      </c>
      <c r="M58" s="165">
        <v>2557</v>
      </c>
      <c r="N58" s="165">
        <v>3033</v>
      </c>
      <c r="O58" s="165">
        <v>1942</v>
      </c>
      <c r="P58" s="165">
        <v>1009</v>
      </c>
      <c r="Q58" s="164">
        <v>556</v>
      </c>
      <c r="R58" s="161" t="s">
        <v>496</v>
      </c>
      <c r="S58" s="164">
        <v>134</v>
      </c>
      <c r="T58" s="164">
        <v>235</v>
      </c>
      <c r="U58" s="165">
        <v>9466</v>
      </c>
    </row>
    <row r="59" spans="1:21" ht="16.5" customHeight="1" x14ac:dyDescent="0.2">
      <c r="A59" s="7"/>
      <c r="B59" s="7"/>
      <c r="C59" s="7" t="s">
        <v>508</v>
      </c>
      <c r="D59" s="7"/>
      <c r="E59" s="7"/>
      <c r="F59" s="7"/>
      <c r="G59" s="7"/>
      <c r="H59" s="7"/>
      <c r="I59" s="7"/>
      <c r="J59" s="7"/>
      <c r="K59" s="7"/>
      <c r="L59" s="9"/>
      <c r="M59" s="10"/>
      <c r="N59" s="10"/>
      <c r="O59" s="10"/>
      <c r="P59" s="10"/>
      <c r="Q59" s="10"/>
      <c r="R59" s="10"/>
      <c r="S59" s="10"/>
      <c r="T59" s="10"/>
      <c r="U59" s="10"/>
    </row>
    <row r="60" spans="1:21" ht="16.5" customHeight="1" x14ac:dyDescent="0.2">
      <c r="A60" s="7"/>
      <c r="B60" s="7"/>
      <c r="C60" s="7"/>
      <c r="D60" s="7" t="s">
        <v>509</v>
      </c>
      <c r="E60" s="7"/>
      <c r="F60" s="7"/>
      <c r="G60" s="7"/>
      <c r="H60" s="7"/>
      <c r="I60" s="7"/>
      <c r="J60" s="7"/>
      <c r="K60" s="7"/>
      <c r="L60" s="9" t="s">
        <v>67</v>
      </c>
      <c r="M60" s="164">
        <v>477</v>
      </c>
      <c r="N60" s="165">
        <v>1321</v>
      </c>
      <c r="O60" s="164">
        <v>585</v>
      </c>
      <c r="P60" s="164">
        <v>267</v>
      </c>
      <c r="Q60" s="164">
        <v>144</v>
      </c>
      <c r="R60" s="161" t="s">
        <v>496</v>
      </c>
      <c r="S60" s="159">
        <v>27</v>
      </c>
      <c r="T60" s="159">
        <v>58</v>
      </c>
      <c r="U60" s="165">
        <v>2879</v>
      </c>
    </row>
    <row r="61" spans="1:21" ht="16.5" customHeight="1" x14ac:dyDescent="0.2">
      <c r="A61" s="7"/>
      <c r="B61" s="7"/>
      <c r="C61" s="7"/>
      <c r="D61" s="7" t="s">
        <v>510</v>
      </c>
      <c r="E61" s="7"/>
      <c r="F61" s="7"/>
      <c r="G61" s="7"/>
      <c r="H61" s="7"/>
      <c r="I61" s="7"/>
      <c r="J61" s="7"/>
      <c r="K61" s="7"/>
      <c r="L61" s="9" t="s">
        <v>67</v>
      </c>
      <c r="M61" s="159">
        <v>57</v>
      </c>
      <c r="N61" s="164">
        <v>130</v>
      </c>
      <c r="O61" s="159">
        <v>94</v>
      </c>
      <c r="P61" s="159">
        <v>38</v>
      </c>
      <c r="Q61" s="159">
        <v>33</v>
      </c>
      <c r="R61" s="161" t="s">
        <v>496</v>
      </c>
      <c r="S61" s="159">
        <v>13</v>
      </c>
      <c r="T61" s="160">
        <v>4</v>
      </c>
      <c r="U61" s="164">
        <v>369</v>
      </c>
    </row>
    <row r="62" spans="1:21" ht="16.5" customHeight="1" x14ac:dyDescent="0.2">
      <c r="A62" s="7"/>
      <c r="B62" s="7"/>
      <c r="C62" s="7"/>
      <c r="D62" s="7" t="s">
        <v>511</v>
      </c>
      <c r="E62" s="7"/>
      <c r="F62" s="7"/>
      <c r="G62" s="7"/>
      <c r="H62" s="7"/>
      <c r="I62" s="7"/>
      <c r="J62" s="7"/>
      <c r="K62" s="7"/>
      <c r="L62" s="9" t="s">
        <v>67</v>
      </c>
      <c r="M62" s="164">
        <v>534</v>
      </c>
      <c r="N62" s="165">
        <v>1451</v>
      </c>
      <c r="O62" s="164">
        <v>679</v>
      </c>
      <c r="P62" s="164">
        <v>305</v>
      </c>
      <c r="Q62" s="164">
        <v>177</v>
      </c>
      <c r="R62" s="161" t="s">
        <v>496</v>
      </c>
      <c r="S62" s="159">
        <v>40</v>
      </c>
      <c r="T62" s="159">
        <v>62</v>
      </c>
      <c r="U62" s="165">
        <v>3248</v>
      </c>
    </row>
    <row r="63" spans="1:21" ht="29.45" customHeight="1" x14ac:dyDescent="0.2">
      <c r="A63" s="7"/>
      <c r="B63" s="7"/>
      <c r="C63" s="7"/>
      <c r="D63" s="382" t="s">
        <v>512</v>
      </c>
      <c r="E63" s="382"/>
      <c r="F63" s="382"/>
      <c r="G63" s="382"/>
      <c r="H63" s="382"/>
      <c r="I63" s="382"/>
      <c r="J63" s="382"/>
      <c r="K63" s="382"/>
      <c r="L63" s="9" t="s">
        <v>210</v>
      </c>
      <c r="M63" s="166">
        <v>89.3</v>
      </c>
      <c r="N63" s="166">
        <v>91</v>
      </c>
      <c r="O63" s="166">
        <v>86.2</v>
      </c>
      <c r="P63" s="166">
        <v>87.5</v>
      </c>
      <c r="Q63" s="166">
        <v>81.400000000000006</v>
      </c>
      <c r="R63" s="166">
        <v>95.8</v>
      </c>
      <c r="S63" s="166">
        <v>67.5</v>
      </c>
      <c r="T63" s="166">
        <v>93.5</v>
      </c>
      <c r="U63" s="166">
        <v>88.6</v>
      </c>
    </row>
    <row r="64" spans="1:21" ht="16.5" customHeight="1" x14ac:dyDescent="0.2">
      <c r="A64" s="7"/>
      <c r="B64" s="7"/>
      <c r="C64" s="7" t="s">
        <v>513</v>
      </c>
      <c r="D64" s="7"/>
      <c r="E64" s="7"/>
      <c r="F64" s="7"/>
      <c r="G64" s="7"/>
      <c r="H64" s="7"/>
      <c r="I64" s="7"/>
      <c r="J64" s="7"/>
      <c r="K64" s="7"/>
      <c r="L64" s="9"/>
      <c r="M64" s="10"/>
      <c r="N64" s="10"/>
      <c r="O64" s="10"/>
      <c r="P64" s="10"/>
      <c r="Q64" s="10"/>
      <c r="R64" s="10"/>
      <c r="S64" s="10"/>
      <c r="T64" s="10"/>
      <c r="U64" s="10"/>
    </row>
    <row r="65" spans="1:21" ht="16.5" customHeight="1" x14ac:dyDescent="0.2">
      <c r="A65" s="7"/>
      <c r="B65" s="7"/>
      <c r="C65" s="7"/>
      <c r="D65" s="7" t="s">
        <v>514</v>
      </c>
      <c r="E65" s="7"/>
      <c r="F65" s="7"/>
      <c r="G65" s="7"/>
      <c r="H65" s="7"/>
      <c r="I65" s="7"/>
      <c r="J65" s="7"/>
      <c r="K65" s="7"/>
      <c r="L65" s="9" t="s">
        <v>67</v>
      </c>
      <c r="M65" s="165">
        <v>1084</v>
      </c>
      <c r="N65" s="165">
        <v>1034</v>
      </c>
      <c r="O65" s="164">
        <v>556</v>
      </c>
      <c r="P65" s="164">
        <v>443</v>
      </c>
      <c r="Q65" s="164">
        <v>146</v>
      </c>
      <c r="R65" s="159">
        <v>74</v>
      </c>
      <c r="S65" s="159">
        <v>57</v>
      </c>
      <c r="T65" s="159">
        <v>55</v>
      </c>
      <c r="U65" s="165">
        <v>3449</v>
      </c>
    </row>
    <row r="66" spans="1:21" ht="16.5" customHeight="1" x14ac:dyDescent="0.2">
      <c r="A66" s="7"/>
      <c r="B66" s="7"/>
      <c r="C66" s="7"/>
      <c r="D66" s="7" t="s">
        <v>510</v>
      </c>
      <c r="E66" s="7"/>
      <c r="F66" s="7"/>
      <c r="G66" s="7"/>
      <c r="H66" s="7"/>
      <c r="I66" s="7"/>
      <c r="J66" s="7"/>
      <c r="K66" s="7"/>
      <c r="L66" s="9" t="s">
        <v>67</v>
      </c>
      <c r="M66" s="164">
        <v>939</v>
      </c>
      <c r="N66" s="164">
        <v>548</v>
      </c>
      <c r="O66" s="164">
        <v>707</v>
      </c>
      <c r="P66" s="164">
        <v>261</v>
      </c>
      <c r="Q66" s="164">
        <v>233</v>
      </c>
      <c r="R66" s="159">
        <v>60</v>
      </c>
      <c r="S66" s="159">
        <v>37</v>
      </c>
      <c r="T66" s="164">
        <v>118</v>
      </c>
      <c r="U66" s="165">
        <v>2903</v>
      </c>
    </row>
    <row r="67" spans="1:21" ht="16.5" customHeight="1" x14ac:dyDescent="0.2">
      <c r="A67" s="7"/>
      <c r="B67" s="7"/>
      <c r="C67" s="7"/>
      <c r="D67" s="7" t="s">
        <v>380</v>
      </c>
      <c r="E67" s="7"/>
      <c r="F67" s="7"/>
      <c r="G67" s="7"/>
      <c r="H67" s="7"/>
      <c r="I67" s="7"/>
      <c r="J67" s="7"/>
      <c r="K67" s="7"/>
      <c r="L67" s="9" t="s">
        <v>67</v>
      </c>
      <c r="M67" s="165">
        <v>2023</v>
      </c>
      <c r="N67" s="165">
        <v>1582</v>
      </c>
      <c r="O67" s="165">
        <v>1263</v>
      </c>
      <c r="P67" s="164">
        <v>704</v>
      </c>
      <c r="Q67" s="164">
        <v>379</v>
      </c>
      <c r="R67" s="164">
        <v>134</v>
      </c>
      <c r="S67" s="159">
        <v>94</v>
      </c>
      <c r="T67" s="164">
        <v>173</v>
      </c>
      <c r="U67" s="165">
        <v>6352</v>
      </c>
    </row>
    <row r="68" spans="1:21" ht="29.45" customHeight="1" x14ac:dyDescent="0.2">
      <c r="A68" s="7"/>
      <c r="B68" s="7"/>
      <c r="C68" s="7"/>
      <c r="D68" s="382" t="s">
        <v>515</v>
      </c>
      <c r="E68" s="382"/>
      <c r="F68" s="382"/>
      <c r="G68" s="382"/>
      <c r="H68" s="382"/>
      <c r="I68" s="382"/>
      <c r="J68" s="382"/>
      <c r="K68" s="382"/>
      <c r="L68" s="9" t="s">
        <v>210</v>
      </c>
      <c r="M68" s="166">
        <v>53.6</v>
      </c>
      <c r="N68" s="166">
        <v>65.400000000000006</v>
      </c>
      <c r="O68" s="166">
        <v>44</v>
      </c>
      <c r="P68" s="166">
        <v>62.9</v>
      </c>
      <c r="Q68" s="166">
        <v>38.5</v>
      </c>
      <c r="R68" s="166">
        <v>55.2</v>
      </c>
      <c r="S68" s="166">
        <v>60.6</v>
      </c>
      <c r="T68" s="166">
        <v>31.8</v>
      </c>
      <c r="U68" s="166">
        <v>54.3</v>
      </c>
    </row>
    <row r="69" spans="1:21" ht="16.5" customHeight="1" x14ac:dyDescent="0.2">
      <c r="A69" s="7" t="s">
        <v>78</v>
      </c>
      <c r="B69" s="7"/>
      <c r="C69" s="7"/>
      <c r="D69" s="7"/>
      <c r="E69" s="7"/>
      <c r="F69" s="7"/>
      <c r="G69" s="7"/>
      <c r="H69" s="7"/>
      <c r="I69" s="7"/>
      <c r="J69" s="7"/>
      <c r="K69" s="7"/>
      <c r="L69" s="9"/>
      <c r="M69" s="10"/>
      <c r="N69" s="10"/>
      <c r="O69" s="10"/>
      <c r="P69" s="10"/>
      <c r="Q69" s="10"/>
      <c r="R69" s="10"/>
      <c r="S69" s="10"/>
      <c r="T69" s="10"/>
      <c r="U69" s="10"/>
    </row>
    <row r="70" spans="1:21" ht="16.5" customHeight="1" x14ac:dyDescent="0.2">
      <c r="A70" s="7"/>
      <c r="B70" s="7" t="s">
        <v>493</v>
      </c>
      <c r="C70" s="7"/>
      <c r="D70" s="7"/>
      <c r="E70" s="7"/>
      <c r="F70" s="7"/>
      <c r="G70" s="7"/>
      <c r="H70" s="7"/>
      <c r="I70" s="7"/>
      <c r="J70" s="7"/>
      <c r="K70" s="7"/>
      <c r="L70" s="9"/>
      <c r="M70" s="10"/>
      <c r="N70" s="10"/>
      <c r="O70" s="10"/>
      <c r="P70" s="10"/>
      <c r="Q70" s="10"/>
      <c r="R70" s="10"/>
      <c r="S70" s="10"/>
      <c r="T70" s="10"/>
      <c r="U70" s="10"/>
    </row>
    <row r="71" spans="1:21" ht="16.5" customHeight="1" x14ac:dyDescent="0.2">
      <c r="A71" s="7"/>
      <c r="B71" s="7"/>
      <c r="C71" s="7" t="s">
        <v>508</v>
      </c>
      <c r="D71" s="7"/>
      <c r="E71" s="7"/>
      <c r="F71" s="7"/>
      <c r="G71" s="7"/>
      <c r="H71" s="7"/>
      <c r="I71" s="7"/>
      <c r="J71" s="7"/>
      <c r="K71" s="7"/>
      <c r="L71" s="9"/>
      <c r="M71" s="10"/>
      <c r="N71" s="10"/>
      <c r="O71" s="10"/>
      <c r="P71" s="10"/>
      <c r="Q71" s="10"/>
      <c r="R71" s="10"/>
      <c r="S71" s="10"/>
      <c r="T71" s="10"/>
      <c r="U71" s="10"/>
    </row>
    <row r="72" spans="1:21" ht="16.5" customHeight="1" x14ac:dyDescent="0.2">
      <c r="A72" s="7"/>
      <c r="B72" s="7"/>
      <c r="C72" s="7"/>
      <c r="D72" s="7" t="s">
        <v>509</v>
      </c>
      <c r="E72" s="7"/>
      <c r="F72" s="7"/>
      <c r="G72" s="7"/>
      <c r="H72" s="7"/>
      <c r="I72" s="7"/>
      <c r="J72" s="7"/>
      <c r="K72" s="7"/>
      <c r="L72" s="9" t="s">
        <v>67</v>
      </c>
      <c r="M72" s="164">
        <v>493</v>
      </c>
      <c r="N72" s="165">
        <v>1254</v>
      </c>
      <c r="O72" s="164">
        <v>495</v>
      </c>
      <c r="P72" s="164">
        <v>257</v>
      </c>
      <c r="Q72" s="164">
        <v>114</v>
      </c>
      <c r="R72" s="159">
        <v>30</v>
      </c>
      <c r="S72" s="159">
        <v>20</v>
      </c>
      <c r="T72" s="159">
        <v>34</v>
      </c>
      <c r="U72" s="165">
        <v>2697</v>
      </c>
    </row>
    <row r="73" spans="1:21" ht="16.5" customHeight="1" x14ac:dyDescent="0.2">
      <c r="A73" s="7"/>
      <c r="B73" s="7"/>
      <c r="C73" s="7"/>
      <c r="D73" s="7" t="s">
        <v>510</v>
      </c>
      <c r="E73" s="7"/>
      <c r="F73" s="7"/>
      <c r="G73" s="7"/>
      <c r="H73" s="7"/>
      <c r="I73" s="7"/>
      <c r="J73" s="7"/>
      <c r="K73" s="7"/>
      <c r="L73" s="9" t="s">
        <v>67</v>
      </c>
      <c r="M73" s="159">
        <v>56</v>
      </c>
      <c r="N73" s="164">
        <v>155</v>
      </c>
      <c r="O73" s="159">
        <v>92</v>
      </c>
      <c r="P73" s="159">
        <v>25</v>
      </c>
      <c r="Q73" s="159">
        <v>38</v>
      </c>
      <c r="R73" s="160" t="s">
        <v>75</v>
      </c>
      <c r="S73" s="160">
        <v>6</v>
      </c>
      <c r="T73" s="160">
        <v>9</v>
      </c>
      <c r="U73" s="164">
        <v>381</v>
      </c>
    </row>
    <row r="74" spans="1:21" ht="16.5" customHeight="1" x14ac:dyDescent="0.2">
      <c r="A74" s="7"/>
      <c r="B74" s="7"/>
      <c r="C74" s="7"/>
      <c r="D74" s="7" t="s">
        <v>511</v>
      </c>
      <c r="E74" s="7"/>
      <c r="F74" s="7"/>
      <c r="G74" s="7"/>
      <c r="H74" s="7"/>
      <c r="I74" s="7"/>
      <c r="J74" s="7"/>
      <c r="K74" s="7"/>
      <c r="L74" s="9" t="s">
        <v>67</v>
      </c>
      <c r="M74" s="164">
        <v>549</v>
      </c>
      <c r="N74" s="165">
        <v>1409</v>
      </c>
      <c r="O74" s="164">
        <v>587</v>
      </c>
      <c r="P74" s="164">
        <v>282</v>
      </c>
      <c r="Q74" s="164">
        <v>152</v>
      </c>
      <c r="R74" s="159">
        <v>30</v>
      </c>
      <c r="S74" s="159">
        <v>26</v>
      </c>
      <c r="T74" s="159">
        <v>43</v>
      </c>
      <c r="U74" s="165">
        <v>3078</v>
      </c>
    </row>
    <row r="75" spans="1:21" ht="29.45" customHeight="1" x14ac:dyDescent="0.2">
      <c r="A75" s="7"/>
      <c r="B75" s="7"/>
      <c r="C75" s="7"/>
      <c r="D75" s="382" t="s">
        <v>512</v>
      </c>
      <c r="E75" s="382"/>
      <c r="F75" s="382"/>
      <c r="G75" s="382"/>
      <c r="H75" s="382"/>
      <c r="I75" s="382"/>
      <c r="J75" s="382"/>
      <c r="K75" s="382"/>
      <c r="L75" s="9" t="s">
        <v>210</v>
      </c>
      <c r="M75" s="166">
        <v>89.8</v>
      </c>
      <c r="N75" s="166">
        <v>89</v>
      </c>
      <c r="O75" s="166">
        <v>84.3</v>
      </c>
      <c r="P75" s="166">
        <v>91.1</v>
      </c>
      <c r="Q75" s="166">
        <v>75</v>
      </c>
      <c r="R75" s="158">
        <v>100</v>
      </c>
      <c r="S75" s="166">
        <v>76.900000000000006</v>
      </c>
      <c r="T75" s="166">
        <v>79.099999999999994</v>
      </c>
      <c r="U75" s="166">
        <v>87.6</v>
      </c>
    </row>
    <row r="76" spans="1:21" ht="16.5" customHeight="1" x14ac:dyDescent="0.2">
      <c r="A76" s="7"/>
      <c r="B76" s="7"/>
      <c r="C76" s="7" t="s">
        <v>513</v>
      </c>
      <c r="D76" s="7"/>
      <c r="E76" s="7"/>
      <c r="F76" s="7"/>
      <c r="G76" s="7"/>
      <c r="H76" s="7"/>
      <c r="I76" s="7"/>
      <c r="J76" s="7"/>
      <c r="K76" s="7"/>
      <c r="L76" s="9"/>
      <c r="M76" s="10"/>
      <c r="N76" s="10"/>
      <c r="O76" s="10"/>
      <c r="P76" s="10"/>
      <c r="Q76" s="10"/>
      <c r="R76" s="10"/>
      <c r="S76" s="10"/>
      <c r="T76" s="10"/>
      <c r="U76" s="10"/>
    </row>
    <row r="77" spans="1:21" ht="16.5" customHeight="1" x14ac:dyDescent="0.2">
      <c r="A77" s="7"/>
      <c r="B77" s="7"/>
      <c r="C77" s="7"/>
      <c r="D77" s="7" t="s">
        <v>514</v>
      </c>
      <c r="E77" s="7"/>
      <c r="F77" s="7"/>
      <c r="G77" s="7"/>
      <c r="H77" s="7"/>
      <c r="I77" s="7"/>
      <c r="J77" s="7"/>
      <c r="K77" s="7"/>
      <c r="L77" s="9" t="s">
        <v>67</v>
      </c>
      <c r="M77" s="165">
        <v>1123</v>
      </c>
      <c r="N77" s="164">
        <v>832</v>
      </c>
      <c r="O77" s="164">
        <v>486</v>
      </c>
      <c r="P77" s="164">
        <v>389</v>
      </c>
      <c r="Q77" s="164">
        <v>129</v>
      </c>
      <c r="R77" s="159">
        <v>72</v>
      </c>
      <c r="S77" s="159">
        <v>40</v>
      </c>
      <c r="T77" s="159">
        <v>46</v>
      </c>
      <c r="U77" s="165">
        <v>3117</v>
      </c>
    </row>
    <row r="78" spans="1:21" ht="16.5" customHeight="1" x14ac:dyDescent="0.2">
      <c r="A78" s="7"/>
      <c r="B78" s="7"/>
      <c r="C78" s="7"/>
      <c r="D78" s="7" t="s">
        <v>510</v>
      </c>
      <c r="E78" s="7"/>
      <c r="F78" s="7"/>
      <c r="G78" s="7"/>
      <c r="H78" s="7"/>
      <c r="I78" s="7"/>
      <c r="J78" s="7"/>
      <c r="K78" s="7"/>
      <c r="L78" s="9" t="s">
        <v>67</v>
      </c>
      <c r="M78" s="164">
        <v>909</v>
      </c>
      <c r="N78" s="164">
        <v>557</v>
      </c>
      <c r="O78" s="164">
        <v>671</v>
      </c>
      <c r="P78" s="164">
        <v>234</v>
      </c>
      <c r="Q78" s="164">
        <v>241</v>
      </c>
      <c r="R78" s="159">
        <v>74</v>
      </c>
      <c r="S78" s="159">
        <v>26</v>
      </c>
      <c r="T78" s="159">
        <v>95</v>
      </c>
      <c r="U78" s="165">
        <v>2807</v>
      </c>
    </row>
    <row r="79" spans="1:21" ht="16.5" customHeight="1" x14ac:dyDescent="0.2">
      <c r="A79" s="7"/>
      <c r="B79" s="7"/>
      <c r="C79" s="7"/>
      <c r="D79" s="7" t="s">
        <v>380</v>
      </c>
      <c r="E79" s="7"/>
      <c r="F79" s="7"/>
      <c r="G79" s="7"/>
      <c r="H79" s="7"/>
      <c r="I79" s="7"/>
      <c r="J79" s="7"/>
      <c r="K79" s="7"/>
      <c r="L79" s="9" t="s">
        <v>67</v>
      </c>
      <c r="M79" s="165">
        <v>2032</v>
      </c>
      <c r="N79" s="165">
        <v>1389</v>
      </c>
      <c r="O79" s="165">
        <v>1157</v>
      </c>
      <c r="P79" s="164">
        <v>623</v>
      </c>
      <c r="Q79" s="164">
        <v>370</v>
      </c>
      <c r="R79" s="164">
        <v>146</v>
      </c>
      <c r="S79" s="159">
        <v>66</v>
      </c>
      <c r="T79" s="164">
        <v>141</v>
      </c>
      <c r="U79" s="165">
        <v>5924</v>
      </c>
    </row>
    <row r="80" spans="1:21" ht="29.45" customHeight="1" x14ac:dyDescent="0.2">
      <c r="A80" s="7"/>
      <c r="B80" s="7"/>
      <c r="C80" s="7"/>
      <c r="D80" s="382" t="s">
        <v>515</v>
      </c>
      <c r="E80" s="382"/>
      <c r="F80" s="382"/>
      <c r="G80" s="382"/>
      <c r="H80" s="382"/>
      <c r="I80" s="382"/>
      <c r="J80" s="382"/>
      <c r="K80" s="382"/>
      <c r="L80" s="9" t="s">
        <v>210</v>
      </c>
      <c r="M80" s="166">
        <v>55.3</v>
      </c>
      <c r="N80" s="166">
        <v>59.9</v>
      </c>
      <c r="O80" s="166">
        <v>42</v>
      </c>
      <c r="P80" s="166">
        <v>62.4</v>
      </c>
      <c r="Q80" s="166">
        <v>34.9</v>
      </c>
      <c r="R80" s="166">
        <v>49.3</v>
      </c>
      <c r="S80" s="166">
        <v>60.6</v>
      </c>
      <c r="T80" s="166">
        <v>32.6</v>
      </c>
      <c r="U80" s="166">
        <v>52.6</v>
      </c>
    </row>
    <row r="81" spans="1:21" ht="16.5" customHeight="1" x14ac:dyDescent="0.2">
      <c r="A81" s="7" t="s">
        <v>79</v>
      </c>
      <c r="B81" s="7"/>
      <c r="C81" s="7"/>
      <c r="D81" s="7"/>
      <c r="E81" s="7"/>
      <c r="F81" s="7"/>
      <c r="G81" s="7"/>
      <c r="H81" s="7"/>
      <c r="I81" s="7"/>
      <c r="J81" s="7"/>
      <c r="K81" s="7"/>
      <c r="L81" s="9"/>
      <c r="M81" s="10"/>
      <c r="N81" s="10"/>
      <c r="O81" s="10"/>
      <c r="P81" s="10"/>
      <c r="Q81" s="10"/>
      <c r="R81" s="10"/>
      <c r="S81" s="10"/>
      <c r="T81" s="10"/>
      <c r="U81" s="10"/>
    </row>
    <row r="82" spans="1:21" ht="16.5" customHeight="1" x14ac:dyDescent="0.2">
      <c r="A82" s="7"/>
      <c r="B82" s="7" t="s">
        <v>493</v>
      </c>
      <c r="C82" s="7"/>
      <c r="D82" s="7"/>
      <c r="E82" s="7"/>
      <c r="F82" s="7"/>
      <c r="G82" s="7"/>
      <c r="H82" s="7"/>
      <c r="I82" s="7"/>
      <c r="J82" s="7"/>
      <c r="K82" s="7"/>
      <c r="L82" s="9"/>
      <c r="M82" s="10"/>
      <c r="N82" s="10"/>
      <c r="O82" s="10"/>
      <c r="P82" s="10"/>
      <c r="Q82" s="10"/>
      <c r="R82" s="10"/>
      <c r="S82" s="10"/>
      <c r="T82" s="10"/>
      <c r="U82" s="10"/>
    </row>
    <row r="83" spans="1:21" ht="16.5" customHeight="1" x14ac:dyDescent="0.2">
      <c r="A83" s="7"/>
      <c r="B83" s="7"/>
      <c r="C83" s="7" t="s">
        <v>508</v>
      </c>
      <c r="D83" s="7"/>
      <c r="E83" s="7"/>
      <c r="F83" s="7"/>
      <c r="G83" s="7"/>
      <c r="H83" s="7"/>
      <c r="I83" s="7"/>
      <c r="J83" s="7"/>
      <c r="K83" s="7"/>
      <c r="L83" s="9"/>
      <c r="M83" s="10"/>
      <c r="N83" s="10"/>
      <c r="O83" s="10"/>
      <c r="P83" s="10"/>
      <c r="Q83" s="10"/>
      <c r="R83" s="10"/>
      <c r="S83" s="10"/>
      <c r="T83" s="10"/>
      <c r="U83" s="10"/>
    </row>
    <row r="84" spans="1:21" ht="16.5" customHeight="1" x14ac:dyDescent="0.2">
      <c r="A84" s="7"/>
      <c r="B84" s="7"/>
      <c r="C84" s="7"/>
      <c r="D84" s="7" t="s">
        <v>509</v>
      </c>
      <c r="E84" s="7"/>
      <c r="F84" s="7"/>
      <c r="G84" s="7"/>
      <c r="H84" s="7"/>
      <c r="I84" s="7"/>
      <c r="J84" s="7"/>
      <c r="K84" s="7"/>
      <c r="L84" s="9" t="s">
        <v>67</v>
      </c>
      <c r="M84" s="164">
        <v>495</v>
      </c>
      <c r="N84" s="165">
        <v>1289</v>
      </c>
      <c r="O84" s="164">
        <v>460</v>
      </c>
      <c r="P84" s="164">
        <v>192</v>
      </c>
      <c r="Q84" s="164">
        <v>105</v>
      </c>
      <c r="R84" s="159">
        <v>42</v>
      </c>
      <c r="S84" s="159">
        <v>25</v>
      </c>
      <c r="T84" s="159">
        <v>44</v>
      </c>
      <c r="U84" s="165">
        <v>2652</v>
      </c>
    </row>
    <row r="85" spans="1:21" ht="16.5" customHeight="1" x14ac:dyDescent="0.2">
      <c r="A85" s="7"/>
      <c r="B85" s="7"/>
      <c r="C85" s="7"/>
      <c r="D85" s="7" t="s">
        <v>510</v>
      </c>
      <c r="E85" s="7"/>
      <c r="F85" s="7"/>
      <c r="G85" s="7"/>
      <c r="H85" s="7"/>
      <c r="I85" s="7"/>
      <c r="J85" s="7"/>
      <c r="K85" s="7"/>
      <c r="L85" s="9" t="s">
        <v>67</v>
      </c>
      <c r="M85" s="159">
        <v>48</v>
      </c>
      <c r="N85" s="164">
        <v>163</v>
      </c>
      <c r="O85" s="159">
        <v>74</v>
      </c>
      <c r="P85" s="159">
        <v>21</v>
      </c>
      <c r="Q85" s="159">
        <v>40</v>
      </c>
      <c r="R85" s="160">
        <v>3</v>
      </c>
      <c r="S85" s="160">
        <v>3</v>
      </c>
      <c r="T85" s="159">
        <v>10</v>
      </c>
      <c r="U85" s="164">
        <v>362</v>
      </c>
    </row>
    <row r="86" spans="1:21" ht="16.5" customHeight="1" x14ac:dyDescent="0.2">
      <c r="A86" s="7"/>
      <c r="B86" s="7"/>
      <c r="C86" s="7"/>
      <c r="D86" s="7" t="s">
        <v>511</v>
      </c>
      <c r="E86" s="7"/>
      <c r="F86" s="7"/>
      <c r="G86" s="7"/>
      <c r="H86" s="7"/>
      <c r="I86" s="7"/>
      <c r="J86" s="7"/>
      <c r="K86" s="7"/>
      <c r="L86" s="9" t="s">
        <v>67</v>
      </c>
      <c r="M86" s="164">
        <v>543</v>
      </c>
      <c r="N86" s="165">
        <v>1452</v>
      </c>
      <c r="O86" s="164">
        <v>534</v>
      </c>
      <c r="P86" s="164">
        <v>213</v>
      </c>
      <c r="Q86" s="164">
        <v>145</v>
      </c>
      <c r="R86" s="159">
        <v>45</v>
      </c>
      <c r="S86" s="159">
        <v>28</v>
      </c>
      <c r="T86" s="159">
        <v>54</v>
      </c>
      <c r="U86" s="165">
        <v>3014</v>
      </c>
    </row>
    <row r="87" spans="1:21" ht="29.45" customHeight="1" x14ac:dyDescent="0.2">
      <c r="A87" s="7"/>
      <c r="B87" s="7"/>
      <c r="C87" s="7"/>
      <c r="D87" s="382" t="s">
        <v>512</v>
      </c>
      <c r="E87" s="382"/>
      <c r="F87" s="382"/>
      <c r="G87" s="382"/>
      <c r="H87" s="382"/>
      <c r="I87" s="382"/>
      <c r="J87" s="382"/>
      <c r="K87" s="382"/>
      <c r="L87" s="9" t="s">
        <v>210</v>
      </c>
      <c r="M87" s="166">
        <v>91.2</v>
      </c>
      <c r="N87" s="166">
        <v>88.8</v>
      </c>
      <c r="O87" s="166">
        <v>86.1</v>
      </c>
      <c r="P87" s="166">
        <v>90.1</v>
      </c>
      <c r="Q87" s="166">
        <v>72.400000000000006</v>
      </c>
      <c r="R87" s="166">
        <v>93.3</v>
      </c>
      <c r="S87" s="166">
        <v>89.3</v>
      </c>
      <c r="T87" s="166">
        <v>81.5</v>
      </c>
      <c r="U87" s="166">
        <v>88</v>
      </c>
    </row>
    <row r="88" spans="1:21" ht="16.5" customHeight="1" x14ac:dyDescent="0.2">
      <c r="A88" s="7"/>
      <c r="B88" s="7"/>
      <c r="C88" s="7" t="s">
        <v>513</v>
      </c>
      <c r="D88" s="7"/>
      <c r="E88" s="7"/>
      <c r="F88" s="7"/>
      <c r="G88" s="7"/>
      <c r="H88" s="7"/>
      <c r="I88" s="7"/>
      <c r="J88" s="7"/>
      <c r="K88" s="7"/>
      <c r="L88" s="9"/>
      <c r="M88" s="10"/>
      <c r="N88" s="10"/>
      <c r="O88" s="10"/>
      <c r="P88" s="10"/>
      <c r="Q88" s="10"/>
      <c r="R88" s="10"/>
      <c r="S88" s="10"/>
      <c r="T88" s="10"/>
      <c r="U88" s="10"/>
    </row>
    <row r="89" spans="1:21" ht="16.5" customHeight="1" x14ac:dyDescent="0.2">
      <c r="A89" s="7"/>
      <c r="B89" s="7"/>
      <c r="C89" s="7"/>
      <c r="D89" s="7" t="s">
        <v>514</v>
      </c>
      <c r="E89" s="7"/>
      <c r="F89" s="7"/>
      <c r="G89" s="7"/>
      <c r="H89" s="7"/>
      <c r="I89" s="7"/>
      <c r="J89" s="7"/>
      <c r="K89" s="7"/>
      <c r="L89" s="9" t="s">
        <v>67</v>
      </c>
      <c r="M89" s="164">
        <v>981</v>
      </c>
      <c r="N89" s="164">
        <v>853</v>
      </c>
      <c r="O89" s="164">
        <v>422</v>
      </c>
      <c r="P89" s="164">
        <v>296</v>
      </c>
      <c r="Q89" s="164">
        <v>115</v>
      </c>
      <c r="R89" s="159">
        <v>69</v>
      </c>
      <c r="S89" s="159">
        <v>59</v>
      </c>
      <c r="T89" s="159">
        <v>58</v>
      </c>
      <c r="U89" s="165">
        <v>2853</v>
      </c>
    </row>
    <row r="90" spans="1:21" ht="16.5" customHeight="1" x14ac:dyDescent="0.2">
      <c r="A90" s="7"/>
      <c r="B90" s="7"/>
      <c r="C90" s="7"/>
      <c r="D90" s="7" t="s">
        <v>510</v>
      </c>
      <c r="E90" s="7"/>
      <c r="F90" s="7"/>
      <c r="G90" s="7"/>
      <c r="H90" s="7"/>
      <c r="I90" s="7"/>
      <c r="J90" s="7"/>
      <c r="K90" s="7"/>
      <c r="L90" s="9" t="s">
        <v>67</v>
      </c>
      <c r="M90" s="164">
        <v>821</v>
      </c>
      <c r="N90" s="164">
        <v>549</v>
      </c>
      <c r="O90" s="164">
        <v>695</v>
      </c>
      <c r="P90" s="164">
        <v>239</v>
      </c>
      <c r="Q90" s="164">
        <v>204</v>
      </c>
      <c r="R90" s="159">
        <v>54</v>
      </c>
      <c r="S90" s="159">
        <v>38</v>
      </c>
      <c r="T90" s="159">
        <v>87</v>
      </c>
      <c r="U90" s="165">
        <v>2687</v>
      </c>
    </row>
    <row r="91" spans="1:21" ht="16.5" customHeight="1" x14ac:dyDescent="0.2">
      <c r="A91" s="7"/>
      <c r="B91" s="7"/>
      <c r="C91" s="7"/>
      <c r="D91" s="7" t="s">
        <v>380</v>
      </c>
      <c r="E91" s="7"/>
      <c r="F91" s="7"/>
      <c r="G91" s="7"/>
      <c r="H91" s="7"/>
      <c r="I91" s="7"/>
      <c r="J91" s="7"/>
      <c r="K91" s="7"/>
      <c r="L91" s="9" t="s">
        <v>67</v>
      </c>
      <c r="M91" s="165">
        <v>1802</v>
      </c>
      <c r="N91" s="165">
        <v>1402</v>
      </c>
      <c r="O91" s="165">
        <v>1117</v>
      </c>
      <c r="P91" s="164">
        <v>535</v>
      </c>
      <c r="Q91" s="164">
        <v>319</v>
      </c>
      <c r="R91" s="164">
        <v>123</v>
      </c>
      <c r="S91" s="159">
        <v>97</v>
      </c>
      <c r="T91" s="164">
        <v>145</v>
      </c>
      <c r="U91" s="165">
        <v>5540</v>
      </c>
    </row>
    <row r="92" spans="1:21" ht="29.45" customHeight="1" x14ac:dyDescent="0.2">
      <c r="A92" s="7"/>
      <c r="B92" s="7"/>
      <c r="C92" s="7"/>
      <c r="D92" s="382" t="s">
        <v>515</v>
      </c>
      <c r="E92" s="382"/>
      <c r="F92" s="382"/>
      <c r="G92" s="382"/>
      <c r="H92" s="382"/>
      <c r="I92" s="382"/>
      <c r="J92" s="382"/>
      <c r="K92" s="382"/>
      <c r="L92" s="9" t="s">
        <v>210</v>
      </c>
      <c r="M92" s="166">
        <v>54.4</v>
      </c>
      <c r="N92" s="166">
        <v>60.8</v>
      </c>
      <c r="O92" s="166">
        <v>37.799999999999997</v>
      </c>
      <c r="P92" s="166">
        <v>55.3</v>
      </c>
      <c r="Q92" s="166">
        <v>36.1</v>
      </c>
      <c r="R92" s="166">
        <v>56.1</v>
      </c>
      <c r="S92" s="166">
        <v>60.8</v>
      </c>
      <c r="T92" s="166">
        <v>40</v>
      </c>
      <c r="U92" s="166">
        <v>51.5</v>
      </c>
    </row>
    <row r="93" spans="1:21" ht="16.5" customHeight="1" x14ac:dyDescent="0.2">
      <c r="A93" s="7"/>
      <c r="B93" s="7" t="s">
        <v>516</v>
      </c>
      <c r="C93" s="7"/>
      <c r="D93" s="7"/>
      <c r="E93" s="7"/>
      <c r="F93" s="7"/>
      <c r="G93" s="7"/>
      <c r="H93" s="7"/>
      <c r="I93" s="7"/>
      <c r="J93" s="7"/>
      <c r="K93" s="7"/>
      <c r="L93" s="9"/>
      <c r="M93" s="10"/>
      <c r="N93" s="10"/>
      <c r="O93" s="10"/>
      <c r="P93" s="10"/>
      <c r="Q93" s="10"/>
      <c r="R93" s="10"/>
      <c r="S93" s="10"/>
      <c r="T93" s="10"/>
      <c r="U93" s="10"/>
    </row>
    <row r="94" spans="1:21" ht="16.5" customHeight="1" x14ac:dyDescent="0.2">
      <c r="A94" s="7"/>
      <c r="B94" s="7"/>
      <c r="C94" s="7" t="s">
        <v>508</v>
      </c>
      <c r="D94" s="7"/>
      <c r="E94" s="7"/>
      <c r="F94" s="7"/>
      <c r="G94" s="7"/>
      <c r="H94" s="7"/>
      <c r="I94" s="7"/>
      <c r="J94" s="7"/>
      <c r="K94" s="7"/>
      <c r="L94" s="9"/>
      <c r="M94" s="10"/>
      <c r="N94" s="10"/>
      <c r="O94" s="10"/>
      <c r="P94" s="10"/>
      <c r="Q94" s="10"/>
      <c r="R94" s="10"/>
      <c r="S94" s="10"/>
      <c r="T94" s="10"/>
      <c r="U94" s="10"/>
    </row>
    <row r="95" spans="1:21" ht="16.5" customHeight="1" x14ac:dyDescent="0.2">
      <c r="A95" s="7"/>
      <c r="B95" s="7"/>
      <c r="C95" s="7"/>
      <c r="D95" s="7" t="s">
        <v>514</v>
      </c>
      <c r="E95" s="7"/>
      <c r="F95" s="7"/>
      <c r="G95" s="7"/>
      <c r="H95" s="7"/>
      <c r="I95" s="7"/>
      <c r="J95" s="7"/>
      <c r="K95" s="7"/>
      <c r="L95" s="9" t="s">
        <v>67</v>
      </c>
      <c r="M95" s="161" t="s">
        <v>81</v>
      </c>
      <c r="N95" s="165">
        <v>1274</v>
      </c>
      <c r="O95" s="164">
        <v>460</v>
      </c>
      <c r="P95" s="164">
        <v>191</v>
      </c>
      <c r="Q95" s="164">
        <v>105</v>
      </c>
      <c r="R95" s="159">
        <v>40</v>
      </c>
      <c r="S95" s="159">
        <v>25</v>
      </c>
      <c r="T95" s="159">
        <v>44</v>
      </c>
      <c r="U95" s="161" t="s">
        <v>81</v>
      </c>
    </row>
    <row r="96" spans="1:21" ht="16.5" customHeight="1" x14ac:dyDescent="0.2">
      <c r="A96" s="7"/>
      <c r="B96" s="7"/>
      <c r="C96" s="7"/>
      <c r="D96" s="7" t="s">
        <v>510</v>
      </c>
      <c r="E96" s="7"/>
      <c r="F96" s="7"/>
      <c r="G96" s="7"/>
      <c r="H96" s="7"/>
      <c r="I96" s="7"/>
      <c r="J96" s="7"/>
      <c r="K96" s="7"/>
      <c r="L96" s="9" t="s">
        <v>67</v>
      </c>
      <c r="M96" s="161" t="s">
        <v>81</v>
      </c>
      <c r="N96" s="164">
        <v>151</v>
      </c>
      <c r="O96" s="159">
        <v>73</v>
      </c>
      <c r="P96" s="159">
        <v>21</v>
      </c>
      <c r="Q96" s="159">
        <v>40</v>
      </c>
      <c r="R96" s="160">
        <v>3</v>
      </c>
      <c r="S96" s="160">
        <v>3</v>
      </c>
      <c r="T96" s="159">
        <v>10</v>
      </c>
      <c r="U96" s="161" t="s">
        <v>81</v>
      </c>
    </row>
    <row r="97" spans="1:21" ht="16.5" customHeight="1" x14ac:dyDescent="0.2">
      <c r="A97" s="7"/>
      <c r="B97" s="7"/>
      <c r="C97" s="7"/>
      <c r="D97" s="7" t="s">
        <v>380</v>
      </c>
      <c r="E97" s="7"/>
      <c r="F97" s="7"/>
      <c r="G97" s="7"/>
      <c r="H97" s="7"/>
      <c r="I97" s="7"/>
      <c r="J97" s="7"/>
      <c r="K97" s="7"/>
      <c r="L97" s="9" t="s">
        <v>67</v>
      </c>
      <c r="M97" s="161" t="s">
        <v>81</v>
      </c>
      <c r="N97" s="165">
        <v>1425</v>
      </c>
      <c r="O97" s="164">
        <v>533</v>
      </c>
      <c r="P97" s="164">
        <v>212</v>
      </c>
      <c r="Q97" s="164">
        <v>145</v>
      </c>
      <c r="R97" s="159">
        <v>43</v>
      </c>
      <c r="S97" s="159">
        <v>28</v>
      </c>
      <c r="T97" s="159">
        <v>54</v>
      </c>
      <c r="U97" s="161" t="s">
        <v>81</v>
      </c>
    </row>
    <row r="98" spans="1:21" ht="29.45" customHeight="1" x14ac:dyDescent="0.2">
      <c r="A98" s="7"/>
      <c r="B98" s="7"/>
      <c r="C98" s="7"/>
      <c r="D98" s="382" t="s">
        <v>512</v>
      </c>
      <c r="E98" s="382"/>
      <c r="F98" s="382"/>
      <c r="G98" s="382"/>
      <c r="H98" s="382"/>
      <c r="I98" s="382"/>
      <c r="J98" s="382"/>
      <c r="K98" s="382"/>
      <c r="L98" s="9" t="s">
        <v>210</v>
      </c>
      <c r="M98" s="162" t="s">
        <v>81</v>
      </c>
      <c r="N98" s="166">
        <v>89.4</v>
      </c>
      <c r="O98" s="166">
        <v>86.3</v>
      </c>
      <c r="P98" s="166">
        <v>90.1</v>
      </c>
      <c r="Q98" s="166">
        <v>72.400000000000006</v>
      </c>
      <c r="R98" s="166">
        <v>93</v>
      </c>
      <c r="S98" s="166">
        <v>89.3</v>
      </c>
      <c r="T98" s="166">
        <v>81.5</v>
      </c>
      <c r="U98" s="162" t="s">
        <v>81</v>
      </c>
    </row>
    <row r="99" spans="1:21" ht="16.5" customHeight="1" x14ac:dyDescent="0.2">
      <c r="A99" s="7"/>
      <c r="B99" s="7"/>
      <c r="C99" s="7" t="s">
        <v>513</v>
      </c>
      <c r="D99" s="7"/>
      <c r="E99" s="7"/>
      <c r="F99" s="7"/>
      <c r="G99" s="7"/>
      <c r="H99" s="7"/>
      <c r="I99" s="7"/>
      <c r="J99" s="7"/>
      <c r="K99" s="7"/>
      <c r="L99" s="9"/>
      <c r="M99" s="10"/>
      <c r="N99" s="10"/>
      <c r="O99" s="10"/>
      <c r="P99" s="10"/>
      <c r="Q99" s="10"/>
      <c r="R99" s="10"/>
      <c r="S99" s="10"/>
      <c r="T99" s="10"/>
      <c r="U99" s="10"/>
    </row>
    <row r="100" spans="1:21" ht="16.5" customHeight="1" x14ac:dyDescent="0.2">
      <c r="A100" s="7"/>
      <c r="B100" s="7"/>
      <c r="C100" s="7"/>
      <c r="D100" s="7" t="s">
        <v>514</v>
      </c>
      <c r="E100" s="7"/>
      <c r="F100" s="7"/>
      <c r="G100" s="7"/>
      <c r="H100" s="7"/>
      <c r="I100" s="7"/>
      <c r="J100" s="7"/>
      <c r="K100" s="7"/>
      <c r="L100" s="9" t="s">
        <v>67</v>
      </c>
      <c r="M100" s="161" t="s">
        <v>81</v>
      </c>
      <c r="N100" s="164">
        <v>539</v>
      </c>
      <c r="O100" s="164">
        <v>416</v>
      </c>
      <c r="P100" s="164">
        <v>293</v>
      </c>
      <c r="Q100" s="164">
        <v>101</v>
      </c>
      <c r="R100" s="159">
        <v>58</v>
      </c>
      <c r="S100" s="159">
        <v>41</v>
      </c>
      <c r="T100" s="159">
        <v>58</v>
      </c>
      <c r="U100" s="161" t="s">
        <v>81</v>
      </c>
    </row>
    <row r="101" spans="1:21" ht="16.5" customHeight="1" x14ac:dyDescent="0.2">
      <c r="A101" s="7"/>
      <c r="B101" s="7"/>
      <c r="C101" s="7"/>
      <c r="D101" s="7" t="s">
        <v>510</v>
      </c>
      <c r="E101" s="7"/>
      <c r="F101" s="7"/>
      <c r="G101" s="7"/>
      <c r="H101" s="7"/>
      <c r="I101" s="7"/>
      <c r="J101" s="7"/>
      <c r="K101" s="7"/>
      <c r="L101" s="9" t="s">
        <v>67</v>
      </c>
      <c r="M101" s="161" t="s">
        <v>81</v>
      </c>
      <c r="N101" s="164">
        <v>614</v>
      </c>
      <c r="O101" s="164">
        <v>659</v>
      </c>
      <c r="P101" s="164">
        <v>233</v>
      </c>
      <c r="Q101" s="164">
        <v>190</v>
      </c>
      <c r="R101" s="159">
        <v>57</v>
      </c>
      <c r="S101" s="159">
        <v>30</v>
      </c>
      <c r="T101" s="159">
        <v>87</v>
      </c>
      <c r="U101" s="161" t="s">
        <v>81</v>
      </c>
    </row>
    <row r="102" spans="1:21" ht="16.5" customHeight="1" x14ac:dyDescent="0.2">
      <c r="A102" s="7"/>
      <c r="B102" s="7"/>
      <c r="C102" s="7"/>
      <c r="D102" s="7" t="s">
        <v>380</v>
      </c>
      <c r="E102" s="7"/>
      <c r="F102" s="7"/>
      <c r="G102" s="7"/>
      <c r="H102" s="7"/>
      <c r="I102" s="7"/>
      <c r="J102" s="7"/>
      <c r="K102" s="7"/>
      <c r="L102" s="9" t="s">
        <v>67</v>
      </c>
      <c r="M102" s="161" t="s">
        <v>81</v>
      </c>
      <c r="N102" s="165">
        <v>1153</v>
      </c>
      <c r="O102" s="165">
        <v>1075</v>
      </c>
      <c r="P102" s="164">
        <v>526</v>
      </c>
      <c r="Q102" s="164">
        <v>291</v>
      </c>
      <c r="R102" s="164">
        <v>115</v>
      </c>
      <c r="S102" s="159">
        <v>71</v>
      </c>
      <c r="T102" s="164">
        <v>145</v>
      </c>
      <c r="U102" s="161" t="s">
        <v>81</v>
      </c>
    </row>
    <row r="103" spans="1:21" ht="29.45" customHeight="1" x14ac:dyDescent="0.2">
      <c r="A103" s="7"/>
      <c r="B103" s="7"/>
      <c r="C103" s="7"/>
      <c r="D103" s="382" t="s">
        <v>512</v>
      </c>
      <c r="E103" s="382"/>
      <c r="F103" s="382"/>
      <c r="G103" s="382"/>
      <c r="H103" s="382"/>
      <c r="I103" s="382"/>
      <c r="J103" s="382"/>
      <c r="K103" s="382"/>
      <c r="L103" s="9" t="s">
        <v>210</v>
      </c>
      <c r="M103" s="162" t="s">
        <v>81</v>
      </c>
      <c r="N103" s="166">
        <v>46.7</v>
      </c>
      <c r="O103" s="166">
        <v>38.700000000000003</v>
      </c>
      <c r="P103" s="166">
        <v>55.7</v>
      </c>
      <c r="Q103" s="166">
        <v>34.700000000000003</v>
      </c>
      <c r="R103" s="166">
        <v>50.4</v>
      </c>
      <c r="S103" s="166">
        <v>57.7</v>
      </c>
      <c r="T103" s="166">
        <v>40</v>
      </c>
      <c r="U103" s="162" t="s">
        <v>81</v>
      </c>
    </row>
    <row r="104" spans="1:21" ht="16.5" customHeight="1" x14ac:dyDescent="0.2">
      <c r="A104" s="7" t="s">
        <v>80</v>
      </c>
      <c r="B104" s="7"/>
      <c r="C104" s="7"/>
      <c r="D104" s="7"/>
      <c r="E104" s="7"/>
      <c r="F104" s="7"/>
      <c r="G104" s="7"/>
      <c r="H104" s="7"/>
      <c r="I104" s="7"/>
      <c r="J104" s="7"/>
      <c r="K104" s="7"/>
      <c r="L104" s="9"/>
      <c r="M104" s="10"/>
      <c r="N104" s="10"/>
      <c r="O104" s="10"/>
      <c r="P104" s="10"/>
      <c r="Q104" s="10"/>
      <c r="R104" s="10"/>
      <c r="S104" s="10"/>
      <c r="T104" s="10"/>
      <c r="U104" s="10"/>
    </row>
    <row r="105" spans="1:21" ht="16.5" customHeight="1" x14ac:dyDescent="0.2">
      <c r="A105" s="7"/>
      <c r="B105" s="7" t="s">
        <v>517</v>
      </c>
      <c r="C105" s="7"/>
      <c r="D105" s="7"/>
      <c r="E105" s="7"/>
      <c r="F105" s="7"/>
      <c r="G105" s="7"/>
      <c r="H105" s="7"/>
      <c r="I105" s="7"/>
      <c r="J105" s="7"/>
      <c r="K105" s="7"/>
      <c r="L105" s="9"/>
      <c r="M105" s="10"/>
      <c r="N105" s="10"/>
      <c r="O105" s="10"/>
      <c r="P105" s="10"/>
      <c r="Q105" s="10"/>
      <c r="R105" s="10"/>
      <c r="S105" s="10"/>
      <c r="T105" s="10"/>
      <c r="U105" s="10"/>
    </row>
    <row r="106" spans="1:21" ht="16.5" customHeight="1" x14ac:dyDescent="0.2">
      <c r="A106" s="7"/>
      <c r="B106" s="7"/>
      <c r="C106" s="7" t="s">
        <v>508</v>
      </c>
      <c r="D106" s="7"/>
      <c r="E106" s="7"/>
      <c r="F106" s="7"/>
      <c r="G106" s="7"/>
      <c r="H106" s="7"/>
      <c r="I106" s="7"/>
      <c r="J106" s="7"/>
      <c r="K106" s="7"/>
      <c r="L106" s="9"/>
      <c r="M106" s="10"/>
      <c r="N106" s="10"/>
      <c r="O106" s="10"/>
      <c r="P106" s="10"/>
      <c r="Q106" s="10"/>
      <c r="R106" s="10"/>
      <c r="S106" s="10"/>
      <c r="T106" s="10"/>
      <c r="U106" s="10"/>
    </row>
    <row r="107" spans="1:21" ht="16.5" customHeight="1" x14ac:dyDescent="0.2">
      <c r="A107" s="7"/>
      <c r="B107" s="7"/>
      <c r="C107" s="7"/>
      <c r="D107" s="7" t="s">
        <v>514</v>
      </c>
      <c r="E107" s="7"/>
      <c r="F107" s="7"/>
      <c r="G107" s="7"/>
      <c r="H107" s="7"/>
      <c r="I107" s="7"/>
      <c r="J107" s="7"/>
      <c r="K107" s="7"/>
      <c r="L107" s="9" t="s">
        <v>67</v>
      </c>
      <c r="M107" s="164">
        <v>480</v>
      </c>
      <c r="N107" s="165">
        <v>1114</v>
      </c>
      <c r="O107" s="164">
        <v>390</v>
      </c>
      <c r="P107" s="164">
        <v>218</v>
      </c>
      <c r="Q107" s="164">
        <v>108</v>
      </c>
      <c r="R107" s="159">
        <v>19</v>
      </c>
      <c r="S107" s="159">
        <v>35</v>
      </c>
      <c r="T107" s="159">
        <v>48</v>
      </c>
      <c r="U107" s="165">
        <v>2412</v>
      </c>
    </row>
    <row r="108" spans="1:21" ht="16.5" customHeight="1" x14ac:dyDescent="0.2">
      <c r="A108" s="7"/>
      <c r="B108" s="7"/>
      <c r="C108" s="7"/>
      <c r="D108" s="7" t="s">
        <v>510</v>
      </c>
      <c r="E108" s="7"/>
      <c r="F108" s="7"/>
      <c r="G108" s="7"/>
      <c r="H108" s="7"/>
      <c r="I108" s="7"/>
      <c r="J108" s="7"/>
      <c r="K108" s="7"/>
      <c r="L108" s="9" t="s">
        <v>67</v>
      </c>
      <c r="M108" s="159">
        <v>54</v>
      </c>
      <c r="N108" s="164">
        <v>107</v>
      </c>
      <c r="O108" s="159">
        <v>68</v>
      </c>
      <c r="P108" s="159">
        <v>36</v>
      </c>
      <c r="Q108" s="159">
        <v>15</v>
      </c>
      <c r="R108" s="160">
        <v>2</v>
      </c>
      <c r="S108" s="160">
        <v>2</v>
      </c>
      <c r="T108" s="160">
        <v>9</v>
      </c>
      <c r="U108" s="164">
        <v>293</v>
      </c>
    </row>
    <row r="109" spans="1:21" ht="16.5" customHeight="1" x14ac:dyDescent="0.2">
      <c r="A109" s="7"/>
      <c r="B109" s="7"/>
      <c r="C109" s="7"/>
      <c r="D109" s="7" t="s">
        <v>380</v>
      </c>
      <c r="E109" s="7"/>
      <c r="F109" s="7"/>
      <c r="G109" s="7"/>
      <c r="H109" s="7"/>
      <c r="I109" s="7"/>
      <c r="J109" s="7"/>
      <c r="K109" s="7"/>
      <c r="L109" s="9" t="s">
        <v>67</v>
      </c>
      <c r="M109" s="164">
        <v>534</v>
      </c>
      <c r="N109" s="165">
        <v>1221</v>
      </c>
      <c r="O109" s="164">
        <v>458</v>
      </c>
      <c r="P109" s="164">
        <v>254</v>
      </c>
      <c r="Q109" s="164">
        <v>123</v>
      </c>
      <c r="R109" s="159">
        <v>21</v>
      </c>
      <c r="S109" s="159">
        <v>37</v>
      </c>
      <c r="T109" s="159">
        <v>57</v>
      </c>
      <c r="U109" s="165">
        <v>2705</v>
      </c>
    </row>
    <row r="110" spans="1:21" ht="29.45" customHeight="1" x14ac:dyDescent="0.2">
      <c r="A110" s="7"/>
      <c r="B110" s="7"/>
      <c r="C110" s="7"/>
      <c r="D110" s="382" t="s">
        <v>512</v>
      </c>
      <c r="E110" s="382"/>
      <c r="F110" s="382"/>
      <c r="G110" s="382"/>
      <c r="H110" s="382"/>
      <c r="I110" s="382"/>
      <c r="J110" s="382"/>
      <c r="K110" s="382"/>
      <c r="L110" s="9" t="s">
        <v>210</v>
      </c>
      <c r="M110" s="166">
        <v>89.9</v>
      </c>
      <c r="N110" s="166">
        <v>91.2</v>
      </c>
      <c r="O110" s="166">
        <v>85.2</v>
      </c>
      <c r="P110" s="166">
        <v>85.8</v>
      </c>
      <c r="Q110" s="166">
        <v>87.8</v>
      </c>
      <c r="R110" s="166">
        <v>90.5</v>
      </c>
      <c r="S110" s="166">
        <v>94.6</v>
      </c>
      <c r="T110" s="166">
        <v>84.2</v>
      </c>
      <c r="U110" s="166">
        <v>89.2</v>
      </c>
    </row>
    <row r="111" spans="1:21" ht="16.5" customHeight="1" x14ac:dyDescent="0.2">
      <c r="A111" s="7"/>
      <c r="B111" s="7"/>
      <c r="C111" s="7" t="s">
        <v>513</v>
      </c>
      <c r="D111" s="7"/>
      <c r="E111" s="7"/>
      <c r="F111" s="7"/>
      <c r="G111" s="7"/>
      <c r="H111" s="7"/>
      <c r="I111" s="7"/>
      <c r="J111" s="7"/>
      <c r="K111" s="7"/>
      <c r="L111" s="9"/>
      <c r="M111" s="10"/>
      <c r="N111" s="10"/>
      <c r="O111" s="10"/>
      <c r="P111" s="10"/>
      <c r="Q111" s="10"/>
      <c r="R111" s="10"/>
      <c r="S111" s="10"/>
      <c r="T111" s="10"/>
      <c r="U111" s="10"/>
    </row>
    <row r="112" spans="1:21" ht="16.5" customHeight="1" x14ac:dyDescent="0.2">
      <c r="A112" s="7"/>
      <c r="B112" s="7"/>
      <c r="C112" s="7"/>
      <c r="D112" s="7" t="s">
        <v>514</v>
      </c>
      <c r="E112" s="7"/>
      <c r="F112" s="7"/>
      <c r="G112" s="7"/>
      <c r="H112" s="7"/>
      <c r="I112" s="7"/>
      <c r="J112" s="7"/>
      <c r="K112" s="7"/>
      <c r="L112" s="9" t="s">
        <v>67</v>
      </c>
      <c r="M112" s="164">
        <v>837</v>
      </c>
      <c r="N112" s="164">
        <v>906</v>
      </c>
      <c r="O112" s="164">
        <v>435</v>
      </c>
      <c r="P112" s="164">
        <v>285</v>
      </c>
      <c r="Q112" s="164">
        <v>105</v>
      </c>
      <c r="R112" s="159">
        <v>57</v>
      </c>
      <c r="S112" s="159">
        <v>38</v>
      </c>
      <c r="T112" s="159">
        <v>49</v>
      </c>
      <c r="U112" s="165">
        <v>2712</v>
      </c>
    </row>
    <row r="113" spans="1:21" ht="16.5" customHeight="1" x14ac:dyDescent="0.2">
      <c r="A113" s="7"/>
      <c r="B113" s="7"/>
      <c r="C113" s="7"/>
      <c r="D113" s="7" t="s">
        <v>510</v>
      </c>
      <c r="E113" s="7"/>
      <c r="F113" s="7"/>
      <c r="G113" s="7"/>
      <c r="H113" s="7"/>
      <c r="I113" s="7"/>
      <c r="J113" s="7"/>
      <c r="K113" s="7"/>
      <c r="L113" s="9" t="s">
        <v>67</v>
      </c>
      <c r="M113" s="164">
        <v>752</v>
      </c>
      <c r="N113" s="164">
        <v>394</v>
      </c>
      <c r="O113" s="164">
        <v>655</v>
      </c>
      <c r="P113" s="164">
        <v>211</v>
      </c>
      <c r="Q113" s="164">
        <v>202</v>
      </c>
      <c r="R113" s="159">
        <v>56</v>
      </c>
      <c r="S113" s="159">
        <v>21</v>
      </c>
      <c r="T113" s="164">
        <v>102</v>
      </c>
      <c r="U113" s="165">
        <v>2393</v>
      </c>
    </row>
    <row r="114" spans="1:21" ht="16.5" customHeight="1" x14ac:dyDescent="0.2">
      <c r="A114" s="7"/>
      <c r="B114" s="7"/>
      <c r="C114" s="7"/>
      <c r="D114" s="7" t="s">
        <v>380</v>
      </c>
      <c r="E114" s="7"/>
      <c r="F114" s="7"/>
      <c r="G114" s="7"/>
      <c r="H114" s="7"/>
      <c r="I114" s="7"/>
      <c r="J114" s="7"/>
      <c r="K114" s="7"/>
      <c r="L114" s="9" t="s">
        <v>67</v>
      </c>
      <c r="M114" s="165">
        <v>1589</v>
      </c>
      <c r="N114" s="165">
        <v>1300</v>
      </c>
      <c r="O114" s="165">
        <v>1090</v>
      </c>
      <c r="P114" s="164">
        <v>496</v>
      </c>
      <c r="Q114" s="164">
        <v>307</v>
      </c>
      <c r="R114" s="164">
        <v>113</v>
      </c>
      <c r="S114" s="159">
        <v>59</v>
      </c>
      <c r="T114" s="164">
        <v>151</v>
      </c>
      <c r="U114" s="165">
        <v>5105</v>
      </c>
    </row>
    <row r="115" spans="1:21" ht="29.45" customHeight="1" x14ac:dyDescent="0.2">
      <c r="A115" s="7"/>
      <c r="B115" s="7"/>
      <c r="C115" s="7"/>
      <c r="D115" s="382" t="s">
        <v>512</v>
      </c>
      <c r="E115" s="382"/>
      <c r="F115" s="382"/>
      <c r="G115" s="382"/>
      <c r="H115" s="382"/>
      <c r="I115" s="382"/>
      <c r="J115" s="382"/>
      <c r="K115" s="382"/>
      <c r="L115" s="9" t="s">
        <v>210</v>
      </c>
      <c r="M115" s="166">
        <v>52.7</v>
      </c>
      <c r="N115" s="166">
        <v>69.7</v>
      </c>
      <c r="O115" s="166">
        <v>39.9</v>
      </c>
      <c r="P115" s="166">
        <v>57.5</v>
      </c>
      <c r="Q115" s="166">
        <v>34.200000000000003</v>
      </c>
      <c r="R115" s="166">
        <v>50.4</v>
      </c>
      <c r="S115" s="166">
        <v>64.400000000000006</v>
      </c>
      <c r="T115" s="166">
        <v>32.5</v>
      </c>
      <c r="U115" s="166">
        <v>53.1</v>
      </c>
    </row>
    <row r="116" spans="1:21" ht="16.5" customHeight="1" x14ac:dyDescent="0.2">
      <c r="A116" s="7" t="s">
        <v>82</v>
      </c>
      <c r="B116" s="7"/>
      <c r="C116" s="7"/>
      <c r="D116" s="7"/>
      <c r="E116" s="7"/>
      <c r="F116" s="7"/>
      <c r="G116" s="7"/>
      <c r="H116" s="7"/>
      <c r="I116" s="7"/>
      <c r="J116" s="7"/>
      <c r="K116" s="7"/>
      <c r="L116" s="9"/>
      <c r="M116" s="10"/>
      <c r="N116" s="10"/>
      <c r="O116" s="10"/>
      <c r="P116" s="10"/>
      <c r="Q116" s="10"/>
      <c r="R116" s="10"/>
      <c r="S116" s="10"/>
      <c r="T116" s="10"/>
      <c r="U116" s="10"/>
    </row>
    <row r="117" spans="1:21" ht="16.5" customHeight="1" x14ac:dyDescent="0.2">
      <c r="A117" s="7"/>
      <c r="B117" s="7" t="s">
        <v>517</v>
      </c>
      <c r="C117" s="7"/>
      <c r="D117" s="7"/>
      <c r="E117" s="7"/>
      <c r="F117" s="7"/>
      <c r="G117" s="7"/>
      <c r="H117" s="7"/>
      <c r="I117" s="7"/>
      <c r="J117" s="7"/>
      <c r="K117" s="7"/>
      <c r="L117" s="9"/>
      <c r="M117" s="10"/>
      <c r="N117" s="10"/>
      <c r="O117" s="10"/>
      <c r="P117" s="10"/>
      <c r="Q117" s="10"/>
      <c r="R117" s="10"/>
      <c r="S117" s="10"/>
      <c r="T117" s="10"/>
      <c r="U117" s="10"/>
    </row>
    <row r="118" spans="1:21" ht="16.5" customHeight="1" x14ac:dyDescent="0.2">
      <c r="A118" s="7"/>
      <c r="B118" s="7"/>
      <c r="C118" s="7" t="s">
        <v>508</v>
      </c>
      <c r="D118" s="7"/>
      <c r="E118" s="7"/>
      <c r="F118" s="7"/>
      <c r="G118" s="7"/>
      <c r="H118" s="7"/>
      <c r="I118" s="7"/>
      <c r="J118" s="7"/>
      <c r="K118" s="7"/>
      <c r="L118" s="9"/>
      <c r="M118" s="10"/>
      <c r="N118" s="10"/>
      <c r="O118" s="10"/>
      <c r="P118" s="10"/>
      <c r="Q118" s="10"/>
      <c r="R118" s="10"/>
      <c r="S118" s="10"/>
      <c r="T118" s="10"/>
      <c r="U118" s="10"/>
    </row>
    <row r="119" spans="1:21" ht="16.5" customHeight="1" x14ac:dyDescent="0.2">
      <c r="A119" s="7"/>
      <c r="B119" s="7"/>
      <c r="C119" s="7"/>
      <c r="D119" s="7" t="s">
        <v>514</v>
      </c>
      <c r="E119" s="7"/>
      <c r="F119" s="7"/>
      <c r="G119" s="7"/>
      <c r="H119" s="7"/>
      <c r="I119" s="7"/>
      <c r="J119" s="7"/>
      <c r="K119" s="7"/>
      <c r="L119" s="9" t="s">
        <v>67</v>
      </c>
      <c r="M119" s="164">
        <v>486</v>
      </c>
      <c r="N119" s="164">
        <v>999</v>
      </c>
      <c r="O119" s="164">
        <v>382</v>
      </c>
      <c r="P119" s="164">
        <v>200</v>
      </c>
      <c r="Q119" s="164">
        <v>132</v>
      </c>
      <c r="R119" s="159">
        <v>36</v>
      </c>
      <c r="S119" s="159">
        <v>36</v>
      </c>
      <c r="T119" s="159">
        <v>39</v>
      </c>
      <c r="U119" s="165">
        <v>2310</v>
      </c>
    </row>
    <row r="120" spans="1:21" ht="16.5" customHeight="1" x14ac:dyDescent="0.2">
      <c r="A120" s="7"/>
      <c r="B120" s="7"/>
      <c r="C120" s="7"/>
      <c r="D120" s="7" t="s">
        <v>510</v>
      </c>
      <c r="E120" s="7"/>
      <c r="F120" s="7"/>
      <c r="G120" s="7"/>
      <c r="H120" s="7"/>
      <c r="I120" s="7"/>
      <c r="J120" s="7"/>
      <c r="K120" s="7"/>
      <c r="L120" s="9" t="s">
        <v>67</v>
      </c>
      <c r="M120" s="159">
        <v>48</v>
      </c>
      <c r="N120" s="164">
        <v>131</v>
      </c>
      <c r="O120" s="159">
        <v>61</v>
      </c>
      <c r="P120" s="159">
        <v>29</v>
      </c>
      <c r="Q120" s="159">
        <v>26</v>
      </c>
      <c r="R120" s="160">
        <v>4</v>
      </c>
      <c r="S120" s="160">
        <v>3</v>
      </c>
      <c r="T120" s="159">
        <v>20</v>
      </c>
      <c r="U120" s="164">
        <v>322</v>
      </c>
    </row>
    <row r="121" spans="1:21" ht="16.5" customHeight="1" x14ac:dyDescent="0.2">
      <c r="A121" s="7"/>
      <c r="B121" s="7"/>
      <c r="C121" s="7"/>
      <c r="D121" s="7" t="s">
        <v>380</v>
      </c>
      <c r="E121" s="7"/>
      <c r="F121" s="7"/>
      <c r="G121" s="7"/>
      <c r="H121" s="7"/>
      <c r="I121" s="7"/>
      <c r="J121" s="7"/>
      <c r="K121" s="7"/>
      <c r="L121" s="9" t="s">
        <v>67</v>
      </c>
      <c r="M121" s="164">
        <v>534</v>
      </c>
      <c r="N121" s="165">
        <v>1130</v>
      </c>
      <c r="O121" s="164">
        <v>443</v>
      </c>
      <c r="P121" s="164">
        <v>229</v>
      </c>
      <c r="Q121" s="164">
        <v>158</v>
      </c>
      <c r="R121" s="159">
        <v>40</v>
      </c>
      <c r="S121" s="159">
        <v>39</v>
      </c>
      <c r="T121" s="159">
        <v>59</v>
      </c>
      <c r="U121" s="165">
        <v>2632</v>
      </c>
    </row>
    <row r="122" spans="1:21" ht="29.45" customHeight="1" x14ac:dyDescent="0.2">
      <c r="A122" s="7"/>
      <c r="B122" s="7"/>
      <c r="C122" s="7"/>
      <c r="D122" s="382" t="s">
        <v>512</v>
      </c>
      <c r="E122" s="382"/>
      <c r="F122" s="382"/>
      <c r="G122" s="382"/>
      <c r="H122" s="382"/>
      <c r="I122" s="382"/>
      <c r="J122" s="382"/>
      <c r="K122" s="382"/>
      <c r="L122" s="9" t="s">
        <v>210</v>
      </c>
      <c r="M122" s="166">
        <v>91</v>
      </c>
      <c r="N122" s="166">
        <v>88.4</v>
      </c>
      <c r="O122" s="166">
        <v>86.2</v>
      </c>
      <c r="P122" s="166">
        <v>87.3</v>
      </c>
      <c r="Q122" s="166">
        <v>83.5</v>
      </c>
      <c r="R122" s="166">
        <v>90</v>
      </c>
      <c r="S122" s="166">
        <v>92.3</v>
      </c>
      <c r="T122" s="166">
        <v>66.099999999999994</v>
      </c>
      <c r="U122" s="166">
        <v>87.8</v>
      </c>
    </row>
    <row r="123" spans="1:21" ht="16.5" customHeight="1" x14ac:dyDescent="0.2">
      <c r="A123" s="7"/>
      <c r="B123" s="7"/>
      <c r="C123" s="7" t="s">
        <v>513</v>
      </c>
      <c r="D123" s="7"/>
      <c r="E123" s="7"/>
      <c r="F123" s="7"/>
      <c r="G123" s="7"/>
      <c r="H123" s="7"/>
      <c r="I123" s="7"/>
      <c r="J123" s="7"/>
      <c r="K123" s="7"/>
      <c r="L123" s="9"/>
      <c r="M123" s="10"/>
      <c r="N123" s="10"/>
      <c r="O123" s="10"/>
      <c r="P123" s="10"/>
      <c r="Q123" s="10"/>
      <c r="R123" s="10"/>
      <c r="S123" s="10"/>
      <c r="T123" s="10"/>
      <c r="U123" s="10"/>
    </row>
    <row r="124" spans="1:21" ht="16.5" customHeight="1" x14ac:dyDescent="0.2">
      <c r="A124" s="7"/>
      <c r="B124" s="7"/>
      <c r="C124" s="7"/>
      <c r="D124" s="7" t="s">
        <v>514</v>
      </c>
      <c r="E124" s="7"/>
      <c r="F124" s="7"/>
      <c r="G124" s="7"/>
      <c r="H124" s="7"/>
      <c r="I124" s="7"/>
      <c r="J124" s="7"/>
      <c r="K124" s="7"/>
      <c r="L124" s="9" t="s">
        <v>67</v>
      </c>
      <c r="M124" s="164">
        <v>752</v>
      </c>
      <c r="N124" s="164">
        <v>483</v>
      </c>
      <c r="O124" s="164">
        <v>406</v>
      </c>
      <c r="P124" s="164">
        <v>326</v>
      </c>
      <c r="Q124" s="164">
        <v>105</v>
      </c>
      <c r="R124" s="159">
        <v>54</v>
      </c>
      <c r="S124" s="159">
        <v>37</v>
      </c>
      <c r="T124" s="159">
        <v>47</v>
      </c>
      <c r="U124" s="165">
        <v>2210</v>
      </c>
    </row>
    <row r="125" spans="1:21" ht="16.5" customHeight="1" x14ac:dyDescent="0.2">
      <c r="A125" s="7"/>
      <c r="B125" s="7"/>
      <c r="C125" s="7"/>
      <c r="D125" s="7" t="s">
        <v>510</v>
      </c>
      <c r="E125" s="7"/>
      <c r="F125" s="7"/>
      <c r="G125" s="7"/>
      <c r="H125" s="7"/>
      <c r="I125" s="7"/>
      <c r="J125" s="7"/>
      <c r="K125" s="7"/>
      <c r="L125" s="9" t="s">
        <v>67</v>
      </c>
      <c r="M125" s="164">
        <v>688</v>
      </c>
      <c r="N125" s="164">
        <v>444</v>
      </c>
      <c r="O125" s="164">
        <v>656</v>
      </c>
      <c r="P125" s="164">
        <v>211</v>
      </c>
      <c r="Q125" s="164">
        <v>151</v>
      </c>
      <c r="R125" s="159">
        <v>43</v>
      </c>
      <c r="S125" s="159">
        <v>24</v>
      </c>
      <c r="T125" s="159">
        <v>87</v>
      </c>
      <c r="U125" s="165">
        <v>2304</v>
      </c>
    </row>
    <row r="126" spans="1:21" ht="16.5" customHeight="1" x14ac:dyDescent="0.2">
      <c r="A126" s="7"/>
      <c r="B126" s="7"/>
      <c r="C126" s="7"/>
      <c r="D126" s="7" t="s">
        <v>380</v>
      </c>
      <c r="E126" s="7"/>
      <c r="F126" s="7"/>
      <c r="G126" s="7"/>
      <c r="H126" s="7"/>
      <c r="I126" s="7"/>
      <c r="J126" s="7"/>
      <c r="K126" s="7"/>
      <c r="L126" s="9" t="s">
        <v>67</v>
      </c>
      <c r="M126" s="165">
        <v>1440</v>
      </c>
      <c r="N126" s="164">
        <v>927</v>
      </c>
      <c r="O126" s="165">
        <v>1062</v>
      </c>
      <c r="P126" s="164">
        <v>537</v>
      </c>
      <c r="Q126" s="164">
        <v>256</v>
      </c>
      <c r="R126" s="159">
        <v>97</v>
      </c>
      <c r="S126" s="159">
        <v>61</v>
      </c>
      <c r="T126" s="164">
        <v>134</v>
      </c>
      <c r="U126" s="165">
        <v>4514</v>
      </c>
    </row>
    <row r="127" spans="1:21" ht="29.45" customHeight="1" x14ac:dyDescent="0.2">
      <c r="A127" s="7"/>
      <c r="B127" s="7"/>
      <c r="C127" s="7"/>
      <c r="D127" s="382" t="s">
        <v>512</v>
      </c>
      <c r="E127" s="382"/>
      <c r="F127" s="382"/>
      <c r="G127" s="382"/>
      <c r="H127" s="382"/>
      <c r="I127" s="382"/>
      <c r="J127" s="382"/>
      <c r="K127" s="382"/>
      <c r="L127" s="9" t="s">
        <v>210</v>
      </c>
      <c r="M127" s="166">
        <v>52.2</v>
      </c>
      <c r="N127" s="166">
        <v>52.1</v>
      </c>
      <c r="O127" s="166">
        <v>38.200000000000003</v>
      </c>
      <c r="P127" s="166">
        <v>60.7</v>
      </c>
      <c r="Q127" s="166">
        <v>41</v>
      </c>
      <c r="R127" s="166">
        <v>55.7</v>
      </c>
      <c r="S127" s="166">
        <v>60.7</v>
      </c>
      <c r="T127" s="166">
        <v>35.1</v>
      </c>
      <c r="U127" s="166">
        <v>49</v>
      </c>
    </row>
    <row r="128" spans="1:21" ht="16.5" customHeight="1" x14ac:dyDescent="0.2">
      <c r="A128" s="7" t="s">
        <v>83</v>
      </c>
      <c r="B128" s="7"/>
      <c r="C128" s="7"/>
      <c r="D128" s="7"/>
      <c r="E128" s="7"/>
      <c r="F128" s="7"/>
      <c r="G128" s="7"/>
      <c r="H128" s="7"/>
      <c r="I128" s="7"/>
      <c r="J128" s="7"/>
      <c r="K128" s="7"/>
      <c r="L128" s="9"/>
      <c r="M128" s="10"/>
      <c r="N128" s="10"/>
      <c r="O128" s="10"/>
      <c r="P128" s="10"/>
      <c r="Q128" s="10"/>
      <c r="R128" s="10"/>
      <c r="S128" s="10"/>
      <c r="T128" s="10"/>
      <c r="U128" s="10"/>
    </row>
    <row r="129" spans="1:21" ht="16.5" customHeight="1" x14ac:dyDescent="0.2">
      <c r="A129" s="7"/>
      <c r="B129" s="7" t="s">
        <v>517</v>
      </c>
      <c r="C129" s="7"/>
      <c r="D129" s="7"/>
      <c r="E129" s="7"/>
      <c r="F129" s="7"/>
      <c r="G129" s="7"/>
      <c r="H129" s="7"/>
      <c r="I129" s="7"/>
      <c r="J129" s="7"/>
      <c r="K129" s="7"/>
      <c r="L129" s="9"/>
      <c r="M129" s="10"/>
      <c r="N129" s="10"/>
      <c r="O129" s="10"/>
      <c r="P129" s="10"/>
      <c r="Q129" s="10"/>
      <c r="R129" s="10"/>
      <c r="S129" s="10"/>
      <c r="T129" s="10"/>
      <c r="U129" s="10"/>
    </row>
    <row r="130" spans="1:21" ht="16.5" customHeight="1" x14ac:dyDescent="0.2">
      <c r="A130" s="7"/>
      <c r="B130" s="7"/>
      <c r="C130" s="7" t="s">
        <v>508</v>
      </c>
      <c r="D130" s="7"/>
      <c r="E130" s="7"/>
      <c r="F130" s="7"/>
      <c r="G130" s="7"/>
      <c r="H130" s="7"/>
      <c r="I130" s="7"/>
      <c r="J130" s="7"/>
      <c r="K130" s="7"/>
      <c r="L130" s="9"/>
      <c r="M130" s="10"/>
      <c r="N130" s="10"/>
      <c r="O130" s="10"/>
      <c r="P130" s="10"/>
      <c r="Q130" s="10"/>
      <c r="R130" s="10"/>
      <c r="S130" s="10"/>
      <c r="T130" s="10"/>
      <c r="U130" s="10"/>
    </row>
    <row r="131" spans="1:21" ht="16.5" customHeight="1" x14ac:dyDescent="0.2">
      <c r="A131" s="7"/>
      <c r="B131" s="7"/>
      <c r="C131" s="7"/>
      <c r="D131" s="7" t="s">
        <v>514</v>
      </c>
      <c r="E131" s="7"/>
      <c r="F131" s="7"/>
      <c r="G131" s="7"/>
      <c r="H131" s="7"/>
      <c r="I131" s="7"/>
      <c r="J131" s="7"/>
      <c r="K131" s="7"/>
      <c r="L131" s="9" t="s">
        <v>67</v>
      </c>
      <c r="M131" s="164">
        <v>583</v>
      </c>
      <c r="N131" s="165">
        <v>1054</v>
      </c>
      <c r="O131" s="164">
        <v>391</v>
      </c>
      <c r="P131" s="164">
        <v>195</v>
      </c>
      <c r="Q131" s="164">
        <v>123</v>
      </c>
      <c r="R131" s="159">
        <v>22</v>
      </c>
      <c r="S131" s="159">
        <v>23</v>
      </c>
      <c r="T131" s="159">
        <v>56</v>
      </c>
      <c r="U131" s="165">
        <v>2447</v>
      </c>
    </row>
    <row r="132" spans="1:21" ht="16.5" customHeight="1" x14ac:dyDescent="0.2">
      <c r="A132" s="7"/>
      <c r="B132" s="7"/>
      <c r="C132" s="7"/>
      <c r="D132" s="7" t="s">
        <v>510</v>
      </c>
      <c r="E132" s="7"/>
      <c r="F132" s="7"/>
      <c r="G132" s="7"/>
      <c r="H132" s="7"/>
      <c r="I132" s="7"/>
      <c r="J132" s="7"/>
      <c r="K132" s="7"/>
      <c r="L132" s="9" t="s">
        <v>67</v>
      </c>
      <c r="M132" s="159">
        <v>41</v>
      </c>
      <c r="N132" s="164">
        <v>127</v>
      </c>
      <c r="O132" s="159">
        <v>85</v>
      </c>
      <c r="P132" s="159">
        <v>47</v>
      </c>
      <c r="Q132" s="159">
        <v>30</v>
      </c>
      <c r="R132" s="160">
        <v>2</v>
      </c>
      <c r="S132" s="160">
        <v>7</v>
      </c>
      <c r="T132" s="159">
        <v>12</v>
      </c>
      <c r="U132" s="164">
        <v>351</v>
      </c>
    </row>
    <row r="133" spans="1:21" ht="16.5" customHeight="1" x14ac:dyDescent="0.2">
      <c r="A133" s="7"/>
      <c r="B133" s="7"/>
      <c r="C133" s="7"/>
      <c r="D133" s="7" t="s">
        <v>380</v>
      </c>
      <c r="E133" s="7"/>
      <c r="F133" s="7"/>
      <c r="G133" s="7"/>
      <c r="H133" s="7"/>
      <c r="I133" s="7"/>
      <c r="J133" s="7"/>
      <c r="K133" s="7"/>
      <c r="L133" s="9" t="s">
        <v>67</v>
      </c>
      <c r="M133" s="164">
        <v>624</v>
      </c>
      <c r="N133" s="165">
        <v>1181</v>
      </c>
      <c r="O133" s="164">
        <v>476</v>
      </c>
      <c r="P133" s="164">
        <v>242</v>
      </c>
      <c r="Q133" s="164">
        <v>153</v>
      </c>
      <c r="R133" s="159">
        <v>24</v>
      </c>
      <c r="S133" s="159">
        <v>30</v>
      </c>
      <c r="T133" s="159">
        <v>68</v>
      </c>
      <c r="U133" s="165">
        <v>2798</v>
      </c>
    </row>
    <row r="134" spans="1:21" ht="29.45" customHeight="1" x14ac:dyDescent="0.2">
      <c r="A134" s="7"/>
      <c r="B134" s="7"/>
      <c r="C134" s="7"/>
      <c r="D134" s="382" t="s">
        <v>512</v>
      </c>
      <c r="E134" s="382"/>
      <c r="F134" s="382"/>
      <c r="G134" s="382"/>
      <c r="H134" s="382"/>
      <c r="I134" s="382"/>
      <c r="J134" s="382"/>
      <c r="K134" s="382"/>
      <c r="L134" s="9" t="s">
        <v>210</v>
      </c>
      <c r="M134" s="166">
        <v>93.4</v>
      </c>
      <c r="N134" s="166">
        <v>89.2</v>
      </c>
      <c r="O134" s="166">
        <v>82.1</v>
      </c>
      <c r="P134" s="166">
        <v>80.599999999999994</v>
      </c>
      <c r="Q134" s="166">
        <v>80.400000000000006</v>
      </c>
      <c r="R134" s="166">
        <v>91.7</v>
      </c>
      <c r="S134" s="166">
        <v>76.7</v>
      </c>
      <c r="T134" s="166">
        <v>82.4</v>
      </c>
      <c r="U134" s="166">
        <v>87.5</v>
      </c>
    </row>
    <row r="135" spans="1:21" ht="16.5" customHeight="1" x14ac:dyDescent="0.2">
      <c r="A135" s="7"/>
      <c r="B135" s="7"/>
      <c r="C135" s="7" t="s">
        <v>513</v>
      </c>
      <c r="D135" s="7"/>
      <c r="E135" s="7"/>
      <c r="F135" s="7"/>
      <c r="G135" s="7"/>
      <c r="H135" s="7"/>
      <c r="I135" s="7"/>
      <c r="J135" s="7"/>
      <c r="K135" s="7"/>
      <c r="L135" s="9"/>
      <c r="M135" s="10"/>
      <c r="N135" s="10"/>
      <c r="O135" s="10"/>
      <c r="P135" s="10"/>
      <c r="Q135" s="10"/>
      <c r="R135" s="10"/>
      <c r="S135" s="10"/>
      <c r="T135" s="10"/>
      <c r="U135" s="10"/>
    </row>
    <row r="136" spans="1:21" ht="16.5" customHeight="1" x14ac:dyDescent="0.2">
      <c r="A136" s="7"/>
      <c r="B136" s="7"/>
      <c r="C136" s="7"/>
      <c r="D136" s="7" t="s">
        <v>514</v>
      </c>
      <c r="E136" s="7"/>
      <c r="F136" s="7"/>
      <c r="G136" s="7"/>
      <c r="H136" s="7"/>
      <c r="I136" s="7"/>
      <c r="J136" s="7"/>
      <c r="K136" s="7"/>
      <c r="L136" s="9" t="s">
        <v>67</v>
      </c>
      <c r="M136" s="164">
        <v>629</v>
      </c>
      <c r="N136" s="164">
        <v>452</v>
      </c>
      <c r="O136" s="164">
        <v>392</v>
      </c>
      <c r="P136" s="164">
        <v>278</v>
      </c>
      <c r="Q136" s="164">
        <v>101</v>
      </c>
      <c r="R136" s="159">
        <v>48</v>
      </c>
      <c r="S136" s="159">
        <v>27</v>
      </c>
      <c r="T136" s="159">
        <v>45</v>
      </c>
      <c r="U136" s="165">
        <v>1972</v>
      </c>
    </row>
    <row r="137" spans="1:21" ht="16.5" customHeight="1" x14ac:dyDescent="0.2">
      <c r="A137" s="7"/>
      <c r="B137" s="7"/>
      <c r="C137" s="7"/>
      <c r="D137" s="7" t="s">
        <v>510</v>
      </c>
      <c r="E137" s="7"/>
      <c r="F137" s="7"/>
      <c r="G137" s="7"/>
      <c r="H137" s="7"/>
      <c r="I137" s="7"/>
      <c r="J137" s="7"/>
      <c r="K137" s="7"/>
      <c r="L137" s="9" t="s">
        <v>67</v>
      </c>
      <c r="M137" s="164">
        <v>628</v>
      </c>
      <c r="N137" s="164">
        <v>434</v>
      </c>
      <c r="O137" s="164">
        <v>670</v>
      </c>
      <c r="P137" s="164">
        <v>262</v>
      </c>
      <c r="Q137" s="164">
        <v>120</v>
      </c>
      <c r="R137" s="159">
        <v>60</v>
      </c>
      <c r="S137" s="159">
        <v>11</v>
      </c>
      <c r="T137" s="164">
        <v>102</v>
      </c>
      <c r="U137" s="165">
        <v>2287</v>
      </c>
    </row>
    <row r="138" spans="1:21" ht="16.5" customHeight="1" x14ac:dyDescent="0.2">
      <c r="A138" s="7"/>
      <c r="B138" s="7"/>
      <c r="C138" s="7"/>
      <c r="D138" s="7" t="s">
        <v>380</v>
      </c>
      <c r="E138" s="7"/>
      <c r="F138" s="7"/>
      <c r="G138" s="7"/>
      <c r="H138" s="7"/>
      <c r="I138" s="7"/>
      <c r="J138" s="7"/>
      <c r="K138" s="7"/>
      <c r="L138" s="9" t="s">
        <v>67</v>
      </c>
      <c r="M138" s="165">
        <v>1257</v>
      </c>
      <c r="N138" s="164">
        <v>886</v>
      </c>
      <c r="O138" s="165">
        <v>1062</v>
      </c>
      <c r="P138" s="164">
        <v>540</v>
      </c>
      <c r="Q138" s="164">
        <v>221</v>
      </c>
      <c r="R138" s="164">
        <v>108</v>
      </c>
      <c r="S138" s="159">
        <v>38</v>
      </c>
      <c r="T138" s="164">
        <v>147</v>
      </c>
      <c r="U138" s="165">
        <v>4259</v>
      </c>
    </row>
    <row r="139" spans="1:21" ht="29.45" customHeight="1" x14ac:dyDescent="0.2">
      <c r="A139" s="7"/>
      <c r="B139" s="7"/>
      <c r="C139" s="7"/>
      <c r="D139" s="382" t="s">
        <v>512</v>
      </c>
      <c r="E139" s="382"/>
      <c r="F139" s="382"/>
      <c r="G139" s="382"/>
      <c r="H139" s="382"/>
      <c r="I139" s="382"/>
      <c r="J139" s="382"/>
      <c r="K139" s="382"/>
      <c r="L139" s="9" t="s">
        <v>210</v>
      </c>
      <c r="M139" s="166">
        <v>50</v>
      </c>
      <c r="N139" s="166">
        <v>51</v>
      </c>
      <c r="O139" s="166">
        <v>36.9</v>
      </c>
      <c r="P139" s="166">
        <v>51.5</v>
      </c>
      <c r="Q139" s="166">
        <v>45.7</v>
      </c>
      <c r="R139" s="166">
        <v>44.4</v>
      </c>
      <c r="S139" s="166">
        <v>71.099999999999994</v>
      </c>
      <c r="T139" s="166">
        <v>30.6</v>
      </c>
      <c r="U139" s="166">
        <v>46.3</v>
      </c>
    </row>
    <row r="140" spans="1:21" ht="16.5" customHeight="1" x14ac:dyDescent="0.2">
      <c r="A140" s="7" t="s">
        <v>84</v>
      </c>
      <c r="B140" s="7"/>
      <c r="C140" s="7"/>
      <c r="D140" s="7"/>
      <c r="E140" s="7"/>
      <c r="F140" s="7"/>
      <c r="G140" s="7"/>
      <c r="H140" s="7"/>
      <c r="I140" s="7"/>
      <c r="J140" s="7"/>
      <c r="K140" s="7"/>
      <c r="L140" s="9"/>
      <c r="M140" s="10"/>
      <c r="N140" s="10"/>
      <c r="O140" s="10"/>
      <c r="P140" s="10"/>
      <c r="Q140" s="10"/>
      <c r="R140" s="10"/>
      <c r="S140" s="10"/>
      <c r="T140" s="10"/>
      <c r="U140" s="10"/>
    </row>
    <row r="141" spans="1:21" ht="16.5" customHeight="1" x14ac:dyDescent="0.2">
      <c r="A141" s="7"/>
      <c r="B141" s="7" t="s">
        <v>517</v>
      </c>
      <c r="C141" s="7"/>
      <c r="D141" s="7"/>
      <c r="E141" s="7"/>
      <c r="F141" s="7"/>
      <c r="G141" s="7"/>
      <c r="H141" s="7"/>
      <c r="I141" s="7"/>
      <c r="J141" s="7"/>
      <c r="K141" s="7"/>
      <c r="L141" s="9"/>
      <c r="M141" s="10"/>
      <c r="N141" s="10"/>
      <c r="O141" s="10"/>
      <c r="P141" s="10"/>
      <c r="Q141" s="10"/>
      <c r="R141" s="10"/>
      <c r="S141" s="10"/>
      <c r="T141" s="10"/>
      <c r="U141" s="10"/>
    </row>
    <row r="142" spans="1:21" ht="16.5" customHeight="1" x14ac:dyDescent="0.2">
      <c r="A142" s="7"/>
      <c r="B142" s="7"/>
      <c r="C142" s="7" t="s">
        <v>508</v>
      </c>
      <c r="D142" s="7"/>
      <c r="E142" s="7"/>
      <c r="F142" s="7"/>
      <c r="G142" s="7"/>
      <c r="H142" s="7"/>
      <c r="I142" s="7"/>
      <c r="J142" s="7"/>
      <c r="K142" s="7"/>
      <c r="L142" s="9"/>
      <c r="M142" s="10"/>
      <c r="N142" s="10"/>
      <c r="O142" s="10"/>
      <c r="P142" s="10"/>
      <c r="Q142" s="10"/>
      <c r="R142" s="10"/>
      <c r="S142" s="10"/>
      <c r="T142" s="10"/>
      <c r="U142" s="10"/>
    </row>
    <row r="143" spans="1:21" ht="16.5" customHeight="1" x14ac:dyDescent="0.2">
      <c r="A143" s="7"/>
      <c r="B143" s="7"/>
      <c r="C143" s="7"/>
      <c r="D143" s="7" t="s">
        <v>514</v>
      </c>
      <c r="E143" s="7"/>
      <c r="F143" s="7"/>
      <c r="G143" s="7"/>
      <c r="H143" s="7"/>
      <c r="I143" s="7"/>
      <c r="J143" s="7"/>
      <c r="K143" s="7"/>
      <c r="L143" s="9" t="s">
        <v>67</v>
      </c>
      <c r="M143" s="164">
        <v>506</v>
      </c>
      <c r="N143" s="164">
        <v>888</v>
      </c>
      <c r="O143" s="164">
        <v>357</v>
      </c>
      <c r="P143" s="164">
        <v>193</v>
      </c>
      <c r="Q143" s="164">
        <v>108</v>
      </c>
      <c r="R143" s="159">
        <v>36</v>
      </c>
      <c r="S143" s="159">
        <v>46</v>
      </c>
      <c r="T143" s="159">
        <v>63</v>
      </c>
      <c r="U143" s="165">
        <v>2197</v>
      </c>
    </row>
    <row r="144" spans="1:21" ht="16.5" customHeight="1" x14ac:dyDescent="0.2">
      <c r="A144" s="7"/>
      <c r="B144" s="7"/>
      <c r="C144" s="7"/>
      <c r="D144" s="7" t="s">
        <v>510</v>
      </c>
      <c r="E144" s="7"/>
      <c r="F144" s="7"/>
      <c r="G144" s="7"/>
      <c r="H144" s="7"/>
      <c r="I144" s="7"/>
      <c r="J144" s="7"/>
      <c r="K144" s="7"/>
      <c r="L144" s="9" t="s">
        <v>67</v>
      </c>
      <c r="M144" s="159">
        <v>59</v>
      </c>
      <c r="N144" s="164">
        <v>102</v>
      </c>
      <c r="O144" s="159">
        <v>67</v>
      </c>
      <c r="P144" s="159">
        <v>41</v>
      </c>
      <c r="Q144" s="159">
        <v>15</v>
      </c>
      <c r="R144" s="160">
        <v>2</v>
      </c>
      <c r="S144" s="160">
        <v>2</v>
      </c>
      <c r="T144" s="159">
        <v>18</v>
      </c>
      <c r="U144" s="164">
        <v>306</v>
      </c>
    </row>
    <row r="145" spans="1:21" ht="16.5" customHeight="1" x14ac:dyDescent="0.2">
      <c r="A145" s="7"/>
      <c r="B145" s="7"/>
      <c r="C145" s="7"/>
      <c r="D145" s="7" t="s">
        <v>380</v>
      </c>
      <c r="E145" s="7"/>
      <c r="F145" s="7"/>
      <c r="G145" s="7"/>
      <c r="H145" s="7"/>
      <c r="I145" s="7"/>
      <c r="J145" s="7"/>
      <c r="K145" s="7"/>
      <c r="L145" s="9" t="s">
        <v>67</v>
      </c>
      <c r="M145" s="164">
        <v>565</v>
      </c>
      <c r="N145" s="164">
        <v>990</v>
      </c>
      <c r="O145" s="164">
        <v>424</v>
      </c>
      <c r="P145" s="164">
        <v>234</v>
      </c>
      <c r="Q145" s="164">
        <v>123</v>
      </c>
      <c r="R145" s="159">
        <v>38</v>
      </c>
      <c r="S145" s="159">
        <v>48</v>
      </c>
      <c r="T145" s="159">
        <v>81</v>
      </c>
      <c r="U145" s="165">
        <v>2503</v>
      </c>
    </row>
    <row r="146" spans="1:21" ht="29.45" customHeight="1" x14ac:dyDescent="0.2">
      <c r="A146" s="7"/>
      <c r="B146" s="7"/>
      <c r="C146" s="7"/>
      <c r="D146" s="382" t="s">
        <v>512</v>
      </c>
      <c r="E146" s="382"/>
      <c r="F146" s="382"/>
      <c r="G146" s="382"/>
      <c r="H146" s="382"/>
      <c r="I146" s="382"/>
      <c r="J146" s="382"/>
      <c r="K146" s="382"/>
      <c r="L146" s="9" t="s">
        <v>210</v>
      </c>
      <c r="M146" s="166">
        <v>89.6</v>
      </c>
      <c r="N146" s="166">
        <v>89.7</v>
      </c>
      <c r="O146" s="166">
        <v>84.2</v>
      </c>
      <c r="P146" s="166">
        <v>82.5</v>
      </c>
      <c r="Q146" s="166">
        <v>87.8</v>
      </c>
      <c r="R146" s="166">
        <v>94.7</v>
      </c>
      <c r="S146" s="166">
        <v>95.8</v>
      </c>
      <c r="T146" s="166">
        <v>77.8</v>
      </c>
      <c r="U146" s="166">
        <v>87.8</v>
      </c>
    </row>
    <row r="147" spans="1:21" ht="16.5" customHeight="1" x14ac:dyDescent="0.2">
      <c r="A147" s="7"/>
      <c r="B147" s="7"/>
      <c r="C147" s="7" t="s">
        <v>513</v>
      </c>
      <c r="D147" s="7"/>
      <c r="E147" s="7"/>
      <c r="F147" s="7"/>
      <c r="G147" s="7"/>
      <c r="H147" s="7"/>
      <c r="I147" s="7"/>
      <c r="J147" s="7"/>
      <c r="K147" s="7"/>
      <c r="L147" s="9"/>
      <c r="M147" s="10"/>
      <c r="N147" s="10"/>
      <c r="O147" s="10"/>
      <c r="P147" s="10"/>
      <c r="Q147" s="10"/>
      <c r="R147" s="10"/>
      <c r="S147" s="10"/>
      <c r="T147" s="10"/>
      <c r="U147" s="10"/>
    </row>
    <row r="148" spans="1:21" ht="16.5" customHeight="1" x14ac:dyDescent="0.2">
      <c r="A148" s="7"/>
      <c r="B148" s="7"/>
      <c r="C148" s="7"/>
      <c r="D148" s="7" t="s">
        <v>514</v>
      </c>
      <c r="E148" s="7"/>
      <c r="F148" s="7"/>
      <c r="G148" s="7"/>
      <c r="H148" s="7"/>
      <c r="I148" s="7"/>
      <c r="J148" s="7"/>
      <c r="K148" s="7"/>
      <c r="L148" s="9" t="s">
        <v>67</v>
      </c>
      <c r="M148" s="165">
        <v>2412</v>
      </c>
      <c r="N148" s="164">
        <v>378</v>
      </c>
      <c r="O148" s="164">
        <v>383</v>
      </c>
      <c r="P148" s="164">
        <v>248</v>
      </c>
      <c r="Q148" s="159">
        <v>74</v>
      </c>
      <c r="R148" s="159">
        <v>74</v>
      </c>
      <c r="S148" s="159">
        <v>26</v>
      </c>
      <c r="T148" s="159">
        <v>30</v>
      </c>
      <c r="U148" s="165">
        <v>3625</v>
      </c>
    </row>
    <row r="149" spans="1:21" ht="16.5" customHeight="1" x14ac:dyDescent="0.2">
      <c r="A149" s="7"/>
      <c r="B149" s="7"/>
      <c r="C149" s="7"/>
      <c r="D149" s="7" t="s">
        <v>510</v>
      </c>
      <c r="E149" s="7"/>
      <c r="F149" s="7"/>
      <c r="G149" s="7"/>
      <c r="H149" s="7"/>
      <c r="I149" s="7"/>
      <c r="J149" s="7"/>
      <c r="K149" s="7"/>
      <c r="L149" s="9" t="s">
        <v>67</v>
      </c>
      <c r="M149" s="164">
        <v>903</v>
      </c>
      <c r="N149" s="164">
        <v>443</v>
      </c>
      <c r="O149" s="164">
        <v>548</v>
      </c>
      <c r="P149" s="164">
        <v>184</v>
      </c>
      <c r="Q149" s="164">
        <v>179</v>
      </c>
      <c r="R149" s="159">
        <v>57</v>
      </c>
      <c r="S149" s="159">
        <v>15</v>
      </c>
      <c r="T149" s="159">
        <v>58</v>
      </c>
      <c r="U149" s="165">
        <v>2387</v>
      </c>
    </row>
    <row r="150" spans="1:21" ht="16.5" customHeight="1" x14ac:dyDescent="0.2">
      <c r="A150" s="7"/>
      <c r="B150" s="7"/>
      <c r="C150" s="7"/>
      <c r="D150" s="7" t="s">
        <v>380</v>
      </c>
      <c r="E150" s="7"/>
      <c r="F150" s="7"/>
      <c r="G150" s="7"/>
      <c r="H150" s="7"/>
      <c r="I150" s="7"/>
      <c r="J150" s="7"/>
      <c r="K150" s="7"/>
      <c r="L150" s="9" t="s">
        <v>67</v>
      </c>
      <c r="M150" s="165">
        <v>3315</v>
      </c>
      <c r="N150" s="164">
        <v>821</v>
      </c>
      <c r="O150" s="164">
        <v>931</v>
      </c>
      <c r="P150" s="164">
        <v>432</v>
      </c>
      <c r="Q150" s="164">
        <v>253</v>
      </c>
      <c r="R150" s="164">
        <v>131</v>
      </c>
      <c r="S150" s="159">
        <v>41</v>
      </c>
      <c r="T150" s="159">
        <v>88</v>
      </c>
      <c r="U150" s="165">
        <v>6012</v>
      </c>
    </row>
    <row r="151" spans="1:21" ht="29.45" customHeight="1" x14ac:dyDescent="0.2">
      <c r="A151" s="7"/>
      <c r="B151" s="7"/>
      <c r="C151" s="7"/>
      <c r="D151" s="382" t="s">
        <v>512</v>
      </c>
      <c r="E151" s="382"/>
      <c r="F151" s="382"/>
      <c r="G151" s="382"/>
      <c r="H151" s="382"/>
      <c r="I151" s="382"/>
      <c r="J151" s="382"/>
      <c r="K151" s="382"/>
      <c r="L151" s="9" t="s">
        <v>210</v>
      </c>
      <c r="M151" s="166">
        <v>72.8</v>
      </c>
      <c r="N151" s="166">
        <v>46</v>
      </c>
      <c r="O151" s="166">
        <v>41.1</v>
      </c>
      <c r="P151" s="166">
        <v>57.4</v>
      </c>
      <c r="Q151" s="166">
        <v>29.2</v>
      </c>
      <c r="R151" s="166">
        <v>56.5</v>
      </c>
      <c r="S151" s="166">
        <v>63.4</v>
      </c>
      <c r="T151" s="166">
        <v>34.1</v>
      </c>
      <c r="U151" s="166">
        <v>60.3</v>
      </c>
    </row>
    <row r="152" spans="1:21" ht="16.5" customHeight="1" x14ac:dyDescent="0.2">
      <c r="A152" s="7" t="s">
        <v>86</v>
      </c>
      <c r="B152" s="7"/>
      <c r="C152" s="7"/>
      <c r="D152" s="7"/>
      <c r="E152" s="7"/>
      <c r="F152" s="7"/>
      <c r="G152" s="7"/>
      <c r="H152" s="7"/>
      <c r="I152" s="7"/>
      <c r="J152" s="7"/>
      <c r="K152" s="7"/>
      <c r="L152" s="9"/>
      <c r="M152" s="10"/>
      <c r="N152" s="10"/>
      <c r="O152" s="10"/>
      <c r="P152" s="10"/>
      <c r="Q152" s="10"/>
      <c r="R152" s="10"/>
      <c r="S152" s="10"/>
      <c r="T152" s="10"/>
      <c r="U152" s="10"/>
    </row>
    <row r="153" spans="1:21" ht="16.5" customHeight="1" x14ac:dyDescent="0.2">
      <c r="A153" s="7"/>
      <c r="B153" s="7" t="s">
        <v>517</v>
      </c>
      <c r="C153" s="7"/>
      <c r="D153" s="7"/>
      <c r="E153" s="7"/>
      <c r="F153" s="7"/>
      <c r="G153" s="7"/>
      <c r="H153" s="7"/>
      <c r="I153" s="7"/>
      <c r="J153" s="7"/>
      <c r="K153" s="7"/>
      <c r="L153" s="9"/>
      <c r="M153" s="10"/>
      <c r="N153" s="10"/>
      <c r="O153" s="10"/>
      <c r="P153" s="10"/>
      <c r="Q153" s="10"/>
      <c r="R153" s="10"/>
      <c r="S153" s="10"/>
      <c r="T153" s="10"/>
      <c r="U153" s="10"/>
    </row>
    <row r="154" spans="1:21" ht="16.5" customHeight="1" x14ac:dyDescent="0.2">
      <c r="A154" s="7"/>
      <c r="B154" s="7"/>
      <c r="C154" s="7" t="s">
        <v>508</v>
      </c>
      <c r="D154" s="7"/>
      <c r="E154" s="7"/>
      <c r="F154" s="7"/>
      <c r="G154" s="7"/>
      <c r="H154" s="7"/>
      <c r="I154" s="7"/>
      <c r="J154" s="7"/>
      <c r="K154" s="7"/>
      <c r="L154" s="9"/>
      <c r="M154" s="10"/>
      <c r="N154" s="10"/>
      <c r="O154" s="10"/>
      <c r="P154" s="10"/>
      <c r="Q154" s="10"/>
      <c r="R154" s="10"/>
      <c r="S154" s="10"/>
      <c r="T154" s="10"/>
      <c r="U154" s="10"/>
    </row>
    <row r="155" spans="1:21" ht="16.5" customHeight="1" x14ac:dyDescent="0.2">
      <c r="A155" s="7"/>
      <c r="B155" s="7"/>
      <c r="C155" s="7"/>
      <c r="D155" s="7" t="s">
        <v>514</v>
      </c>
      <c r="E155" s="7"/>
      <c r="F155" s="7"/>
      <c r="G155" s="7"/>
      <c r="H155" s="7"/>
      <c r="I155" s="7"/>
      <c r="J155" s="7"/>
      <c r="K155" s="7"/>
      <c r="L155" s="9" t="s">
        <v>67</v>
      </c>
      <c r="M155" s="164">
        <v>428</v>
      </c>
      <c r="N155" s="164">
        <v>656</v>
      </c>
      <c r="O155" s="164">
        <v>345</v>
      </c>
      <c r="P155" s="161" t="s">
        <v>81</v>
      </c>
      <c r="Q155" s="159">
        <v>87</v>
      </c>
      <c r="R155" s="159">
        <v>64</v>
      </c>
      <c r="S155" s="159">
        <v>37</v>
      </c>
      <c r="T155" s="159">
        <v>53</v>
      </c>
      <c r="U155" s="165">
        <v>1670</v>
      </c>
    </row>
    <row r="156" spans="1:21" ht="16.5" customHeight="1" x14ac:dyDescent="0.2">
      <c r="A156" s="7"/>
      <c r="B156" s="7"/>
      <c r="C156" s="7"/>
      <c r="D156" s="7" t="s">
        <v>510</v>
      </c>
      <c r="E156" s="7"/>
      <c r="F156" s="7"/>
      <c r="G156" s="7"/>
      <c r="H156" s="7"/>
      <c r="I156" s="7"/>
      <c r="J156" s="7"/>
      <c r="K156" s="7"/>
      <c r="L156" s="9" t="s">
        <v>67</v>
      </c>
      <c r="M156" s="159">
        <v>49</v>
      </c>
      <c r="N156" s="164">
        <v>176</v>
      </c>
      <c r="O156" s="159">
        <v>45</v>
      </c>
      <c r="P156" s="161" t="s">
        <v>81</v>
      </c>
      <c r="Q156" s="159">
        <v>22</v>
      </c>
      <c r="R156" s="160">
        <v>7</v>
      </c>
      <c r="S156" s="159">
        <v>12</v>
      </c>
      <c r="T156" s="160">
        <v>7</v>
      </c>
      <c r="U156" s="164">
        <v>318</v>
      </c>
    </row>
    <row r="157" spans="1:21" ht="16.5" customHeight="1" x14ac:dyDescent="0.2">
      <c r="A157" s="7"/>
      <c r="B157" s="7"/>
      <c r="C157" s="7"/>
      <c r="D157" s="7" t="s">
        <v>380</v>
      </c>
      <c r="E157" s="7"/>
      <c r="F157" s="7"/>
      <c r="G157" s="7"/>
      <c r="H157" s="7"/>
      <c r="I157" s="7"/>
      <c r="J157" s="7"/>
      <c r="K157" s="7"/>
      <c r="L157" s="9" t="s">
        <v>67</v>
      </c>
      <c r="M157" s="164">
        <v>477</v>
      </c>
      <c r="N157" s="164">
        <v>832</v>
      </c>
      <c r="O157" s="164">
        <v>390</v>
      </c>
      <c r="P157" s="161" t="s">
        <v>81</v>
      </c>
      <c r="Q157" s="164">
        <v>109</v>
      </c>
      <c r="R157" s="159">
        <v>71</v>
      </c>
      <c r="S157" s="159">
        <v>49</v>
      </c>
      <c r="T157" s="159">
        <v>60</v>
      </c>
      <c r="U157" s="165">
        <v>1988</v>
      </c>
    </row>
    <row r="158" spans="1:21" ht="29.45" customHeight="1" x14ac:dyDescent="0.2">
      <c r="A158" s="7"/>
      <c r="B158" s="7"/>
      <c r="C158" s="7"/>
      <c r="D158" s="382" t="s">
        <v>512</v>
      </c>
      <c r="E158" s="382"/>
      <c r="F158" s="382"/>
      <c r="G158" s="382"/>
      <c r="H158" s="382"/>
      <c r="I158" s="382"/>
      <c r="J158" s="382"/>
      <c r="K158" s="382"/>
      <c r="L158" s="9" t="s">
        <v>210</v>
      </c>
      <c r="M158" s="166">
        <v>89.7</v>
      </c>
      <c r="N158" s="166">
        <v>78.8</v>
      </c>
      <c r="O158" s="166">
        <v>88.5</v>
      </c>
      <c r="P158" s="162" t="s">
        <v>81</v>
      </c>
      <c r="Q158" s="166">
        <v>79.8</v>
      </c>
      <c r="R158" s="166">
        <v>90.1</v>
      </c>
      <c r="S158" s="166">
        <v>75.5</v>
      </c>
      <c r="T158" s="166">
        <v>88.3</v>
      </c>
      <c r="U158" s="166">
        <v>84</v>
      </c>
    </row>
    <row r="159" spans="1:21" ht="16.5" customHeight="1" x14ac:dyDescent="0.2">
      <c r="A159" s="7"/>
      <c r="B159" s="7"/>
      <c r="C159" s="7" t="s">
        <v>513</v>
      </c>
      <c r="D159" s="7"/>
      <c r="E159" s="7"/>
      <c r="F159" s="7"/>
      <c r="G159" s="7"/>
      <c r="H159" s="7"/>
      <c r="I159" s="7"/>
      <c r="J159" s="7"/>
      <c r="K159" s="7"/>
      <c r="L159" s="9"/>
      <c r="M159" s="10"/>
      <c r="N159" s="10"/>
      <c r="O159" s="10"/>
      <c r="P159" s="10"/>
      <c r="Q159" s="10"/>
      <c r="R159" s="10"/>
      <c r="S159" s="10"/>
      <c r="T159" s="10"/>
      <c r="U159" s="10"/>
    </row>
    <row r="160" spans="1:21" ht="16.5" customHeight="1" x14ac:dyDescent="0.2">
      <c r="A160" s="7"/>
      <c r="B160" s="7"/>
      <c r="C160" s="7"/>
      <c r="D160" s="7" t="s">
        <v>514</v>
      </c>
      <c r="E160" s="7"/>
      <c r="F160" s="7"/>
      <c r="G160" s="7"/>
      <c r="H160" s="7"/>
      <c r="I160" s="7"/>
      <c r="J160" s="7"/>
      <c r="K160" s="7"/>
      <c r="L160" s="9" t="s">
        <v>67</v>
      </c>
      <c r="M160" s="164">
        <v>623</v>
      </c>
      <c r="N160" s="164">
        <v>369</v>
      </c>
      <c r="O160" s="164">
        <v>432</v>
      </c>
      <c r="P160" s="161" t="s">
        <v>81</v>
      </c>
      <c r="Q160" s="159">
        <v>97</v>
      </c>
      <c r="R160" s="159">
        <v>54</v>
      </c>
      <c r="S160" s="159">
        <v>27</v>
      </c>
      <c r="T160" s="159">
        <v>23</v>
      </c>
      <c r="U160" s="165">
        <v>1625</v>
      </c>
    </row>
    <row r="161" spans="1:21" ht="16.5" customHeight="1" x14ac:dyDescent="0.2">
      <c r="A161" s="7"/>
      <c r="B161" s="7"/>
      <c r="C161" s="7"/>
      <c r="D161" s="7" t="s">
        <v>510</v>
      </c>
      <c r="E161" s="7"/>
      <c r="F161" s="7"/>
      <c r="G161" s="7"/>
      <c r="H161" s="7"/>
      <c r="I161" s="7"/>
      <c r="J161" s="7"/>
      <c r="K161" s="7"/>
      <c r="L161" s="9" t="s">
        <v>67</v>
      </c>
      <c r="M161" s="164">
        <v>585</v>
      </c>
      <c r="N161" s="164">
        <v>393</v>
      </c>
      <c r="O161" s="164">
        <v>560</v>
      </c>
      <c r="P161" s="161" t="s">
        <v>81</v>
      </c>
      <c r="Q161" s="164">
        <v>168</v>
      </c>
      <c r="R161" s="159">
        <v>60</v>
      </c>
      <c r="S161" s="159">
        <v>25</v>
      </c>
      <c r="T161" s="159">
        <v>46</v>
      </c>
      <c r="U161" s="165">
        <v>1837</v>
      </c>
    </row>
    <row r="162" spans="1:21" ht="16.5" customHeight="1" x14ac:dyDescent="0.2">
      <c r="A162" s="7"/>
      <c r="B162" s="7"/>
      <c r="C162" s="7"/>
      <c r="D162" s="7" t="s">
        <v>380</v>
      </c>
      <c r="E162" s="7"/>
      <c r="F162" s="7"/>
      <c r="G162" s="7"/>
      <c r="H162" s="7"/>
      <c r="I162" s="7"/>
      <c r="J162" s="7"/>
      <c r="K162" s="7"/>
      <c r="L162" s="9" t="s">
        <v>67</v>
      </c>
      <c r="M162" s="165">
        <v>1208</v>
      </c>
      <c r="N162" s="164">
        <v>762</v>
      </c>
      <c r="O162" s="164">
        <v>992</v>
      </c>
      <c r="P162" s="161" t="s">
        <v>81</v>
      </c>
      <c r="Q162" s="164">
        <v>265</v>
      </c>
      <c r="R162" s="164">
        <v>114</v>
      </c>
      <c r="S162" s="159">
        <v>52</v>
      </c>
      <c r="T162" s="159">
        <v>69</v>
      </c>
      <c r="U162" s="165">
        <v>3462</v>
      </c>
    </row>
    <row r="163" spans="1:21" ht="29.45" customHeight="1" x14ac:dyDescent="0.2">
      <c r="A163" s="7"/>
      <c r="B163" s="7"/>
      <c r="C163" s="7"/>
      <c r="D163" s="382" t="s">
        <v>512</v>
      </c>
      <c r="E163" s="382"/>
      <c r="F163" s="382"/>
      <c r="G163" s="382"/>
      <c r="H163" s="382"/>
      <c r="I163" s="382"/>
      <c r="J163" s="382"/>
      <c r="K163" s="382"/>
      <c r="L163" s="9" t="s">
        <v>210</v>
      </c>
      <c r="M163" s="166">
        <v>51.6</v>
      </c>
      <c r="N163" s="166">
        <v>48.4</v>
      </c>
      <c r="O163" s="166">
        <v>43.5</v>
      </c>
      <c r="P163" s="162" t="s">
        <v>81</v>
      </c>
      <c r="Q163" s="166">
        <v>36.6</v>
      </c>
      <c r="R163" s="166">
        <v>47.4</v>
      </c>
      <c r="S163" s="166">
        <v>51.9</v>
      </c>
      <c r="T163" s="166">
        <v>33.299999999999997</v>
      </c>
      <c r="U163" s="166">
        <v>46.9</v>
      </c>
    </row>
    <row r="164" spans="1:21" ht="16.5" customHeight="1" x14ac:dyDescent="0.2">
      <c r="A164" s="7" t="s">
        <v>87</v>
      </c>
      <c r="B164" s="7"/>
      <c r="C164" s="7"/>
      <c r="D164" s="7"/>
      <c r="E164" s="7"/>
      <c r="F164" s="7"/>
      <c r="G164" s="7"/>
      <c r="H164" s="7"/>
      <c r="I164" s="7"/>
      <c r="J164" s="7"/>
      <c r="K164" s="7"/>
      <c r="L164" s="9"/>
      <c r="M164" s="10"/>
      <c r="N164" s="10"/>
      <c r="O164" s="10"/>
      <c r="P164" s="10"/>
      <c r="Q164" s="10"/>
      <c r="R164" s="10"/>
      <c r="S164" s="10"/>
      <c r="T164" s="10"/>
      <c r="U164" s="10"/>
    </row>
    <row r="165" spans="1:21" ht="16.5" customHeight="1" x14ac:dyDescent="0.2">
      <c r="A165" s="7"/>
      <c r="B165" s="7" t="s">
        <v>517</v>
      </c>
      <c r="C165" s="7"/>
      <c r="D165" s="7"/>
      <c r="E165" s="7"/>
      <c r="F165" s="7"/>
      <c r="G165" s="7"/>
      <c r="H165" s="7"/>
      <c r="I165" s="7"/>
      <c r="J165" s="7"/>
      <c r="K165" s="7"/>
      <c r="L165" s="9"/>
      <c r="M165" s="10"/>
      <c r="N165" s="10"/>
      <c r="O165" s="10"/>
      <c r="P165" s="10"/>
      <c r="Q165" s="10"/>
      <c r="R165" s="10"/>
      <c r="S165" s="10"/>
      <c r="T165" s="10"/>
      <c r="U165" s="10"/>
    </row>
    <row r="166" spans="1:21" ht="16.5" customHeight="1" x14ac:dyDescent="0.2">
      <c r="A166" s="7"/>
      <c r="B166" s="7"/>
      <c r="C166" s="7" t="s">
        <v>508</v>
      </c>
      <c r="D166" s="7"/>
      <c r="E166" s="7"/>
      <c r="F166" s="7"/>
      <c r="G166" s="7"/>
      <c r="H166" s="7"/>
      <c r="I166" s="7"/>
      <c r="J166" s="7"/>
      <c r="K166" s="7"/>
      <c r="L166" s="9"/>
      <c r="M166" s="10"/>
      <c r="N166" s="10"/>
      <c r="O166" s="10"/>
      <c r="P166" s="10"/>
      <c r="Q166" s="10"/>
      <c r="R166" s="10"/>
      <c r="S166" s="10"/>
      <c r="T166" s="10"/>
      <c r="U166" s="10"/>
    </row>
    <row r="167" spans="1:21" ht="16.5" customHeight="1" x14ac:dyDescent="0.2">
      <c r="A167" s="7"/>
      <c r="B167" s="7"/>
      <c r="C167" s="7"/>
      <c r="D167" s="7" t="s">
        <v>514</v>
      </c>
      <c r="E167" s="7"/>
      <c r="F167" s="7"/>
      <c r="G167" s="7"/>
      <c r="H167" s="7"/>
      <c r="I167" s="7"/>
      <c r="J167" s="7"/>
      <c r="K167" s="7"/>
      <c r="L167" s="9" t="s">
        <v>67</v>
      </c>
      <c r="M167" s="164">
        <v>463</v>
      </c>
      <c r="N167" s="164">
        <v>931</v>
      </c>
      <c r="O167" s="164">
        <v>398</v>
      </c>
      <c r="P167" s="161" t="s">
        <v>81</v>
      </c>
      <c r="Q167" s="164">
        <v>134</v>
      </c>
      <c r="R167" s="159">
        <v>49</v>
      </c>
      <c r="S167" s="159">
        <v>35</v>
      </c>
      <c r="T167" s="159">
        <v>96</v>
      </c>
      <c r="U167" s="165">
        <v>2106</v>
      </c>
    </row>
    <row r="168" spans="1:21" ht="16.5" customHeight="1" x14ac:dyDescent="0.2">
      <c r="A168" s="7"/>
      <c r="B168" s="7"/>
      <c r="C168" s="7"/>
      <c r="D168" s="7" t="s">
        <v>510</v>
      </c>
      <c r="E168" s="7"/>
      <c r="F168" s="7"/>
      <c r="G168" s="7"/>
      <c r="H168" s="7"/>
      <c r="I168" s="7"/>
      <c r="J168" s="7"/>
      <c r="K168" s="7"/>
      <c r="L168" s="9" t="s">
        <v>67</v>
      </c>
      <c r="M168" s="159">
        <v>51</v>
      </c>
      <c r="N168" s="164">
        <v>159</v>
      </c>
      <c r="O168" s="159">
        <v>58</v>
      </c>
      <c r="P168" s="161" t="s">
        <v>81</v>
      </c>
      <c r="Q168" s="159">
        <v>27</v>
      </c>
      <c r="R168" s="159">
        <v>12</v>
      </c>
      <c r="S168" s="160">
        <v>6</v>
      </c>
      <c r="T168" s="159">
        <v>12</v>
      </c>
      <c r="U168" s="164">
        <v>325</v>
      </c>
    </row>
    <row r="169" spans="1:21" ht="16.5" customHeight="1" x14ac:dyDescent="0.2">
      <c r="A169" s="7"/>
      <c r="B169" s="7"/>
      <c r="C169" s="7"/>
      <c r="D169" s="7" t="s">
        <v>380</v>
      </c>
      <c r="E169" s="7"/>
      <c r="F169" s="7"/>
      <c r="G169" s="7"/>
      <c r="H169" s="7"/>
      <c r="I169" s="7"/>
      <c r="J169" s="7"/>
      <c r="K169" s="7"/>
      <c r="L169" s="9" t="s">
        <v>67</v>
      </c>
      <c r="M169" s="164">
        <v>514</v>
      </c>
      <c r="N169" s="165">
        <v>1090</v>
      </c>
      <c r="O169" s="164">
        <v>456</v>
      </c>
      <c r="P169" s="161" t="s">
        <v>81</v>
      </c>
      <c r="Q169" s="164">
        <v>161</v>
      </c>
      <c r="R169" s="159">
        <v>61</v>
      </c>
      <c r="S169" s="159">
        <v>41</v>
      </c>
      <c r="T169" s="164">
        <v>108</v>
      </c>
      <c r="U169" s="165">
        <v>2431</v>
      </c>
    </row>
    <row r="170" spans="1:21" ht="29.45" customHeight="1" x14ac:dyDescent="0.2">
      <c r="A170" s="7"/>
      <c r="B170" s="7"/>
      <c r="C170" s="7"/>
      <c r="D170" s="382" t="s">
        <v>512</v>
      </c>
      <c r="E170" s="382"/>
      <c r="F170" s="382"/>
      <c r="G170" s="382"/>
      <c r="H170" s="382"/>
      <c r="I170" s="382"/>
      <c r="J170" s="382"/>
      <c r="K170" s="382"/>
      <c r="L170" s="9" t="s">
        <v>210</v>
      </c>
      <c r="M170" s="166">
        <v>90.1</v>
      </c>
      <c r="N170" s="166">
        <v>85.4</v>
      </c>
      <c r="O170" s="166">
        <v>87.3</v>
      </c>
      <c r="P170" s="162" t="s">
        <v>81</v>
      </c>
      <c r="Q170" s="166">
        <v>83.2</v>
      </c>
      <c r="R170" s="166">
        <v>80.3</v>
      </c>
      <c r="S170" s="166">
        <v>85.4</v>
      </c>
      <c r="T170" s="166">
        <v>88.9</v>
      </c>
      <c r="U170" s="166">
        <v>86.6</v>
      </c>
    </row>
    <row r="171" spans="1:21" ht="16.5" customHeight="1" x14ac:dyDescent="0.2">
      <c r="A171" s="7"/>
      <c r="B171" s="7"/>
      <c r="C171" s="7" t="s">
        <v>513</v>
      </c>
      <c r="D171" s="7"/>
      <c r="E171" s="7"/>
      <c r="F171" s="7"/>
      <c r="G171" s="7"/>
      <c r="H171" s="7"/>
      <c r="I171" s="7"/>
      <c r="J171" s="7"/>
      <c r="K171" s="7"/>
      <c r="L171" s="9"/>
      <c r="M171" s="10"/>
      <c r="N171" s="10"/>
      <c r="O171" s="10"/>
      <c r="P171" s="10"/>
      <c r="Q171" s="10"/>
      <c r="R171" s="10"/>
      <c r="S171" s="10"/>
      <c r="T171" s="10"/>
      <c r="U171" s="10"/>
    </row>
    <row r="172" spans="1:21" ht="16.5" customHeight="1" x14ac:dyDescent="0.2">
      <c r="A172" s="7"/>
      <c r="B172" s="7"/>
      <c r="C172" s="7"/>
      <c r="D172" s="7" t="s">
        <v>514</v>
      </c>
      <c r="E172" s="7"/>
      <c r="F172" s="7"/>
      <c r="G172" s="7"/>
      <c r="H172" s="7"/>
      <c r="I172" s="7"/>
      <c r="J172" s="7"/>
      <c r="K172" s="7"/>
      <c r="L172" s="9" t="s">
        <v>67</v>
      </c>
      <c r="M172" s="164">
        <v>572</v>
      </c>
      <c r="N172" s="164">
        <v>512</v>
      </c>
      <c r="O172" s="164">
        <v>366</v>
      </c>
      <c r="P172" s="161" t="s">
        <v>81</v>
      </c>
      <c r="Q172" s="159">
        <v>95</v>
      </c>
      <c r="R172" s="159">
        <v>65</v>
      </c>
      <c r="S172" s="159">
        <v>43</v>
      </c>
      <c r="T172" s="159">
        <v>38</v>
      </c>
      <c r="U172" s="165">
        <v>1691</v>
      </c>
    </row>
    <row r="173" spans="1:21" ht="16.5" customHeight="1" x14ac:dyDescent="0.2">
      <c r="A173" s="7"/>
      <c r="B173" s="7"/>
      <c r="C173" s="7"/>
      <c r="D173" s="7" t="s">
        <v>510</v>
      </c>
      <c r="E173" s="7"/>
      <c r="F173" s="7"/>
      <c r="G173" s="7"/>
      <c r="H173" s="7"/>
      <c r="I173" s="7"/>
      <c r="J173" s="7"/>
      <c r="K173" s="7"/>
      <c r="L173" s="9" t="s">
        <v>67</v>
      </c>
      <c r="M173" s="164">
        <v>501</v>
      </c>
      <c r="N173" s="164">
        <v>425</v>
      </c>
      <c r="O173" s="164">
        <v>604</v>
      </c>
      <c r="P173" s="161" t="s">
        <v>81</v>
      </c>
      <c r="Q173" s="164">
        <v>119</v>
      </c>
      <c r="R173" s="159">
        <v>63</v>
      </c>
      <c r="S173" s="159">
        <v>29</v>
      </c>
      <c r="T173" s="159">
        <v>49</v>
      </c>
      <c r="U173" s="165">
        <v>1790</v>
      </c>
    </row>
    <row r="174" spans="1:21" ht="16.5" customHeight="1" x14ac:dyDescent="0.2">
      <c r="A174" s="7"/>
      <c r="B174" s="7"/>
      <c r="C174" s="7"/>
      <c r="D174" s="7" t="s">
        <v>380</v>
      </c>
      <c r="E174" s="7"/>
      <c r="F174" s="7"/>
      <c r="G174" s="7"/>
      <c r="H174" s="7"/>
      <c r="I174" s="7"/>
      <c r="J174" s="7"/>
      <c r="K174" s="7"/>
      <c r="L174" s="9" t="s">
        <v>67</v>
      </c>
      <c r="M174" s="165">
        <v>1073</v>
      </c>
      <c r="N174" s="164">
        <v>937</v>
      </c>
      <c r="O174" s="164">
        <v>970</v>
      </c>
      <c r="P174" s="161" t="s">
        <v>81</v>
      </c>
      <c r="Q174" s="164">
        <v>214</v>
      </c>
      <c r="R174" s="164">
        <v>128</v>
      </c>
      <c r="S174" s="159">
        <v>72</v>
      </c>
      <c r="T174" s="159">
        <v>87</v>
      </c>
      <c r="U174" s="165">
        <v>3481</v>
      </c>
    </row>
    <row r="175" spans="1:21" ht="29.45" customHeight="1" x14ac:dyDescent="0.2">
      <c r="A175" s="7"/>
      <c r="B175" s="7"/>
      <c r="C175" s="7"/>
      <c r="D175" s="382" t="s">
        <v>512</v>
      </c>
      <c r="E175" s="382"/>
      <c r="F175" s="382"/>
      <c r="G175" s="382"/>
      <c r="H175" s="382"/>
      <c r="I175" s="382"/>
      <c r="J175" s="382"/>
      <c r="K175" s="382"/>
      <c r="L175" s="9" t="s">
        <v>210</v>
      </c>
      <c r="M175" s="166">
        <v>53.3</v>
      </c>
      <c r="N175" s="166">
        <v>54.6</v>
      </c>
      <c r="O175" s="166">
        <v>37.700000000000003</v>
      </c>
      <c r="P175" s="162" t="s">
        <v>81</v>
      </c>
      <c r="Q175" s="166">
        <v>44.4</v>
      </c>
      <c r="R175" s="166">
        <v>50.8</v>
      </c>
      <c r="S175" s="166">
        <v>59.7</v>
      </c>
      <c r="T175" s="166">
        <v>43.7</v>
      </c>
      <c r="U175" s="166">
        <v>48.6</v>
      </c>
    </row>
    <row r="176" spans="1:21" ht="16.5" customHeight="1" x14ac:dyDescent="0.2">
      <c r="A176" s="7" t="s">
        <v>88</v>
      </c>
      <c r="B176" s="7"/>
      <c r="C176" s="7"/>
      <c r="D176" s="7"/>
      <c r="E176" s="7"/>
      <c r="F176" s="7"/>
      <c r="G176" s="7"/>
      <c r="H176" s="7"/>
      <c r="I176" s="7"/>
      <c r="J176" s="7"/>
      <c r="K176" s="7"/>
      <c r="L176" s="9"/>
      <c r="M176" s="10"/>
      <c r="N176" s="10"/>
      <c r="O176" s="10"/>
      <c r="P176" s="10"/>
      <c r="Q176" s="10"/>
      <c r="R176" s="10"/>
      <c r="S176" s="10"/>
      <c r="T176" s="10"/>
      <c r="U176" s="10"/>
    </row>
    <row r="177" spans="1:21" ht="16.5" customHeight="1" x14ac:dyDescent="0.2">
      <c r="A177" s="7"/>
      <c r="B177" s="7" t="s">
        <v>517</v>
      </c>
      <c r="C177" s="7"/>
      <c r="D177" s="7"/>
      <c r="E177" s="7"/>
      <c r="F177" s="7"/>
      <c r="G177" s="7"/>
      <c r="H177" s="7"/>
      <c r="I177" s="7"/>
      <c r="J177" s="7"/>
      <c r="K177" s="7"/>
      <c r="L177" s="9"/>
      <c r="M177" s="10"/>
      <c r="N177" s="10"/>
      <c r="O177" s="10"/>
      <c r="P177" s="10"/>
      <c r="Q177" s="10"/>
      <c r="R177" s="10"/>
      <c r="S177" s="10"/>
      <c r="T177" s="10"/>
      <c r="U177" s="10"/>
    </row>
    <row r="178" spans="1:21" ht="16.5" customHeight="1" x14ac:dyDescent="0.2">
      <c r="A178" s="7"/>
      <c r="B178" s="7"/>
      <c r="C178" s="7" t="s">
        <v>508</v>
      </c>
      <c r="D178" s="7"/>
      <c r="E178" s="7"/>
      <c r="F178" s="7"/>
      <c r="G178" s="7"/>
      <c r="H178" s="7"/>
      <c r="I178" s="7"/>
      <c r="J178" s="7"/>
      <c r="K178" s="7"/>
      <c r="L178" s="9"/>
      <c r="M178" s="10"/>
      <c r="N178" s="10"/>
      <c r="O178" s="10"/>
      <c r="P178" s="10"/>
      <c r="Q178" s="10"/>
      <c r="R178" s="10"/>
      <c r="S178" s="10"/>
      <c r="T178" s="10"/>
      <c r="U178" s="10"/>
    </row>
    <row r="179" spans="1:21" ht="16.5" customHeight="1" x14ac:dyDescent="0.2">
      <c r="A179" s="7"/>
      <c r="B179" s="7"/>
      <c r="C179" s="7"/>
      <c r="D179" s="7" t="s">
        <v>514</v>
      </c>
      <c r="E179" s="7"/>
      <c r="F179" s="7"/>
      <c r="G179" s="7"/>
      <c r="H179" s="7"/>
      <c r="I179" s="7"/>
      <c r="J179" s="7"/>
      <c r="K179" s="7"/>
      <c r="L179" s="9" t="s">
        <v>67</v>
      </c>
      <c r="M179" s="164">
        <v>477</v>
      </c>
      <c r="N179" s="164">
        <v>645</v>
      </c>
      <c r="O179" s="164">
        <v>314</v>
      </c>
      <c r="P179" s="161" t="s">
        <v>81</v>
      </c>
      <c r="Q179" s="159">
        <v>65</v>
      </c>
      <c r="R179" s="159">
        <v>68</v>
      </c>
      <c r="S179" s="159">
        <v>43</v>
      </c>
      <c r="T179" s="164">
        <v>112</v>
      </c>
      <c r="U179" s="165">
        <v>1724</v>
      </c>
    </row>
    <row r="180" spans="1:21" ht="16.5" customHeight="1" x14ac:dyDescent="0.2">
      <c r="A180" s="7"/>
      <c r="B180" s="7"/>
      <c r="C180" s="7"/>
      <c r="D180" s="7" t="s">
        <v>510</v>
      </c>
      <c r="E180" s="7"/>
      <c r="F180" s="7"/>
      <c r="G180" s="7"/>
      <c r="H180" s="7"/>
      <c r="I180" s="7"/>
      <c r="J180" s="7"/>
      <c r="K180" s="7"/>
      <c r="L180" s="9" t="s">
        <v>67</v>
      </c>
      <c r="M180" s="159">
        <v>53</v>
      </c>
      <c r="N180" s="159">
        <v>85</v>
      </c>
      <c r="O180" s="159">
        <v>70</v>
      </c>
      <c r="P180" s="161" t="s">
        <v>81</v>
      </c>
      <c r="Q180" s="159">
        <v>19</v>
      </c>
      <c r="R180" s="160">
        <v>4</v>
      </c>
      <c r="S180" s="159">
        <v>10</v>
      </c>
      <c r="T180" s="159">
        <v>23</v>
      </c>
      <c r="U180" s="164">
        <v>264</v>
      </c>
    </row>
    <row r="181" spans="1:21" ht="16.5" customHeight="1" x14ac:dyDescent="0.2">
      <c r="A181" s="7"/>
      <c r="B181" s="7"/>
      <c r="C181" s="7"/>
      <c r="D181" s="7" t="s">
        <v>380</v>
      </c>
      <c r="E181" s="7"/>
      <c r="F181" s="7"/>
      <c r="G181" s="7"/>
      <c r="H181" s="7"/>
      <c r="I181" s="7"/>
      <c r="J181" s="7"/>
      <c r="K181" s="7"/>
      <c r="L181" s="9" t="s">
        <v>67</v>
      </c>
      <c r="M181" s="164">
        <v>530</v>
      </c>
      <c r="N181" s="164">
        <v>730</v>
      </c>
      <c r="O181" s="164">
        <v>384</v>
      </c>
      <c r="P181" s="161" t="s">
        <v>81</v>
      </c>
      <c r="Q181" s="159">
        <v>84</v>
      </c>
      <c r="R181" s="159">
        <v>72</v>
      </c>
      <c r="S181" s="159">
        <v>53</v>
      </c>
      <c r="T181" s="164">
        <v>135</v>
      </c>
      <c r="U181" s="165">
        <v>1988</v>
      </c>
    </row>
    <row r="182" spans="1:21" ht="29.45" customHeight="1" x14ac:dyDescent="0.2">
      <c r="A182" s="7"/>
      <c r="B182" s="7"/>
      <c r="C182" s="7"/>
      <c r="D182" s="382" t="s">
        <v>512</v>
      </c>
      <c r="E182" s="382"/>
      <c r="F182" s="382"/>
      <c r="G182" s="382"/>
      <c r="H182" s="382"/>
      <c r="I182" s="382"/>
      <c r="J182" s="382"/>
      <c r="K182" s="382"/>
      <c r="L182" s="9" t="s">
        <v>210</v>
      </c>
      <c r="M182" s="166">
        <v>90</v>
      </c>
      <c r="N182" s="166">
        <v>88.4</v>
      </c>
      <c r="O182" s="166">
        <v>81.8</v>
      </c>
      <c r="P182" s="162" t="s">
        <v>81</v>
      </c>
      <c r="Q182" s="166">
        <v>77.400000000000006</v>
      </c>
      <c r="R182" s="166">
        <v>94.4</v>
      </c>
      <c r="S182" s="166">
        <v>81.099999999999994</v>
      </c>
      <c r="T182" s="166">
        <v>83</v>
      </c>
      <c r="U182" s="166">
        <v>86.7</v>
      </c>
    </row>
    <row r="183" spans="1:21" ht="16.5" customHeight="1" x14ac:dyDescent="0.2">
      <c r="A183" s="7"/>
      <c r="B183" s="7"/>
      <c r="C183" s="7" t="s">
        <v>513</v>
      </c>
      <c r="D183" s="7"/>
      <c r="E183" s="7"/>
      <c r="F183" s="7"/>
      <c r="G183" s="7"/>
      <c r="H183" s="7"/>
      <c r="I183" s="7"/>
      <c r="J183" s="7"/>
      <c r="K183" s="7"/>
      <c r="L183" s="9"/>
      <c r="M183" s="10"/>
      <c r="N183" s="10"/>
      <c r="O183" s="10"/>
      <c r="P183" s="10"/>
      <c r="Q183" s="10"/>
      <c r="R183" s="10"/>
      <c r="S183" s="10"/>
      <c r="T183" s="10"/>
      <c r="U183" s="10"/>
    </row>
    <row r="184" spans="1:21" ht="16.5" customHeight="1" x14ac:dyDescent="0.2">
      <c r="A184" s="7"/>
      <c r="B184" s="7"/>
      <c r="C184" s="7"/>
      <c r="D184" s="7" t="s">
        <v>514</v>
      </c>
      <c r="E184" s="7"/>
      <c r="F184" s="7"/>
      <c r="G184" s="7"/>
      <c r="H184" s="7"/>
      <c r="I184" s="7"/>
      <c r="J184" s="7"/>
      <c r="K184" s="7"/>
      <c r="L184" s="9" t="s">
        <v>67</v>
      </c>
      <c r="M184" s="164">
        <v>567</v>
      </c>
      <c r="N184" s="164">
        <v>386</v>
      </c>
      <c r="O184" s="164">
        <v>326</v>
      </c>
      <c r="P184" s="161" t="s">
        <v>81</v>
      </c>
      <c r="Q184" s="159">
        <v>91</v>
      </c>
      <c r="R184" s="159">
        <v>59</v>
      </c>
      <c r="S184" s="159">
        <v>34</v>
      </c>
      <c r="T184" s="159">
        <v>32</v>
      </c>
      <c r="U184" s="165">
        <v>1495</v>
      </c>
    </row>
    <row r="185" spans="1:21" ht="16.5" customHeight="1" x14ac:dyDescent="0.2">
      <c r="A185" s="7"/>
      <c r="B185" s="7"/>
      <c r="C185" s="7"/>
      <c r="D185" s="7" t="s">
        <v>510</v>
      </c>
      <c r="E185" s="7"/>
      <c r="F185" s="7"/>
      <c r="G185" s="7"/>
      <c r="H185" s="7"/>
      <c r="I185" s="7"/>
      <c r="J185" s="7"/>
      <c r="K185" s="7"/>
      <c r="L185" s="9" t="s">
        <v>67</v>
      </c>
      <c r="M185" s="164">
        <v>509</v>
      </c>
      <c r="N185" s="164">
        <v>330</v>
      </c>
      <c r="O185" s="164">
        <v>527</v>
      </c>
      <c r="P185" s="161" t="s">
        <v>81</v>
      </c>
      <c r="Q185" s="164">
        <v>114</v>
      </c>
      <c r="R185" s="159">
        <v>56</v>
      </c>
      <c r="S185" s="159">
        <v>37</v>
      </c>
      <c r="T185" s="159">
        <v>47</v>
      </c>
      <c r="U185" s="165">
        <v>1620</v>
      </c>
    </row>
    <row r="186" spans="1:21" ht="16.5" customHeight="1" x14ac:dyDescent="0.2">
      <c r="A186" s="7"/>
      <c r="B186" s="7"/>
      <c r="C186" s="7"/>
      <c r="D186" s="7" t="s">
        <v>380</v>
      </c>
      <c r="E186" s="7"/>
      <c r="F186" s="7"/>
      <c r="G186" s="7"/>
      <c r="H186" s="7"/>
      <c r="I186" s="7"/>
      <c r="J186" s="7"/>
      <c r="K186" s="7"/>
      <c r="L186" s="9" t="s">
        <v>67</v>
      </c>
      <c r="M186" s="165">
        <v>1076</v>
      </c>
      <c r="N186" s="164">
        <v>716</v>
      </c>
      <c r="O186" s="164">
        <v>853</v>
      </c>
      <c r="P186" s="161" t="s">
        <v>81</v>
      </c>
      <c r="Q186" s="164">
        <v>205</v>
      </c>
      <c r="R186" s="164">
        <v>115</v>
      </c>
      <c r="S186" s="159">
        <v>71</v>
      </c>
      <c r="T186" s="159">
        <v>79</v>
      </c>
      <c r="U186" s="165">
        <v>3115</v>
      </c>
    </row>
    <row r="187" spans="1:21" ht="29.45" customHeight="1" x14ac:dyDescent="0.2">
      <c r="A187" s="14"/>
      <c r="B187" s="14"/>
      <c r="C187" s="14"/>
      <c r="D187" s="385" t="s">
        <v>512</v>
      </c>
      <c r="E187" s="385"/>
      <c r="F187" s="385"/>
      <c r="G187" s="385"/>
      <c r="H187" s="385"/>
      <c r="I187" s="385"/>
      <c r="J187" s="385"/>
      <c r="K187" s="385"/>
      <c r="L187" s="15" t="s">
        <v>210</v>
      </c>
      <c r="M187" s="167">
        <v>52.7</v>
      </c>
      <c r="N187" s="167">
        <v>53.9</v>
      </c>
      <c r="O187" s="167">
        <v>38.200000000000003</v>
      </c>
      <c r="P187" s="163" t="s">
        <v>81</v>
      </c>
      <c r="Q187" s="167">
        <v>44.4</v>
      </c>
      <c r="R187" s="167">
        <v>51.3</v>
      </c>
      <c r="S187" s="167">
        <v>47.9</v>
      </c>
      <c r="T187" s="167">
        <v>40.5</v>
      </c>
      <c r="U187" s="167">
        <v>48</v>
      </c>
    </row>
    <row r="188" spans="1:21" ht="4.5" customHeight="1" x14ac:dyDescent="0.2">
      <c r="A188" s="29"/>
      <c r="B188" s="29"/>
      <c r="C188" s="2"/>
      <c r="D188" s="2"/>
      <c r="E188" s="2"/>
      <c r="F188" s="2"/>
      <c r="G188" s="2"/>
      <c r="H188" s="2"/>
      <c r="I188" s="2"/>
      <c r="J188" s="2"/>
      <c r="K188" s="2"/>
      <c r="L188" s="2"/>
      <c r="M188" s="2"/>
      <c r="N188" s="2"/>
      <c r="O188" s="2"/>
      <c r="P188" s="2"/>
      <c r="Q188" s="2"/>
      <c r="R188" s="2"/>
      <c r="S188" s="2"/>
      <c r="T188" s="2"/>
      <c r="U188" s="2"/>
    </row>
    <row r="189" spans="1:21" ht="16.5" customHeight="1" x14ac:dyDescent="0.2">
      <c r="A189" s="29"/>
      <c r="B189" s="29"/>
      <c r="C189" s="378" t="s">
        <v>518</v>
      </c>
      <c r="D189" s="378"/>
      <c r="E189" s="378"/>
      <c r="F189" s="378"/>
      <c r="G189" s="378"/>
      <c r="H189" s="378"/>
      <c r="I189" s="378"/>
      <c r="J189" s="378"/>
      <c r="K189" s="378"/>
      <c r="L189" s="378"/>
      <c r="M189" s="378"/>
      <c r="N189" s="378"/>
      <c r="O189" s="378"/>
      <c r="P189" s="378"/>
      <c r="Q189" s="378"/>
      <c r="R189" s="378"/>
      <c r="S189" s="378"/>
      <c r="T189" s="378"/>
      <c r="U189" s="378"/>
    </row>
    <row r="190" spans="1:21" ht="4.5" customHeight="1" x14ac:dyDescent="0.2">
      <c r="A190" s="29"/>
      <c r="B190" s="29"/>
      <c r="C190" s="2"/>
      <c r="D190" s="2"/>
      <c r="E190" s="2"/>
      <c r="F190" s="2"/>
      <c r="G190" s="2"/>
      <c r="H190" s="2"/>
      <c r="I190" s="2"/>
      <c r="J190" s="2"/>
      <c r="K190" s="2"/>
      <c r="L190" s="2"/>
      <c r="M190" s="2"/>
      <c r="N190" s="2"/>
      <c r="O190" s="2"/>
      <c r="P190" s="2"/>
      <c r="Q190" s="2"/>
      <c r="R190" s="2"/>
      <c r="S190" s="2"/>
      <c r="T190" s="2"/>
      <c r="U190" s="2"/>
    </row>
    <row r="191" spans="1:21" ht="16.5" customHeight="1" x14ac:dyDescent="0.2">
      <c r="A191" s="118"/>
      <c r="B191" s="118"/>
      <c r="C191" s="378" t="s">
        <v>519</v>
      </c>
      <c r="D191" s="378"/>
      <c r="E191" s="378"/>
      <c r="F191" s="378"/>
      <c r="G191" s="378"/>
      <c r="H191" s="378"/>
      <c r="I191" s="378"/>
      <c r="J191" s="378"/>
      <c r="K191" s="378"/>
      <c r="L191" s="378"/>
      <c r="M191" s="378"/>
      <c r="N191" s="378"/>
      <c r="O191" s="378"/>
      <c r="P191" s="378"/>
      <c r="Q191" s="378"/>
      <c r="R191" s="378"/>
      <c r="S191" s="378"/>
      <c r="T191" s="378"/>
      <c r="U191" s="378"/>
    </row>
    <row r="192" spans="1:21" ht="16.5" customHeight="1" x14ac:dyDescent="0.2">
      <c r="A192" s="118"/>
      <c r="B192" s="118"/>
      <c r="C192" s="378" t="s">
        <v>384</v>
      </c>
      <c r="D192" s="378"/>
      <c r="E192" s="378"/>
      <c r="F192" s="378"/>
      <c r="G192" s="378"/>
      <c r="H192" s="378"/>
      <c r="I192" s="378"/>
      <c r="J192" s="378"/>
      <c r="K192" s="378"/>
      <c r="L192" s="378"/>
      <c r="M192" s="378"/>
      <c r="N192" s="378"/>
      <c r="O192" s="378"/>
      <c r="P192" s="378"/>
      <c r="Q192" s="378"/>
      <c r="R192" s="378"/>
      <c r="S192" s="378"/>
      <c r="T192" s="378"/>
      <c r="U192" s="378"/>
    </row>
    <row r="193" spans="1:21" ht="4.5" customHeight="1" x14ac:dyDescent="0.2">
      <c r="A193" s="29"/>
      <c r="B193" s="29"/>
      <c r="C193" s="2"/>
      <c r="D193" s="2"/>
      <c r="E193" s="2"/>
      <c r="F193" s="2"/>
      <c r="G193" s="2"/>
      <c r="H193" s="2"/>
      <c r="I193" s="2"/>
      <c r="J193" s="2"/>
      <c r="K193" s="2"/>
      <c r="L193" s="2"/>
      <c r="M193" s="2"/>
      <c r="N193" s="2"/>
      <c r="O193" s="2"/>
      <c r="P193" s="2"/>
      <c r="Q193" s="2"/>
      <c r="R193" s="2"/>
      <c r="S193" s="2"/>
      <c r="T193" s="2"/>
      <c r="U193" s="2"/>
    </row>
    <row r="194" spans="1:21" ht="29.45" customHeight="1" x14ac:dyDescent="0.2">
      <c r="A194" s="29" t="s">
        <v>89</v>
      </c>
      <c r="B194" s="29"/>
      <c r="C194" s="378" t="s">
        <v>520</v>
      </c>
      <c r="D194" s="378"/>
      <c r="E194" s="378"/>
      <c r="F194" s="378"/>
      <c r="G194" s="378"/>
      <c r="H194" s="378"/>
      <c r="I194" s="378"/>
      <c r="J194" s="378"/>
      <c r="K194" s="378"/>
      <c r="L194" s="378"/>
      <c r="M194" s="378"/>
      <c r="N194" s="378"/>
      <c r="O194" s="378"/>
      <c r="P194" s="378"/>
      <c r="Q194" s="378"/>
      <c r="R194" s="378"/>
      <c r="S194" s="378"/>
      <c r="T194" s="378"/>
      <c r="U194" s="378"/>
    </row>
    <row r="195" spans="1:21" ht="29.45" customHeight="1" x14ac:dyDescent="0.2">
      <c r="A195" s="29" t="s">
        <v>90</v>
      </c>
      <c r="B195" s="29"/>
      <c r="C195" s="378" t="s">
        <v>521</v>
      </c>
      <c r="D195" s="378"/>
      <c r="E195" s="378"/>
      <c r="F195" s="378"/>
      <c r="G195" s="378"/>
      <c r="H195" s="378"/>
      <c r="I195" s="378"/>
      <c r="J195" s="378"/>
      <c r="K195" s="378"/>
      <c r="L195" s="378"/>
      <c r="M195" s="378"/>
      <c r="N195" s="378"/>
      <c r="O195" s="378"/>
      <c r="P195" s="378"/>
      <c r="Q195" s="378"/>
      <c r="R195" s="378"/>
      <c r="S195" s="378"/>
      <c r="T195" s="378"/>
      <c r="U195" s="378"/>
    </row>
    <row r="196" spans="1:21" ht="16.5" customHeight="1" x14ac:dyDescent="0.2">
      <c r="A196" s="29" t="s">
        <v>91</v>
      </c>
      <c r="B196" s="29"/>
      <c r="C196" s="378" t="s">
        <v>143</v>
      </c>
      <c r="D196" s="378"/>
      <c r="E196" s="378"/>
      <c r="F196" s="378"/>
      <c r="G196" s="378"/>
      <c r="H196" s="378"/>
      <c r="I196" s="378"/>
      <c r="J196" s="378"/>
      <c r="K196" s="378"/>
      <c r="L196" s="378"/>
      <c r="M196" s="378"/>
      <c r="N196" s="378"/>
      <c r="O196" s="378"/>
      <c r="P196" s="378"/>
      <c r="Q196" s="378"/>
      <c r="R196" s="378"/>
      <c r="S196" s="378"/>
      <c r="T196" s="378"/>
      <c r="U196" s="378"/>
    </row>
    <row r="197" spans="1:21" ht="16.5" customHeight="1" x14ac:dyDescent="0.2">
      <c r="A197" s="29"/>
      <c r="B197" s="29"/>
      <c r="C197" s="378" t="s">
        <v>144</v>
      </c>
      <c r="D197" s="378"/>
      <c r="E197" s="378"/>
      <c r="F197" s="378"/>
      <c r="G197" s="378"/>
      <c r="H197" s="378"/>
      <c r="I197" s="378"/>
      <c r="J197" s="378"/>
      <c r="K197" s="378"/>
      <c r="L197" s="378"/>
      <c r="M197" s="378"/>
      <c r="N197" s="378"/>
      <c r="O197" s="378"/>
      <c r="P197" s="378"/>
      <c r="Q197" s="378"/>
      <c r="R197" s="378"/>
      <c r="S197" s="378"/>
      <c r="T197" s="378"/>
      <c r="U197" s="378"/>
    </row>
    <row r="198" spans="1:21" ht="16.5" customHeight="1" x14ac:dyDescent="0.2">
      <c r="A198" s="29" t="s">
        <v>92</v>
      </c>
      <c r="B198" s="29"/>
      <c r="C198" s="378" t="s">
        <v>146</v>
      </c>
      <c r="D198" s="378"/>
      <c r="E198" s="378"/>
      <c r="F198" s="378"/>
      <c r="G198" s="378"/>
      <c r="H198" s="378"/>
      <c r="I198" s="378"/>
      <c r="J198" s="378"/>
      <c r="K198" s="378"/>
      <c r="L198" s="378"/>
      <c r="M198" s="378"/>
      <c r="N198" s="378"/>
      <c r="O198" s="378"/>
      <c r="P198" s="378"/>
      <c r="Q198" s="378"/>
      <c r="R198" s="378"/>
      <c r="S198" s="378"/>
      <c r="T198" s="378"/>
      <c r="U198" s="378"/>
    </row>
    <row r="199" spans="1:21" ht="29.45" customHeight="1" x14ac:dyDescent="0.2">
      <c r="A199" s="29" t="s">
        <v>93</v>
      </c>
      <c r="B199" s="29"/>
      <c r="C199" s="378" t="s">
        <v>107</v>
      </c>
      <c r="D199" s="378"/>
      <c r="E199" s="378"/>
      <c r="F199" s="378"/>
      <c r="G199" s="378"/>
      <c r="H199" s="378"/>
      <c r="I199" s="378"/>
      <c r="J199" s="378"/>
      <c r="K199" s="378"/>
      <c r="L199" s="378"/>
      <c r="M199" s="378"/>
      <c r="N199" s="378"/>
      <c r="O199" s="378"/>
      <c r="P199" s="378"/>
      <c r="Q199" s="378"/>
      <c r="R199" s="378"/>
      <c r="S199" s="378"/>
      <c r="T199" s="378"/>
      <c r="U199" s="378"/>
    </row>
    <row r="200" spans="1:21" ht="16.5" customHeight="1" x14ac:dyDescent="0.2">
      <c r="A200" s="29" t="s">
        <v>94</v>
      </c>
      <c r="B200" s="29"/>
      <c r="C200" s="378" t="s">
        <v>522</v>
      </c>
      <c r="D200" s="378"/>
      <c r="E200" s="378"/>
      <c r="F200" s="378"/>
      <c r="G200" s="378"/>
      <c r="H200" s="378"/>
      <c r="I200" s="378"/>
      <c r="J200" s="378"/>
      <c r="K200" s="378"/>
      <c r="L200" s="378"/>
      <c r="M200" s="378"/>
      <c r="N200" s="378"/>
      <c r="O200" s="378"/>
      <c r="P200" s="378"/>
      <c r="Q200" s="378"/>
      <c r="R200" s="378"/>
      <c r="S200" s="378"/>
      <c r="T200" s="378"/>
      <c r="U200" s="378"/>
    </row>
    <row r="201" spans="1:21" ht="16.5" customHeight="1" x14ac:dyDescent="0.2">
      <c r="A201" s="29" t="s">
        <v>95</v>
      </c>
      <c r="B201" s="29"/>
      <c r="C201" s="378" t="s">
        <v>523</v>
      </c>
      <c r="D201" s="378"/>
      <c r="E201" s="378"/>
      <c r="F201" s="378"/>
      <c r="G201" s="378"/>
      <c r="H201" s="378"/>
      <c r="I201" s="378"/>
      <c r="J201" s="378"/>
      <c r="K201" s="378"/>
      <c r="L201" s="378"/>
      <c r="M201" s="378"/>
      <c r="N201" s="378"/>
      <c r="O201" s="378"/>
      <c r="P201" s="378"/>
      <c r="Q201" s="378"/>
      <c r="R201" s="378"/>
      <c r="S201" s="378"/>
      <c r="T201" s="378"/>
      <c r="U201" s="378"/>
    </row>
    <row r="202" spans="1:21" ht="16.5" customHeight="1" x14ac:dyDescent="0.2">
      <c r="A202" s="29"/>
      <c r="B202" s="29"/>
      <c r="C202" s="378" t="s">
        <v>524</v>
      </c>
      <c r="D202" s="378"/>
      <c r="E202" s="378"/>
      <c r="F202" s="378"/>
      <c r="G202" s="378"/>
      <c r="H202" s="378"/>
      <c r="I202" s="378"/>
      <c r="J202" s="378"/>
      <c r="K202" s="378"/>
      <c r="L202" s="378"/>
      <c r="M202" s="378"/>
      <c r="N202" s="378"/>
      <c r="O202" s="378"/>
      <c r="P202" s="378"/>
      <c r="Q202" s="378"/>
      <c r="R202" s="378"/>
      <c r="S202" s="378"/>
      <c r="T202" s="378"/>
      <c r="U202" s="378"/>
    </row>
    <row r="203" spans="1:21" ht="42.4" customHeight="1" x14ac:dyDescent="0.2">
      <c r="A203" s="29"/>
      <c r="B203" s="29"/>
      <c r="C203" s="378" t="s">
        <v>147</v>
      </c>
      <c r="D203" s="378"/>
      <c r="E203" s="378"/>
      <c r="F203" s="378"/>
      <c r="G203" s="378"/>
      <c r="H203" s="378"/>
      <c r="I203" s="378"/>
      <c r="J203" s="378"/>
      <c r="K203" s="378"/>
      <c r="L203" s="378"/>
      <c r="M203" s="378"/>
      <c r="N203" s="378"/>
      <c r="O203" s="378"/>
      <c r="P203" s="378"/>
      <c r="Q203" s="378"/>
      <c r="R203" s="378"/>
      <c r="S203" s="378"/>
      <c r="T203" s="378"/>
      <c r="U203" s="378"/>
    </row>
    <row r="204" spans="1:21" ht="16.5" customHeight="1" x14ac:dyDescent="0.2">
      <c r="A204" s="29"/>
      <c r="B204" s="29"/>
      <c r="C204" s="378" t="s">
        <v>525</v>
      </c>
      <c r="D204" s="378"/>
      <c r="E204" s="378"/>
      <c r="F204" s="378"/>
      <c r="G204" s="378"/>
      <c r="H204" s="378"/>
      <c r="I204" s="378"/>
      <c r="J204" s="378"/>
      <c r="K204" s="378"/>
      <c r="L204" s="378"/>
      <c r="M204" s="378"/>
      <c r="N204" s="378"/>
      <c r="O204" s="378"/>
      <c r="P204" s="378"/>
      <c r="Q204" s="378"/>
      <c r="R204" s="378"/>
      <c r="S204" s="378"/>
      <c r="T204" s="378"/>
      <c r="U204" s="378"/>
    </row>
    <row r="205" spans="1:21" ht="16.5" customHeight="1" x14ac:dyDescent="0.2">
      <c r="A205" s="29"/>
      <c r="B205" s="29"/>
      <c r="C205" s="378" t="s">
        <v>526</v>
      </c>
      <c r="D205" s="378"/>
      <c r="E205" s="378"/>
      <c r="F205" s="378"/>
      <c r="G205" s="378"/>
      <c r="H205" s="378"/>
      <c r="I205" s="378"/>
      <c r="J205" s="378"/>
      <c r="K205" s="378"/>
      <c r="L205" s="378"/>
      <c r="M205" s="378"/>
      <c r="N205" s="378"/>
      <c r="O205" s="378"/>
      <c r="P205" s="378"/>
      <c r="Q205" s="378"/>
      <c r="R205" s="378"/>
      <c r="S205" s="378"/>
      <c r="T205" s="378"/>
      <c r="U205" s="378"/>
    </row>
    <row r="206" spans="1:21" ht="29.45" customHeight="1" x14ac:dyDescent="0.2">
      <c r="A206" s="29" t="s">
        <v>96</v>
      </c>
      <c r="B206" s="29"/>
      <c r="C206" s="378" t="s">
        <v>527</v>
      </c>
      <c r="D206" s="378"/>
      <c r="E206" s="378"/>
      <c r="F206" s="378"/>
      <c r="G206" s="378"/>
      <c r="H206" s="378"/>
      <c r="I206" s="378"/>
      <c r="J206" s="378"/>
      <c r="K206" s="378"/>
      <c r="L206" s="378"/>
      <c r="M206" s="378"/>
      <c r="N206" s="378"/>
      <c r="O206" s="378"/>
      <c r="P206" s="378"/>
      <c r="Q206" s="378"/>
      <c r="R206" s="378"/>
      <c r="S206" s="378"/>
      <c r="T206" s="378"/>
      <c r="U206" s="378"/>
    </row>
    <row r="207" spans="1:21" ht="29.45" customHeight="1" x14ac:dyDescent="0.2">
      <c r="A207" s="29" t="s">
        <v>97</v>
      </c>
      <c r="B207" s="29"/>
      <c r="C207" s="378" t="s">
        <v>528</v>
      </c>
      <c r="D207" s="378"/>
      <c r="E207" s="378"/>
      <c r="F207" s="378"/>
      <c r="G207" s="378"/>
      <c r="H207" s="378"/>
      <c r="I207" s="378"/>
      <c r="J207" s="378"/>
      <c r="K207" s="378"/>
      <c r="L207" s="378"/>
      <c r="M207" s="378"/>
      <c r="N207" s="378"/>
      <c r="O207" s="378"/>
      <c r="P207" s="378"/>
      <c r="Q207" s="378"/>
      <c r="R207" s="378"/>
      <c r="S207" s="378"/>
      <c r="T207" s="378"/>
      <c r="U207" s="378"/>
    </row>
    <row r="208" spans="1:21" ht="42.4" customHeight="1" x14ac:dyDescent="0.2">
      <c r="A208" s="29" t="s">
        <v>98</v>
      </c>
      <c r="B208" s="29"/>
      <c r="C208" s="378" t="s">
        <v>148</v>
      </c>
      <c r="D208" s="378"/>
      <c r="E208" s="378"/>
      <c r="F208" s="378"/>
      <c r="G208" s="378"/>
      <c r="H208" s="378"/>
      <c r="I208" s="378"/>
      <c r="J208" s="378"/>
      <c r="K208" s="378"/>
      <c r="L208" s="378"/>
      <c r="M208" s="378"/>
      <c r="N208" s="378"/>
      <c r="O208" s="378"/>
      <c r="P208" s="378"/>
      <c r="Q208" s="378"/>
      <c r="R208" s="378"/>
      <c r="S208" s="378"/>
      <c r="T208" s="378"/>
      <c r="U208" s="378"/>
    </row>
    <row r="209" spans="1:21" ht="55.15" customHeight="1" x14ac:dyDescent="0.2">
      <c r="A209" s="29" t="s">
        <v>99</v>
      </c>
      <c r="B209" s="29"/>
      <c r="C209" s="378" t="s">
        <v>529</v>
      </c>
      <c r="D209" s="378"/>
      <c r="E209" s="378"/>
      <c r="F209" s="378"/>
      <c r="G209" s="378"/>
      <c r="H209" s="378"/>
      <c r="I209" s="378"/>
      <c r="J209" s="378"/>
      <c r="K209" s="378"/>
      <c r="L209" s="378"/>
      <c r="M209" s="378"/>
      <c r="N209" s="378"/>
      <c r="O209" s="378"/>
      <c r="P209" s="378"/>
      <c r="Q209" s="378"/>
      <c r="R209" s="378"/>
      <c r="S209" s="378"/>
      <c r="T209" s="378"/>
      <c r="U209" s="378"/>
    </row>
    <row r="210" spans="1:21" ht="16.5" customHeight="1" x14ac:dyDescent="0.2">
      <c r="A210" s="29" t="s">
        <v>100</v>
      </c>
      <c r="B210" s="29"/>
      <c r="C210" s="378" t="s">
        <v>530</v>
      </c>
      <c r="D210" s="378"/>
      <c r="E210" s="378"/>
      <c r="F210" s="378"/>
      <c r="G210" s="378"/>
      <c r="H210" s="378"/>
      <c r="I210" s="378"/>
      <c r="J210" s="378"/>
      <c r="K210" s="378"/>
      <c r="L210" s="378"/>
      <c r="M210" s="378"/>
      <c r="N210" s="378"/>
      <c r="O210" s="378"/>
      <c r="P210" s="378"/>
      <c r="Q210" s="378"/>
      <c r="R210" s="378"/>
      <c r="S210" s="378"/>
      <c r="T210" s="378"/>
      <c r="U210" s="378"/>
    </row>
    <row r="211" spans="1:21" ht="4.5" customHeight="1" x14ac:dyDescent="0.2"/>
    <row r="212" spans="1:21" ht="16.5" customHeight="1" x14ac:dyDescent="0.2">
      <c r="A212" s="30" t="s">
        <v>119</v>
      </c>
      <c r="B212" s="29"/>
      <c r="C212" s="29"/>
      <c r="D212" s="29"/>
      <c r="E212" s="378" t="s">
        <v>531</v>
      </c>
      <c r="F212" s="378"/>
      <c r="G212" s="378"/>
      <c r="H212" s="378"/>
      <c r="I212" s="378"/>
      <c r="J212" s="378"/>
      <c r="K212" s="378"/>
      <c r="L212" s="378"/>
      <c r="M212" s="378"/>
      <c r="N212" s="378"/>
      <c r="O212" s="378"/>
      <c r="P212" s="378"/>
      <c r="Q212" s="378"/>
      <c r="R212" s="378"/>
      <c r="S212" s="378"/>
      <c r="T212" s="378"/>
      <c r="U212" s="378"/>
    </row>
  </sheetData>
  <mergeCells count="50">
    <mergeCell ref="C207:U207"/>
    <mergeCell ref="C208:U208"/>
    <mergeCell ref="C209:U209"/>
    <mergeCell ref="C210:U210"/>
    <mergeCell ref="E212:U212"/>
    <mergeCell ref="C202:U202"/>
    <mergeCell ref="C203:U203"/>
    <mergeCell ref="C204:U204"/>
    <mergeCell ref="C205:U205"/>
    <mergeCell ref="C206:U206"/>
    <mergeCell ref="C197:U197"/>
    <mergeCell ref="C198:U198"/>
    <mergeCell ref="C199:U199"/>
    <mergeCell ref="C200:U200"/>
    <mergeCell ref="C201:U201"/>
    <mergeCell ref="C191:U191"/>
    <mergeCell ref="C192:U192"/>
    <mergeCell ref="C194:U194"/>
    <mergeCell ref="C195:U195"/>
    <mergeCell ref="C196:U196"/>
    <mergeCell ref="D175:K175"/>
    <mergeCell ref="D182:K182"/>
    <mergeCell ref="D187:K187"/>
    <mergeCell ref="K1:U1"/>
    <mergeCell ref="C189:U189"/>
    <mergeCell ref="D146:K146"/>
    <mergeCell ref="D151:K151"/>
    <mergeCell ref="D158:K158"/>
    <mergeCell ref="D163:K163"/>
    <mergeCell ref="D170:K170"/>
    <mergeCell ref="D115:K115"/>
    <mergeCell ref="D122:K122"/>
    <mergeCell ref="D127:K127"/>
    <mergeCell ref="D134:K134"/>
    <mergeCell ref="D139:K139"/>
    <mergeCell ref="D87:K87"/>
    <mergeCell ref="D92:K92"/>
    <mergeCell ref="D98:K98"/>
    <mergeCell ref="D103:K103"/>
    <mergeCell ref="D110:K110"/>
    <mergeCell ref="D57:K57"/>
    <mergeCell ref="D63:K63"/>
    <mergeCell ref="D68:K68"/>
    <mergeCell ref="D75:K75"/>
    <mergeCell ref="D80:K80"/>
    <mergeCell ref="D12:K12"/>
    <mergeCell ref="D21:K21"/>
    <mergeCell ref="D30:K30"/>
    <mergeCell ref="D39:K39"/>
    <mergeCell ref="D48:K48"/>
  </mergeCells>
  <pageMargins left="0.7" right="0.7" top="0.75" bottom="0.75" header="0.3" footer="0.3"/>
  <pageSetup paperSize="9" fitToHeight="0" orientation="landscape" horizontalDpi="300" verticalDpi="300"/>
  <headerFooter scaleWithDoc="0" alignWithMargins="0">
    <oddHeader>&amp;C&amp;"Arial"&amp;8TABLE 16A.15</oddHeader>
    <oddFooter>&amp;L&amp;"Arial"&amp;8REPORT ON
GOVERNMENT
SERVICES 2022&amp;R&amp;"Arial"&amp;8CHILD PROTECTION
SERVICES
PAGE &amp;B&amp;P&amp;B</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U569"/>
  <sheetViews>
    <sheetView showGridLines="0" workbookViewId="0"/>
  </sheetViews>
  <sheetFormatPr defaultColWidth="11.42578125" defaultRowHeight="12.75" x14ac:dyDescent="0.2"/>
  <cols>
    <col min="1" max="10" width="1.85546875" customWidth="1"/>
    <col min="11" max="11" width="22" customWidth="1"/>
    <col min="12" max="12" width="5.42578125" customWidth="1"/>
    <col min="13" max="21" width="10.85546875" customWidth="1"/>
  </cols>
  <sheetData>
    <row r="1" spans="1:21" ht="17.45" customHeight="1" x14ac:dyDescent="0.2">
      <c r="A1" s="8" t="s">
        <v>532</v>
      </c>
      <c r="B1" s="8"/>
      <c r="C1" s="8"/>
      <c r="D1" s="8"/>
      <c r="E1" s="8"/>
      <c r="F1" s="8"/>
      <c r="G1" s="8"/>
      <c r="H1" s="8"/>
      <c r="I1" s="8"/>
      <c r="J1" s="8"/>
      <c r="K1" s="383" t="s">
        <v>533</v>
      </c>
      <c r="L1" s="384"/>
      <c r="M1" s="384"/>
      <c r="N1" s="384"/>
      <c r="O1" s="384"/>
      <c r="P1" s="384"/>
      <c r="Q1" s="384"/>
      <c r="R1" s="384"/>
      <c r="S1" s="384"/>
      <c r="T1" s="384"/>
      <c r="U1" s="384"/>
    </row>
    <row r="2" spans="1:21" ht="16.5" customHeight="1" x14ac:dyDescent="0.2">
      <c r="A2" s="11"/>
      <c r="B2" s="11"/>
      <c r="C2" s="11"/>
      <c r="D2" s="11"/>
      <c r="E2" s="11"/>
      <c r="F2" s="11"/>
      <c r="G2" s="11"/>
      <c r="H2" s="11"/>
      <c r="I2" s="11"/>
      <c r="J2" s="11"/>
      <c r="K2" s="11"/>
      <c r="L2" s="12" t="s">
        <v>53</v>
      </c>
      <c r="M2" s="13" t="s">
        <v>534</v>
      </c>
      <c r="N2" s="13" t="s">
        <v>535</v>
      </c>
      <c r="O2" s="13" t="s">
        <v>536</v>
      </c>
      <c r="P2" s="13" t="s">
        <v>537</v>
      </c>
      <c r="Q2" s="13" t="s">
        <v>538</v>
      </c>
      <c r="R2" s="13" t="s">
        <v>539</v>
      </c>
      <c r="S2" s="13" t="s">
        <v>540</v>
      </c>
      <c r="T2" s="13" t="s">
        <v>541</v>
      </c>
      <c r="U2" s="13" t="s">
        <v>542</v>
      </c>
    </row>
    <row r="3" spans="1:21" ht="16.5" customHeight="1" x14ac:dyDescent="0.2">
      <c r="A3" s="7" t="s">
        <v>543</v>
      </c>
      <c r="B3" s="7"/>
      <c r="C3" s="7"/>
      <c r="D3" s="7"/>
      <c r="E3" s="7"/>
      <c r="F3" s="7"/>
      <c r="G3" s="7"/>
      <c r="H3" s="7"/>
      <c r="I3" s="7"/>
      <c r="J3" s="7"/>
      <c r="K3" s="7"/>
      <c r="L3" s="9"/>
      <c r="M3" s="10"/>
      <c r="N3" s="10"/>
      <c r="O3" s="10"/>
      <c r="P3" s="10"/>
      <c r="Q3" s="10"/>
      <c r="R3" s="10"/>
      <c r="S3" s="10"/>
      <c r="T3" s="10"/>
      <c r="U3" s="10"/>
    </row>
    <row r="4" spans="1:21" ht="16.5" customHeight="1" x14ac:dyDescent="0.2">
      <c r="A4" s="7"/>
      <c r="B4" s="7" t="s">
        <v>133</v>
      </c>
      <c r="C4" s="7"/>
      <c r="D4" s="7"/>
      <c r="E4" s="7"/>
      <c r="F4" s="7"/>
      <c r="G4" s="7"/>
      <c r="H4" s="7"/>
      <c r="I4" s="7"/>
      <c r="J4" s="7"/>
      <c r="K4" s="7"/>
      <c r="L4" s="9"/>
      <c r="M4" s="10"/>
      <c r="N4" s="10"/>
      <c r="O4" s="10"/>
      <c r="P4" s="10"/>
      <c r="Q4" s="10"/>
      <c r="R4" s="10"/>
      <c r="S4" s="10"/>
      <c r="T4" s="10"/>
      <c r="U4" s="10"/>
    </row>
    <row r="5" spans="1:21" ht="16.5" customHeight="1" x14ac:dyDescent="0.2">
      <c r="A5" s="7"/>
      <c r="B5" s="7"/>
      <c r="C5" s="7" t="s">
        <v>66</v>
      </c>
      <c r="D5" s="7"/>
      <c r="E5" s="7"/>
      <c r="F5" s="7"/>
      <c r="G5" s="7"/>
      <c r="H5" s="7"/>
      <c r="I5" s="7"/>
      <c r="J5" s="7"/>
      <c r="K5" s="7"/>
      <c r="L5" s="9"/>
      <c r="M5" s="10"/>
      <c r="N5" s="10"/>
      <c r="O5" s="10"/>
      <c r="P5" s="10"/>
      <c r="Q5" s="10"/>
      <c r="R5" s="10"/>
      <c r="S5" s="10"/>
      <c r="T5" s="10"/>
      <c r="U5" s="10"/>
    </row>
    <row r="6" spans="1:21" ht="16.5" customHeight="1" x14ac:dyDescent="0.2">
      <c r="A6" s="7"/>
      <c r="B6" s="7"/>
      <c r="C6" s="7"/>
      <c r="D6" s="7" t="s">
        <v>544</v>
      </c>
      <c r="E6" s="7"/>
      <c r="F6" s="7"/>
      <c r="G6" s="7"/>
      <c r="H6" s="7"/>
      <c r="I6" s="7"/>
      <c r="J6" s="7"/>
      <c r="K6" s="7"/>
      <c r="L6" s="9" t="s">
        <v>67</v>
      </c>
      <c r="M6" s="173" t="s">
        <v>75</v>
      </c>
      <c r="N6" s="173">
        <v>4</v>
      </c>
      <c r="O6" s="173">
        <v>9</v>
      </c>
      <c r="P6" s="173" t="s">
        <v>75</v>
      </c>
      <c r="Q6" s="173" t="s">
        <v>75</v>
      </c>
      <c r="R6" s="168" t="s">
        <v>496</v>
      </c>
      <c r="S6" s="173" t="s">
        <v>75</v>
      </c>
      <c r="T6" s="173" t="s">
        <v>75</v>
      </c>
      <c r="U6" s="169">
        <v>13</v>
      </c>
    </row>
    <row r="7" spans="1:21" ht="16.5" customHeight="1" x14ac:dyDescent="0.2">
      <c r="A7" s="7"/>
      <c r="B7" s="7"/>
      <c r="C7" s="7"/>
      <c r="D7" s="7" t="s">
        <v>545</v>
      </c>
      <c r="E7" s="7"/>
      <c r="F7" s="7"/>
      <c r="G7" s="7"/>
      <c r="H7" s="7"/>
      <c r="I7" s="7"/>
      <c r="J7" s="7"/>
      <c r="K7" s="7"/>
      <c r="L7" s="9"/>
      <c r="M7" s="10"/>
      <c r="N7" s="10"/>
      <c r="O7" s="10"/>
      <c r="P7" s="10"/>
      <c r="Q7" s="10"/>
      <c r="R7" s="10"/>
      <c r="S7" s="10"/>
      <c r="T7" s="10"/>
      <c r="U7" s="10"/>
    </row>
    <row r="8" spans="1:21" ht="16.5" customHeight="1" x14ac:dyDescent="0.2">
      <c r="A8" s="7"/>
      <c r="B8" s="7"/>
      <c r="C8" s="7"/>
      <c r="D8" s="7"/>
      <c r="E8" s="7" t="s">
        <v>546</v>
      </c>
      <c r="F8" s="7"/>
      <c r="G8" s="7"/>
      <c r="H8" s="7"/>
      <c r="I8" s="7"/>
      <c r="J8" s="7"/>
      <c r="K8" s="7"/>
      <c r="L8" s="9" t="s">
        <v>67</v>
      </c>
      <c r="M8" s="169">
        <v>96</v>
      </c>
      <c r="N8" s="169">
        <v>65</v>
      </c>
      <c r="O8" s="170">
        <v>129</v>
      </c>
      <c r="P8" s="169">
        <v>40</v>
      </c>
      <c r="Q8" s="169">
        <v>38</v>
      </c>
      <c r="R8" s="168" t="s">
        <v>496</v>
      </c>
      <c r="S8" s="173">
        <v>6</v>
      </c>
      <c r="T8" s="169">
        <v>19</v>
      </c>
      <c r="U8" s="170">
        <v>393</v>
      </c>
    </row>
    <row r="9" spans="1:21" ht="16.5" customHeight="1" x14ac:dyDescent="0.2">
      <c r="A9" s="7"/>
      <c r="B9" s="7"/>
      <c r="C9" s="7"/>
      <c r="D9" s="7"/>
      <c r="E9" s="7" t="s">
        <v>547</v>
      </c>
      <c r="F9" s="7"/>
      <c r="G9" s="7"/>
      <c r="H9" s="7"/>
      <c r="I9" s="7"/>
      <c r="J9" s="7"/>
      <c r="K9" s="7"/>
      <c r="L9" s="9" t="s">
        <v>67</v>
      </c>
      <c r="M9" s="170">
        <v>402</v>
      </c>
      <c r="N9" s="170">
        <v>289</v>
      </c>
      <c r="O9" s="170">
        <v>422</v>
      </c>
      <c r="P9" s="170">
        <v>169</v>
      </c>
      <c r="Q9" s="170">
        <v>118</v>
      </c>
      <c r="R9" s="168" t="s">
        <v>496</v>
      </c>
      <c r="S9" s="169">
        <v>13</v>
      </c>
      <c r="T9" s="169">
        <v>48</v>
      </c>
      <c r="U9" s="171">
        <v>1461</v>
      </c>
    </row>
    <row r="10" spans="1:21" ht="16.5" customHeight="1" x14ac:dyDescent="0.2">
      <c r="A10" s="7"/>
      <c r="B10" s="7"/>
      <c r="C10" s="7"/>
      <c r="D10" s="7"/>
      <c r="E10" s="7" t="s">
        <v>548</v>
      </c>
      <c r="F10" s="7"/>
      <c r="G10" s="7"/>
      <c r="H10" s="7"/>
      <c r="I10" s="7"/>
      <c r="J10" s="7"/>
      <c r="K10" s="7"/>
      <c r="L10" s="9" t="s">
        <v>67</v>
      </c>
      <c r="M10" s="170">
        <v>463</v>
      </c>
      <c r="N10" s="170">
        <v>270</v>
      </c>
      <c r="O10" s="170">
        <v>400</v>
      </c>
      <c r="P10" s="170">
        <v>162</v>
      </c>
      <c r="Q10" s="170">
        <v>120</v>
      </c>
      <c r="R10" s="169">
        <v>31</v>
      </c>
      <c r="S10" s="173">
        <v>8</v>
      </c>
      <c r="T10" s="169">
        <v>58</v>
      </c>
      <c r="U10" s="171">
        <v>1512</v>
      </c>
    </row>
    <row r="11" spans="1:21" ht="16.5" customHeight="1" x14ac:dyDescent="0.2">
      <c r="A11" s="7"/>
      <c r="B11" s="7"/>
      <c r="C11" s="7"/>
      <c r="D11" s="7"/>
      <c r="E11" s="7" t="s">
        <v>549</v>
      </c>
      <c r="F11" s="7"/>
      <c r="G11" s="7"/>
      <c r="H11" s="7"/>
      <c r="I11" s="7"/>
      <c r="J11" s="7"/>
      <c r="K11" s="7"/>
      <c r="L11" s="9" t="s">
        <v>67</v>
      </c>
      <c r="M11" s="170">
        <v>629</v>
      </c>
      <c r="N11" s="170">
        <v>432</v>
      </c>
      <c r="O11" s="170">
        <v>793</v>
      </c>
      <c r="P11" s="170">
        <v>343</v>
      </c>
      <c r="Q11" s="170">
        <v>246</v>
      </c>
      <c r="R11" s="169">
        <v>43</v>
      </c>
      <c r="S11" s="169">
        <v>15</v>
      </c>
      <c r="T11" s="169">
        <v>74</v>
      </c>
      <c r="U11" s="171">
        <v>2575</v>
      </c>
    </row>
    <row r="12" spans="1:21" ht="16.5" customHeight="1" x14ac:dyDescent="0.2">
      <c r="A12" s="7"/>
      <c r="B12" s="7"/>
      <c r="C12" s="7"/>
      <c r="D12" s="7"/>
      <c r="E12" s="7" t="s">
        <v>550</v>
      </c>
      <c r="F12" s="7"/>
      <c r="G12" s="7"/>
      <c r="H12" s="7"/>
      <c r="I12" s="7"/>
      <c r="J12" s="7"/>
      <c r="K12" s="7"/>
      <c r="L12" s="9" t="s">
        <v>67</v>
      </c>
      <c r="M12" s="171">
        <v>1492</v>
      </c>
      <c r="N12" s="170">
        <v>861</v>
      </c>
      <c r="O12" s="171">
        <v>1049</v>
      </c>
      <c r="P12" s="170">
        <v>789</v>
      </c>
      <c r="Q12" s="170">
        <v>445</v>
      </c>
      <c r="R12" s="170">
        <v>153</v>
      </c>
      <c r="S12" s="169">
        <v>61</v>
      </c>
      <c r="T12" s="170">
        <v>238</v>
      </c>
      <c r="U12" s="171">
        <v>5088</v>
      </c>
    </row>
    <row r="13" spans="1:21" ht="16.5" customHeight="1" x14ac:dyDescent="0.2">
      <c r="A13" s="7"/>
      <c r="B13" s="7"/>
      <c r="C13" s="7"/>
      <c r="D13" s="7"/>
      <c r="E13" s="7" t="s">
        <v>551</v>
      </c>
      <c r="F13" s="7"/>
      <c r="G13" s="7"/>
      <c r="H13" s="7"/>
      <c r="I13" s="7"/>
      <c r="J13" s="7"/>
      <c r="K13" s="7"/>
      <c r="L13" s="9" t="s">
        <v>67</v>
      </c>
      <c r="M13" s="171">
        <v>3747</v>
      </c>
      <c r="N13" s="170">
        <v>651</v>
      </c>
      <c r="O13" s="171">
        <v>1493</v>
      </c>
      <c r="P13" s="171">
        <v>1161</v>
      </c>
      <c r="Q13" s="170">
        <v>670</v>
      </c>
      <c r="R13" s="170">
        <v>164</v>
      </c>
      <c r="S13" s="169">
        <v>97</v>
      </c>
      <c r="T13" s="170">
        <v>443</v>
      </c>
      <c r="U13" s="171">
        <v>8426</v>
      </c>
    </row>
    <row r="14" spans="1:21" ht="16.5" customHeight="1" x14ac:dyDescent="0.2">
      <c r="A14" s="7"/>
      <c r="B14" s="7"/>
      <c r="C14" s="7"/>
      <c r="D14" s="7"/>
      <c r="E14" s="7" t="s">
        <v>552</v>
      </c>
      <c r="F14" s="7"/>
      <c r="G14" s="7"/>
      <c r="H14" s="7"/>
      <c r="I14" s="7"/>
      <c r="J14" s="7"/>
      <c r="K14" s="7"/>
      <c r="L14" s="9" t="s">
        <v>67</v>
      </c>
      <c r="M14" s="173" t="s">
        <v>75</v>
      </c>
      <c r="N14" s="173" t="s">
        <v>75</v>
      </c>
      <c r="O14" s="173" t="s">
        <v>75</v>
      </c>
      <c r="P14" s="173" t="s">
        <v>75</v>
      </c>
      <c r="Q14" s="173" t="s">
        <v>75</v>
      </c>
      <c r="R14" s="173" t="s">
        <v>75</v>
      </c>
      <c r="S14" s="173" t="s">
        <v>75</v>
      </c>
      <c r="T14" s="173" t="s">
        <v>75</v>
      </c>
      <c r="U14" s="173" t="s">
        <v>75</v>
      </c>
    </row>
    <row r="15" spans="1:21" ht="16.5" customHeight="1" x14ac:dyDescent="0.2">
      <c r="A15" s="7"/>
      <c r="B15" s="7"/>
      <c r="C15" s="7"/>
      <c r="D15" s="7"/>
      <c r="E15" s="7" t="s">
        <v>553</v>
      </c>
      <c r="F15" s="7"/>
      <c r="G15" s="7"/>
      <c r="H15" s="7"/>
      <c r="I15" s="7"/>
      <c r="J15" s="7"/>
      <c r="K15" s="7"/>
      <c r="L15" s="9" t="s">
        <v>67</v>
      </c>
      <c r="M15" s="171">
        <v>6829</v>
      </c>
      <c r="N15" s="171">
        <v>2568</v>
      </c>
      <c r="O15" s="171">
        <v>4286</v>
      </c>
      <c r="P15" s="171">
        <v>2664</v>
      </c>
      <c r="Q15" s="171">
        <v>1637</v>
      </c>
      <c r="R15" s="170">
        <v>403</v>
      </c>
      <c r="S15" s="170">
        <v>200</v>
      </c>
      <c r="T15" s="170">
        <v>880</v>
      </c>
      <c r="U15" s="172">
        <v>19467</v>
      </c>
    </row>
    <row r="16" spans="1:21" ht="16.5" customHeight="1" x14ac:dyDescent="0.2">
      <c r="A16" s="7"/>
      <c r="B16" s="7"/>
      <c r="C16" s="7"/>
      <c r="D16" s="7" t="s">
        <v>552</v>
      </c>
      <c r="E16" s="7"/>
      <c r="F16" s="7"/>
      <c r="G16" s="7"/>
      <c r="H16" s="7"/>
      <c r="I16" s="7"/>
      <c r="J16" s="7"/>
      <c r="K16" s="7"/>
      <c r="L16" s="9" t="s">
        <v>67</v>
      </c>
      <c r="M16" s="173" t="s">
        <v>75</v>
      </c>
      <c r="N16" s="173" t="s">
        <v>75</v>
      </c>
      <c r="O16" s="173" t="s">
        <v>75</v>
      </c>
      <c r="P16" s="173" t="s">
        <v>75</v>
      </c>
      <c r="Q16" s="173" t="s">
        <v>75</v>
      </c>
      <c r="R16" s="173" t="s">
        <v>75</v>
      </c>
      <c r="S16" s="173" t="s">
        <v>75</v>
      </c>
      <c r="T16" s="173" t="s">
        <v>75</v>
      </c>
      <c r="U16" s="173" t="s">
        <v>75</v>
      </c>
    </row>
    <row r="17" spans="1:21" ht="16.5" customHeight="1" x14ac:dyDescent="0.2">
      <c r="A17" s="7"/>
      <c r="B17" s="7"/>
      <c r="C17" s="7" t="s">
        <v>68</v>
      </c>
      <c r="D17" s="7"/>
      <c r="E17" s="7"/>
      <c r="F17" s="7"/>
      <c r="G17" s="7"/>
      <c r="H17" s="7"/>
      <c r="I17" s="7"/>
      <c r="J17" s="7"/>
      <c r="K17" s="7"/>
      <c r="L17" s="9"/>
      <c r="M17" s="10"/>
      <c r="N17" s="10"/>
      <c r="O17" s="10"/>
      <c r="P17" s="10"/>
      <c r="Q17" s="10"/>
      <c r="R17" s="10"/>
      <c r="S17" s="10"/>
      <c r="T17" s="10"/>
      <c r="U17" s="10"/>
    </row>
    <row r="18" spans="1:21" ht="16.5" customHeight="1" x14ac:dyDescent="0.2">
      <c r="A18" s="7"/>
      <c r="B18" s="7"/>
      <c r="C18" s="7"/>
      <c r="D18" s="7" t="s">
        <v>544</v>
      </c>
      <c r="E18" s="7"/>
      <c r="F18" s="7"/>
      <c r="G18" s="7"/>
      <c r="H18" s="7"/>
      <c r="I18" s="7"/>
      <c r="J18" s="7"/>
      <c r="K18" s="7"/>
      <c r="L18" s="9" t="s">
        <v>67</v>
      </c>
      <c r="M18" s="173" t="s">
        <v>75</v>
      </c>
      <c r="N18" s="173">
        <v>3</v>
      </c>
      <c r="O18" s="169">
        <v>10</v>
      </c>
      <c r="P18" s="173" t="s">
        <v>75</v>
      </c>
      <c r="Q18" s="173" t="s">
        <v>75</v>
      </c>
      <c r="R18" s="168" t="s">
        <v>496</v>
      </c>
      <c r="S18" s="173" t="s">
        <v>75</v>
      </c>
      <c r="T18" s="173" t="s">
        <v>75</v>
      </c>
      <c r="U18" s="169">
        <v>13</v>
      </c>
    </row>
    <row r="19" spans="1:21" ht="16.5" customHeight="1" x14ac:dyDescent="0.2">
      <c r="A19" s="7"/>
      <c r="B19" s="7"/>
      <c r="C19" s="7"/>
      <c r="D19" s="7" t="s">
        <v>545</v>
      </c>
      <c r="E19" s="7"/>
      <c r="F19" s="7"/>
      <c r="G19" s="7"/>
      <c r="H19" s="7"/>
      <c r="I19" s="7"/>
      <c r="J19" s="7"/>
      <c r="K19" s="7"/>
      <c r="L19" s="9"/>
      <c r="M19" s="10"/>
      <c r="N19" s="10"/>
      <c r="O19" s="10"/>
      <c r="P19" s="10"/>
      <c r="Q19" s="10"/>
      <c r="R19" s="10"/>
      <c r="S19" s="10"/>
      <c r="T19" s="10"/>
      <c r="U19" s="10"/>
    </row>
    <row r="20" spans="1:21" ht="16.5" customHeight="1" x14ac:dyDescent="0.2">
      <c r="A20" s="7"/>
      <c r="B20" s="7"/>
      <c r="C20" s="7"/>
      <c r="D20" s="7"/>
      <c r="E20" s="7" t="s">
        <v>546</v>
      </c>
      <c r="F20" s="7"/>
      <c r="G20" s="7"/>
      <c r="H20" s="7"/>
      <c r="I20" s="7"/>
      <c r="J20" s="7"/>
      <c r="K20" s="7"/>
      <c r="L20" s="9" t="s">
        <v>67</v>
      </c>
      <c r="M20" s="169">
        <v>97</v>
      </c>
      <c r="N20" s="170">
        <v>214</v>
      </c>
      <c r="O20" s="170">
        <v>123</v>
      </c>
      <c r="P20" s="169">
        <v>26</v>
      </c>
      <c r="Q20" s="169">
        <v>67</v>
      </c>
      <c r="R20" s="168" t="s">
        <v>496</v>
      </c>
      <c r="S20" s="169">
        <v>14</v>
      </c>
      <c r="T20" s="173">
        <v>4</v>
      </c>
      <c r="U20" s="170">
        <v>545</v>
      </c>
    </row>
    <row r="21" spans="1:21" ht="16.5" customHeight="1" x14ac:dyDescent="0.2">
      <c r="A21" s="7"/>
      <c r="B21" s="7"/>
      <c r="C21" s="7"/>
      <c r="D21" s="7"/>
      <c r="E21" s="7" t="s">
        <v>547</v>
      </c>
      <c r="F21" s="7"/>
      <c r="G21" s="7"/>
      <c r="H21" s="7"/>
      <c r="I21" s="7"/>
      <c r="J21" s="7"/>
      <c r="K21" s="7"/>
      <c r="L21" s="9" t="s">
        <v>67</v>
      </c>
      <c r="M21" s="170">
        <v>464</v>
      </c>
      <c r="N21" s="170">
        <v>768</v>
      </c>
      <c r="O21" s="170">
        <v>497</v>
      </c>
      <c r="P21" s="170">
        <v>151</v>
      </c>
      <c r="Q21" s="170">
        <v>164</v>
      </c>
      <c r="R21" s="168" t="s">
        <v>496</v>
      </c>
      <c r="S21" s="169">
        <v>31</v>
      </c>
      <c r="T21" s="169">
        <v>11</v>
      </c>
      <c r="U21" s="171">
        <v>2086</v>
      </c>
    </row>
    <row r="22" spans="1:21" ht="16.5" customHeight="1" x14ac:dyDescent="0.2">
      <c r="A22" s="7"/>
      <c r="B22" s="7"/>
      <c r="C22" s="7"/>
      <c r="D22" s="7"/>
      <c r="E22" s="7" t="s">
        <v>548</v>
      </c>
      <c r="F22" s="7"/>
      <c r="G22" s="7"/>
      <c r="H22" s="7"/>
      <c r="I22" s="7"/>
      <c r="J22" s="7"/>
      <c r="K22" s="7"/>
      <c r="L22" s="9" t="s">
        <v>67</v>
      </c>
      <c r="M22" s="170">
        <v>524</v>
      </c>
      <c r="N22" s="170">
        <v>831</v>
      </c>
      <c r="O22" s="170">
        <v>549</v>
      </c>
      <c r="P22" s="170">
        <v>146</v>
      </c>
      <c r="Q22" s="170">
        <v>184</v>
      </c>
      <c r="R22" s="169">
        <v>36</v>
      </c>
      <c r="S22" s="169">
        <v>30</v>
      </c>
      <c r="T22" s="173">
        <v>2</v>
      </c>
      <c r="U22" s="171">
        <v>2302</v>
      </c>
    </row>
    <row r="23" spans="1:21" ht="16.5" customHeight="1" x14ac:dyDescent="0.2">
      <c r="A23" s="7"/>
      <c r="B23" s="7"/>
      <c r="C23" s="7"/>
      <c r="D23" s="7"/>
      <c r="E23" s="7" t="s">
        <v>549</v>
      </c>
      <c r="F23" s="7"/>
      <c r="G23" s="7"/>
      <c r="H23" s="7"/>
      <c r="I23" s="7"/>
      <c r="J23" s="7"/>
      <c r="K23" s="7"/>
      <c r="L23" s="9" t="s">
        <v>67</v>
      </c>
      <c r="M23" s="170">
        <v>775</v>
      </c>
      <c r="N23" s="171">
        <v>1324</v>
      </c>
      <c r="O23" s="170">
        <v>974</v>
      </c>
      <c r="P23" s="170">
        <v>238</v>
      </c>
      <c r="Q23" s="170">
        <v>391</v>
      </c>
      <c r="R23" s="169">
        <v>92</v>
      </c>
      <c r="S23" s="169">
        <v>48</v>
      </c>
      <c r="T23" s="169">
        <v>13</v>
      </c>
      <c r="U23" s="171">
        <v>3855</v>
      </c>
    </row>
    <row r="24" spans="1:21" ht="16.5" customHeight="1" x14ac:dyDescent="0.2">
      <c r="A24" s="7"/>
      <c r="B24" s="7"/>
      <c r="C24" s="7"/>
      <c r="D24" s="7"/>
      <c r="E24" s="7" t="s">
        <v>550</v>
      </c>
      <c r="F24" s="7"/>
      <c r="G24" s="7"/>
      <c r="H24" s="7"/>
      <c r="I24" s="7"/>
      <c r="J24" s="7"/>
      <c r="K24" s="7"/>
      <c r="L24" s="9" t="s">
        <v>67</v>
      </c>
      <c r="M24" s="171">
        <v>1986</v>
      </c>
      <c r="N24" s="171">
        <v>2216</v>
      </c>
      <c r="O24" s="171">
        <v>1384</v>
      </c>
      <c r="P24" s="170">
        <v>566</v>
      </c>
      <c r="Q24" s="170">
        <v>738</v>
      </c>
      <c r="R24" s="170">
        <v>184</v>
      </c>
      <c r="S24" s="170">
        <v>114</v>
      </c>
      <c r="T24" s="169">
        <v>27</v>
      </c>
      <c r="U24" s="171">
        <v>7215</v>
      </c>
    </row>
    <row r="25" spans="1:21" ht="16.5" customHeight="1" x14ac:dyDescent="0.2">
      <c r="A25" s="7"/>
      <c r="B25" s="7"/>
      <c r="C25" s="7"/>
      <c r="D25" s="7"/>
      <c r="E25" s="7" t="s">
        <v>551</v>
      </c>
      <c r="F25" s="7"/>
      <c r="G25" s="7"/>
      <c r="H25" s="7"/>
      <c r="I25" s="7"/>
      <c r="J25" s="7"/>
      <c r="K25" s="7"/>
      <c r="L25" s="9" t="s">
        <v>67</v>
      </c>
      <c r="M25" s="171">
        <v>5220</v>
      </c>
      <c r="N25" s="171">
        <v>1218</v>
      </c>
      <c r="O25" s="171">
        <v>1592</v>
      </c>
      <c r="P25" s="170">
        <v>844</v>
      </c>
      <c r="Q25" s="171">
        <v>1158</v>
      </c>
      <c r="R25" s="170">
        <v>298</v>
      </c>
      <c r="S25" s="170">
        <v>252</v>
      </c>
      <c r="T25" s="169">
        <v>33</v>
      </c>
      <c r="U25" s="172">
        <v>10615</v>
      </c>
    </row>
    <row r="26" spans="1:21" ht="16.5" customHeight="1" x14ac:dyDescent="0.2">
      <c r="A26" s="7"/>
      <c r="B26" s="7"/>
      <c r="C26" s="7"/>
      <c r="D26" s="7"/>
      <c r="E26" s="7" t="s">
        <v>552</v>
      </c>
      <c r="F26" s="7"/>
      <c r="G26" s="7"/>
      <c r="H26" s="7"/>
      <c r="I26" s="7"/>
      <c r="J26" s="7"/>
      <c r="K26" s="7"/>
      <c r="L26" s="9" t="s">
        <v>67</v>
      </c>
      <c r="M26" s="173" t="s">
        <v>75</v>
      </c>
      <c r="N26" s="173" t="s">
        <v>75</v>
      </c>
      <c r="O26" s="173" t="s">
        <v>75</v>
      </c>
      <c r="P26" s="173" t="s">
        <v>75</v>
      </c>
      <c r="Q26" s="173" t="s">
        <v>75</v>
      </c>
      <c r="R26" s="173" t="s">
        <v>75</v>
      </c>
      <c r="S26" s="173" t="s">
        <v>75</v>
      </c>
      <c r="T26" s="173" t="s">
        <v>75</v>
      </c>
      <c r="U26" s="173" t="s">
        <v>75</v>
      </c>
    </row>
    <row r="27" spans="1:21" ht="16.5" customHeight="1" x14ac:dyDescent="0.2">
      <c r="A27" s="7"/>
      <c r="B27" s="7"/>
      <c r="C27" s="7"/>
      <c r="D27" s="7"/>
      <c r="E27" s="7" t="s">
        <v>553</v>
      </c>
      <c r="F27" s="7"/>
      <c r="G27" s="7"/>
      <c r="H27" s="7"/>
      <c r="I27" s="7"/>
      <c r="J27" s="7"/>
      <c r="K27" s="7"/>
      <c r="L27" s="9" t="s">
        <v>67</v>
      </c>
      <c r="M27" s="171">
        <v>9066</v>
      </c>
      <c r="N27" s="171">
        <v>6571</v>
      </c>
      <c r="O27" s="171">
        <v>5119</v>
      </c>
      <c r="P27" s="171">
        <v>1971</v>
      </c>
      <c r="Q27" s="171">
        <v>2702</v>
      </c>
      <c r="R27" s="170">
        <v>641</v>
      </c>
      <c r="S27" s="170">
        <v>489</v>
      </c>
      <c r="T27" s="169">
        <v>90</v>
      </c>
      <c r="U27" s="172">
        <v>26649</v>
      </c>
    </row>
    <row r="28" spans="1:21" ht="16.5" customHeight="1" x14ac:dyDescent="0.2">
      <c r="A28" s="7"/>
      <c r="B28" s="7"/>
      <c r="C28" s="7"/>
      <c r="D28" s="7" t="s">
        <v>552</v>
      </c>
      <c r="E28" s="7"/>
      <c r="F28" s="7"/>
      <c r="G28" s="7"/>
      <c r="H28" s="7"/>
      <c r="I28" s="7"/>
      <c r="J28" s="7"/>
      <c r="K28" s="7"/>
      <c r="L28" s="9" t="s">
        <v>67</v>
      </c>
      <c r="M28" s="173" t="s">
        <v>75</v>
      </c>
      <c r="N28" s="173" t="s">
        <v>75</v>
      </c>
      <c r="O28" s="173" t="s">
        <v>75</v>
      </c>
      <c r="P28" s="173" t="s">
        <v>75</v>
      </c>
      <c r="Q28" s="173" t="s">
        <v>75</v>
      </c>
      <c r="R28" s="173" t="s">
        <v>75</v>
      </c>
      <c r="S28" s="173" t="s">
        <v>75</v>
      </c>
      <c r="T28" s="173" t="s">
        <v>75</v>
      </c>
      <c r="U28" s="173" t="s">
        <v>75</v>
      </c>
    </row>
    <row r="29" spans="1:21" ht="16.5" customHeight="1" x14ac:dyDescent="0.2">
      <c r="A29" s="7"/>
      <c r="B29" s="7"/>
      <c r="C29" s="7" t="s">
        <v>69</v>
      </c>
      <c r="D29" s="7"/>
      <c r="E29" s="7"/>
      <c r="F29" s="7"/>
      <c r="G29" s="7"/>
      <c r="H29" s="7"/>
      <c r="I29" s="7"/>
      <c r="J29" s="7"/>
      <c r="K29" s="7"/>
      <c r="L29" s="9"/>
      <c r="M29" s="10"/>
      <c r="N29" s="10"/>
      <c r="O29" s="10"/>
      <c r="P29" s="10"/>
      <c r="Q29" s="10"/>
      <c r="R29" s="10"/>
      <c r="S29" s="10"/>
      <c r="T29" s="10"/>
      <c r="U29" s="10"/>
    </row>
    <row r="30" spans="1:21" ht="16.5" customHeight="1" x14ac:dyDescent="0.2">
      <c r="A30" s="7"/>
      <c r="B30" s="7"/>
      <c r="C30" s="7"/>
      <c r="D30" s="7" t="s">
        <v>544</v>
      </c>
      <c r="E30" s="7"/>
      <c r="F30" s="7"/>
      <c r="G30" s="7"/>
      <c r="H30" s="7"/>
      <c r="I30" s="7"/>
      <c r="J30" s="7"/>
      <c r="K30" s="7"/>
      <c r="L30" s="9" t="s">
        <v>67</v>
      </c>
      <c r="M30" s="173" t="s">
        <v>75</v>
      </c>
      <c r="N30" s="173" t="s">
        <v>75</v>
      </c>
      <c r="O30" s="173" t="s">
        <v>75</v>
      </c>
      <c r="P30" s="173" t="s">
        <v>75</v>
      </c>
      <c r="Q30" s="173" t="s">
        <v>75</v>
      </c>
      <c r="R30" s="173" t="s">
        <v>75</v>
      </c>
      <c r="S30" s="173" t="s">
        <v>75</v>
      </c>
      <c r="T30" s="173" t="s">
        <v>75</v>
      </c>
      <c r="U30" s="173" t="s">
        <v>75</v>
      </c>
    </row>
    <row r="31" spans="1:21" ht="16.5" customHeight="1" x14ac:dyDescent="0.2">
      <c r="A31" s="7"/>
      <c r="B31" s="7"/>
      <c r="C31" s="7"/>
      <c r="D31" s="7" t="s">
        <v>545</v>
      </c>
      <c r="E31" s="7"/>
      <c r="F31" s="7"/>
      <c r="G31" s="7"/>
      <c r="H31" s="7"/>
      <c r="I31" s="7"/>
      <c r="J31" s="7"/>
      <c r="K31" s="7"/>
      <c r="L31" s="9"/>
      <c r="M31" s="10"/>
      <c r="N31" s="10"/>
      <c r="O31" s="10"/>
      <c r="P31" s="10"/>
      <c r="Q31" s="10"/>
      <c r="R31" s="10"/>
      <c r="S31" s="10"/>
      <c r="T31" s="10"/>
      <c r="U31" s="10"/>
    </row>
    <row r="32" spans="1:21" ht="16.5" customHeight="1" x14ac:dyDescent="0.2">
      <c r="A32" s="7"/>
      <c r="B32" s="7"/>
      <c r="C32" s="7"/>
      <c r="D32" s="7"/>
      <c r="E32" s="7" t="s">
        <v>546</v>
      </c>
      <c r="F32" s="7"/>
      <c r="G32" s="7"/>
      <c r="H32" s="7"/>
      <c r="I32" s="7"/>
      <c r="J32" s="7"/>
      <c r="K32" s="7"/>
      <c r="L32" s="9" t="s">
        <v>67</v>
      </c>
      <c r="M32" s="173" t="s">
        <v>75</v>
      </c>
      <c r="N32" s="173" t="s">
        <v>75</v>
      </c>
      <c r="O32" s="173">
        <v>4</v>
      </c>
      <c r="P32" s="173" t="s">
        <v>75</v>
      </c>
      <c r="Q32" s="173" t="s">
        <v>75</v>
      </c>
      <c r="R32" s="173">
        <v>4</v>
      </c>
      <c r="S32" s="173" t="s">
        <v>75</v>
      </c>
      <c r="T32" s="173" t="s">
        <v>75</v>
      </c>
      <c r="U32" s="173">
        <v>8</v>
      </c>
    </row>
    <row r="33" spans="1:21" ht="16.5" customHeight="1" x14ac:dyDescent="0.2">
      <c r="A33" s="7"/>
      <c r="B33" s="7"/>
      <c r="C33" s="7"/>
      <c r="D33" s="7"/>
      <c r="E33" s="7" t="s">
        <v>547</v>
      </c>
      <c r="F33" s="7"/>
      <c r="G33" s="7"/>
      <c r="H33" s="7"/>
      <c r="I33" s="7"/>
      <c r="J33" s="7"/>
      <c r="K33" s="7"/>
      <c r="L33" s="9" t="s">
        <v>67</v>
      </c>
      <c r="M33" s="173" t="s">
        <v>75</v>
      </c>
      <c r="N33" s="173" t="s">
        <v>75</v>
      </c>
      <c r="O33" s="173">
        <v>3</v>
      </c>
      <c r="P33" s="173" t="s">
        <v>75</v>
      </c>
      <c r="Q33" s="173">
        <v>7</v>
      </c>
      <c r="R33" s="173">
        <v>8</v>
      </c>
      <c r="S33" s="173" t="s">
        <v>75</v>
      </c>
      <c r="T33" s="173" t="s">
        <v>75</v>
      </c>
      <c r="U33" s="169">
        <v>18</v>
      </c>
    </row>
    <row r="34" spans="1:21" ht="16.5" customHeight="1" x14ac:dyDescent="0.2">
      <c r="A34" s="7"/>
      <c r="B34" s="7"/>
      <c r="C34" s="7"/>
      <c r="D34" s="7"/>
      <c r="E34" s="7" t="s">
        <v>548</v>
      </c>
      <c r="F34" s="7"/>
      <c r="G34" s="7"/>
      <c r="H34" s="7"/>
      <c r="I34" s="7"/>
      <c r="J34" s="7"/>
      <c r="K34" s="7"/>
      <c r="L34" s="9" t="s">
        <v>67</v>
      </c>
      <c r="M34" s="173" t="s">
        <v>75</v>
      </c>
      <c r="N34" s="173" t="s">
        <v>75</v>
      </c>
      <c r="O34" s="173" t="s">
        <v>75</v>
      </c>
      <c r="P34" s="173" t="s">
        <v>75</v>
      </c>
      <c r="Q34" s="173">
        <v>9</v>
      </c>
      <c r="R34" s="173">
        <v>2</v>
      </c>
      <c r="S34" s="173">
        <v>1</v>
      </c>
      <c r="T34" s="173" t="s">
        <v>75</v>
      </c>
      <c r="U34" s="169">
        <v>12</v>
      </c>
    </row>
    <row r="35" spans="1:21" ht="16.5" customHeight="1" x14ac:dyDescent="0.2">
      <c r="A35" s="7"/>
      <c r="B35" s="7"/>
      <c r="C35" s="7"/>
      <c r="D35" s="7"/>
      <c r="E35" s="7" t="s">
        <v>549</v>
      </c>
      <c r="F35" s="7"/>
      <c r="G35" s="7"/>
      <c r="H35" s="7"/>
      <c r="I35" s="7"/>
      <c r="J35" s="7"/>
      <c r="K35" s="7"/>
      <c r="L35" s="9" t="s">
        <v>67</v>
      </c>
      <c r="M35" s="173" t="s">
        <v>75</v>
      </c>
      <c r="N35" s="173" t="s">
        <v>75</v>
      </c>
      <c r="O35" s="173">
        <v>1</v>
      </c>
      <c r="P35" s="173" t="s">
        <v>75</v>
      </c>
      <c r="Q35" s="173">
        <v>3</v>
      </c>
      <c r="R35" s="173" t="s">
        <v>75</v>
      </c>
      <c r="S35" s="173" t="s">
        <v>75</v>
      </c>
      <c r="T35" s="173" t="s">
        <v>75</v>
      </c>
      <c r="U35" s="173">
        <v>4</v>
      </c>
    </row>
    <row r="36" spans="1:21" ht="16.5" customHeight="1" x14ac:dyDescent="0.2">
      <c r="A36" s="7"/>
      <c r="B36" s="7"/>
      <c r="C36" s="7"/>
      <c r="D36" s="7"/>
      <c r="E36" s="7" t="s">
        <v>550</v>
      </c>
      <c r="F36" s="7"/>
      <c r="G36" s="7"/>
      <c r="H36" s="7"/>
      <c r="I36" s="7"/>
      <c r="J36" s="7"/>
      <c r="K36" s="7"/>
      <c r="L36" s="9" t="s">
        <v>67</v>
      </c>
      <c r="M36" s="173" t="s">
        <v>75</v>
      </c>
      <c r="N36" s="173" t="s">
        <v>75</v>
      </c>
      <c r="O36" s="173">
        <v>1</v>
      </c>
      <c r="P36" s="173" t="s">
        <v>75</v>
      </c>
      <c r="Q36" s="173">
        <v>8</v>
      </c>
      <c r="R36" s="173">
        <v>3</v>
      </c>
      <c r="S36" s="173" t="s">
        <v>75</v>
      </c>
      <c r="T36" s="173" t="s">
        <v>75</v>
      </c>
      <c r="U36" s="169">
        <v>12</v>
      </c>
    </row>
    <row r="37" spans="1:21" ht="16.5" customHeight="1" x14ac:dyDescent="0.2">
      <c r="A37" s="7"/>
      <c r="B37" s="7"/>
      <c r="C37" s="7"/>
      <c r="D37" s="7"/>
      <c r="E37" s="7" t="s">
        <v>551</v>
      </c>
      <c r="F37" s="7"/>
      <c r="G37" s="7"/>
      <c r="H37" s="7"/>
      <c r="I37" s="7"/>
      <c r="J37" s="7"/>
      <c r="K37" s="7"/>
      <c r="L37" s="9" t="s">
        <v>67</v>
      </c>
      <c r="M37" s="173" t="s">
        <v>75</v>
      </c>
      <c r="N37" s="173" t="s">
        <v>75</v>
      </c>
      <c r="O37" s="173" t="s">
        <v>75</v>
      </c>
      <c r="P37" s="173" t="s">
        <v>75</v>
      </c>
      <c r="Q37" s="173" t="s">
        <v>75</v>
      </c>
      <c r="R37" s="173">
        <v>1</v>
      </c>
      <c r="S37" s="173" t="s">
        <v>75</v>
      </c>
      <c r="T37" s="173" t="s">
        <v>75</v>
      </c>
      <c r="U37" s="173">
        <v>1</v>
      </c>
    </row>
    <row r="38" spans="1:21" ht="16.5" customHeight="1" x14ac:dyDescent="0.2">
      <c r="A38" s="7"/>
      <c r="B38" s="7"/>
      <c r="C38" s="7"/>
      <c r="D38" s="7"/>
      <c r="E38" s="7" t="s">
        <v>552</v>
      </c>
      <c r="F38" s="7"/>
      <c r="G38" s="7"/>
      <c r="H38" s="7"/>
      <c r="I38" s="7"/>
      <c r="J38" s="7"/>
      <c r="K38" s="7"/>
      <c r="L38" s="9" t="s">
        <v>67</v>
      </c>
      <c r="M38" s="173" t="s">
        <v>75</v>
      </c>
      <c r="N38" s="173" t="s">
        <v>75</v>
      </c>
      <c r="O38" s="173" t="s">
        <v>75</v>
      </c>
      <c r="P38" s="173" t="s">
        <v>75</v>
      </c>
      <c r="Q38" s="173" t="s">
        <v>75</v>
      </c>
      <c r="R38" s="173" t="s">
        <v>75</v>
      </c>
      <c r="S38" s="173" t="s">
        <v>75</v>
      </c>
      <c r="T38" s="173" t="s">
        <v>75</v>
      </c>
      <c r="U38" s="173" t="s">
        <v>75</v>
      </c>
    </row>
    <row r="39" spans="1:21" ht="16.5" customHeight="1" x14ac:dyDescent="0.2">
      <c r="A39" s="7"/>
      <c r="B39" s="7"/>
      <c r="C39" s="7"/>
      <c r="D39" s="7"/>
      <c r="E39" s="7" t="s">
        <v>553</v>
      </c>
      <c r="F39" s="7"/>
      <c r="G39" s="7"/>
      <c r="H39" s="7"/>
      <c r="I39" s="7"/>
      <c r="J39" s="7"/>
      <c r="K39" s="7"/>
      <c r="L39" s="9" t="s">
        <v>67</v>
      </c>
      <c r="M39" s="173" t="s">
        <v>75</v>
      </c>
      <c r="N39" s="173" t="s">
        <v>75</v>
      </c>
      <c r="O39" s="173">
        <v>9</v>
      </c>
      <c r="P39" s="173" t="s">
        <v>75</v>
      </c>
      <c r="Q39" s="169">
        <v>27</v>
      </c>
      <c r="R39" s="169">
        <v>18</v>
      </c>
      <c r="S39" s="173">
        <v>1</v>
      </c>
      <c r="T39" s="173" t="s">
        <v>75</v>
      </c>
      <c r="U39" s="169">
        <v>55</v>
      </c>
    </row>
    <row r="40" spans="1:21" ht="16.5" customHeight="1" x14ac:dyDescent="0.2">
      <c r="A40" s="7"/>
      <c r="B40" s="7"/>
      <c r="C40" s="7"/>
      <c r="D40" s="7" t="s">
        <v>552</v>
      </c>
      <c r="E40" s="7"/>
      <c r="F40" s="7"/>
      <c r="G40" s="7"/>
      <c r="H40" s="7"/>
      <c r="I40" s="7"/>
      <c r="J40" s="7"/>
      <c r="K40" s="7"/>
      <c r="L40" s="9" t="s">
        <v>67</v>
      </c>
      <c r="M40" s="173" t="s">
        <v>75</v>
      </c>
      <c r="N40" s="173" t="s">
        <v>75</v>
      </c>
      <c r="O40" s="173" t="s">
        <v>75</v>
      </c>
      <c r="P40" s="173" t="s">
        <v>75</v>
      </c>
      <c r="Q40" s="173" t="s">
        <v>75</v>
      </c>
      <c r="R40" s="173" t="s">
        <v>75</v>
      </c>
      <c r="S40" s="173" t="s">
        <v>75</v>
      </c>
      <c r="T40" s="173" t="s">
        <v>75</v>
      </c>
      <c r="U40" s="173" t="s">
        <v>75</v>
      </c>
    </row>
    <row r="41" spans="1:21" ht="16.5" customHeight="1" x14ac:dyDescent="0.2">
      <c r="A41" s="7"/>
      <c r="B41" s="7"/>
      <c r="C41" s="7" t="s">
        <v>70</v>
      </c>
      <c r="D41" s="7"/>
      <c r="E41" s="7"/>
      <c r="F41" s="7"/>
      <c r="G41" s="7"/>
      <c r="H41" s="7"/>
      <c r="I41" s="7"/>
      <c r="J41" s="7"/>
      <c r="K41" s="7"/>
      <c r="L41" s="9"/>
      <c r="M41" s="10"/>
      <c r="N41" s="10"/>
      <c r="O41" s="10"/>
      <c r="P41" s="10"/>
      <c r="Q41" s="10"/>
      <c r="R41" s="10"/>
      <c r="S41" s="10"/>
      <c r="T41" s="10"/>
      <c r="U41" s="10"/>
    </row>
    <row r="42" spans="1:21" ht="16.5" customHeight="1" x14ac:dyDescent="0.2">
      <c r="A42" s="7"/>
      <c r="B42" s="7"/>
      <c r="C42" s="7"/>
      <c r="D42" s="7" t="s">
        <v>544</v>
      </c>
      <c r="E42" s="7"/>
      <c r="F42" s="7"/>
      <c r="G42" s="7"/>
      <c r="H42" s="7"/>
      <c r="I42" s="7"/>
      <c r="J42" s="7"/>
      <c r="K42" s="7"/>
      <c r="L42" s="9" t="s">
        <v>67</v>
      </c>
      <c r="M42" s="173" t="s">
        <v>75</v>
      </c>
      <c r="N42" s="173">
        <v>7</v>
      </c>
      <c r="O42" s="169">
        <v>19</v>
      </c>
      <c r="P42" s="173" t="s">
        <v>75</v>
      </c>
      <c r="Q42" s="173" t="s">
        <v>75</v>
      </c>
      <c r="R42" s="169">
        <v>15</v>
      </c>
      <c r="S42" s="173" t="s">
        <v>75</v>
      </c>
      <c r="T42" s="173" t="s">
        <v>75</v>
      </c>
      <c r="U42" s="169">
        <v>41</v>
      </c>
    </row>
    <row r="43" spans="1:21" ht="16.5" customHeight="1" x14ac:dyDescent="0.2">
      <c r="A43" s="7"/>
      <c r="B43" s="7"/>
      <c r="C43" s="7"/>
      <c r="D43" s="7" t="s">
        <v>545</v>
      </c>
      <c r="E43" s="7"/>
      <c r="F43" s="7"/>
      <c r="G43" s="7"/>
      <c r="H43" s="7"/>
      <c r="I43" s="7"/>
      <c r="J43" s="7"/>
      <c r="K43" s="7"/>
      <c r="L43" s="9"/>
      <c r="M43" s="10"/>
      <c r="N43" s="10"/>
      <c r="O43" s="10"/>
      <c r="P43" s="10"/>
      <c r="Q43" s="10"/>
      <c r="R43" s="10"/>
      <c r="S43" s="10"/>
      <c r="T43" s="10"/>
      <c r="U43" s="10"/>
    </row>
    <row r="44" spans="1:21" ht="16.5" customHeight="1" x14ac:dyDescent="0.2">
      <c r="A44" s="7"/>
      <c r="B44" s="7"/>
      <c r="C44" s="7"/>
      <c r="D44" s="7"/>
      <c r="E44" s="7" t="s">
        <v>546</v>
      </c>
      <c r="F44" s="7"/>
      <c r="G44" s="7"/>
      <c r="H44" s="7"/>
      <c r="I44" s="7"/>
      <c r="J44" s="7"/>
      <c r="K44" s="7"/>
      <c r="L44" s="9" t="s">
        <v>67</v>
      </c>
      <c r="M44" s="170">
        <v>193</v>
      </c>
      <c r="N44" s="170">
        <v>279</v>
      </c>
      <c r="O44" s="170">
        <v>256</v>
      </c>
      <c r="P44" s="169">
        <v>66</v>
      </c>
      <c r="Q44" s="170">
        <v>105</v>
      </c>
      <c r="R44" s="173">
        <v>9</v>
      </c>
      <c r="S44" s="169">
        <v>20</v>
      </c>
      <c r="T44" s="169">
        <v>23</v>
      </c>
      <c r="U44" s="170">
        <v>951</v>
      </c>
    </row>
    <row r="45" spans="1:21" ht="16.5" customHeight="1" x14ac:dyDescent="0.2">
      <c r="A45" s="7"/>
      <c r="B45" s="7"/>
      <c r="C45" s="7"/>
      <c r="D45" s="7"/>
      <c r="E45" s="7" t="s">
        <v>547</v>
      </c>
      <c r="F45" s="7"/>
      <c r="G45" s="7"/>
      <c r="H45" s="7"/>
      <c r="I45" s="7"/>
      <c r="J45" s="7"/>
      <c r="K45" s="7"/>
      <c r="L45" s="9" t="s">
        <v>67</v>
      </c>
      <c r="M45" s="170">
        <v>866</v>
      </c>
      <c r="N45" s="171">
        <v>1057</v>
      </c>
      <c r="O45" s="170">
        <v>922</v>
      </c>
      <c r="P45" s="170">
        <v>320</v>
      </c>
      <c r="Q45" s="170">
        <v>289</v>
      </c>
      <c r="R45" s="169">
        <v>46</v>
      </c>
      <c r="S45" s="169">
        <v>44</v>
      </c>
      <c r="T45" s="169">
        <v>59</v>
      </c>
      <c r="U45" s="171">
        <v>3603</v>
      </c>
    </row>
    <row r="46" spans="1:21" ht="16.5" customHeight="1" x14ac:dyDescent="0.2">
      <c r="A46" s="7"/>
      <c r="B46" s="7"/>
      <c r="C46" s="7"/>
      <c r="D46" s="7"/>
      <c r="E46" s="7" t="s">
        <v>548</v>
      </c>
      <c r="F46" s="7"/>
      <c r="G46" s="7"/>
      <c r="H46" s="7"/>
      <c r="I46" s="7"/>
      <c r="J46" s="7"/>
      <c r="K46" s="7"/>
      <c r="L46" s="9" t="s">
        <v>67</v>
      </c>
      <c r="M46" s="170">
        <v>987</v>
      </c>
      <c r="N46" s="171">
        <v>1101</v>
      </c>
      <c r="O46" s="170">
        <v>949</v>
      </c>
      <c r="P46" s="170">
        <v>308</v>
      </c>
      <c r="Q46" s="170">
        <v>313</v>
      </c>
      <c r="R46" s="169">
        <v>69</v>
      </c>
      <c r="S46" s="169">
        <v>39</v>
      </c>
      <c r="T46" s="169">
        <v>60</v>
      </c>
      <c r="U46" s="171">
        <v>3826</v>
      </c>
    </row>
    <row r="47" spans="1:21" ht="16.5" customHeight="1" x14ac:dyDescent="0.2">
      <c r="A47" s="7"/>
      <c r="B47" s="7"/>
      <c r="C47" s="7"/>
      <c r="D47" s="7"/>
      <c r="E47" s="7" t="s">
        <v>549</v>
      </c>
      <c r="F47" s="7"/>
      <c r="G47" s="7"/>
      <c r="H47" s="7"/>
      <c r="I47" s="7"/>
      <c r="J47" s="7"/>
      <c r="K47" s="7"/>
      <c r="L47" s="9" t="s">
        <v>67</v>
      </c>
      <c r="M47" s="171">
        <v>1404</v>
      </c>
      <c r="N47" s="171">
        <v>1756</v>
      </c>
      <c r="O47" s="171">
        <v>1768</v>
      </c>
      <c r="P47" s="170">
        <v>581</v>
      </c>
      <c r="Q47" s="170">
        <v>640</v>
      </c>
      <c r="R47" s="170">
        <v>135</v>
      </c>
      <c r="S47" s="169">
        <v>63</v>
      </c>
      <c r="T47" s="169">
        <v>87</v>
      </c>
      <c r="U47" s="171">
        <v>6434</v>
      </c>
    </row>
    <row r="48" spans="1:21" ht="16.5" customHeight="1" x14ac:dyDescent="0.2">
      <c r="A48" s="7"/>
      <c r="B48" s="7"/>
      <c r="C48" s="7"/>
      <c r="D48" s="7"/>
      <c r="E48" s="7" t="s">
        <v>550</v>
      </c>
      <c r="F48" s="7"/>
      <c r="G48" s="7"/>
      <c r="H48" s="7"/>
      <c r="I48" s="7"/>
      <c r="J48" s="7"/>
      <c r="K48" s="7"/>
      <c r="L48" s="9" t="s">
        <v>67</v>
      </c>
      <c r="M48" s="171">
        <v>3478</v>
      </c>
      <c r="N48" s="171">
        <v>3077</v>
      </c>
      <c r="O48" s="171">
        <v>2434</v>
      </c>
      <c r="P48" s="171">
        <v>1355</v>
      </c>
      <c r="Q48" s="171">
        <v>1191</v>
      </c>
      <c r="R48" s="170">
        <v>340</v>
      </c>
      <c r="S48" s="170">
        <v>175</v>
      </c>
      <c r="T48" s="170">
        <v>265</v>
      </c>
      <c r="U48" s="172">
        <v>12315</v>
      </c>
    </row>
    <row r="49" spans="1:21" ht="16.5" customHeight="1" x14ac:dyDescent="0.2">
      <c r="A49" s="7"/>
      <c r="B49" s="7"/>
      <c r="C49" s="7"/>
      <c r="D49" s="7"/>
      <c r="E49" s="7" t="s">
        <v>551</v>
      </c>
      <c r="F49" s="7"/>
      <c r="G49" s="7"/>
      <c r="H49" s="7"/>
      <c r="I49" s="7"/>
      <c r="J49" s="7"/>
      <c r="K49" s="7"/>
      <c r="L49" s="9" t="s">
        <v>67</v>
      </c>
      <c r="M49" s="171">
        <v>8967</v>
      </c>
      <c r="N49" s="171">
        <v>1869</v>
      </c>
      <c r="O49" s="171">
        <v>3085</v>
      </c>
      <c r="P49" s="171">
        <v>2005</v>
      </c>
      <c r="Q49" s="171">
        <v>1828</v>
      </c>
      <c r="R49" s="170">
        <v>463</v>
      </c>
      <c r="S49" s="170">
        <v>349</v>
      </c>
      <c r="T49" s="170">
        <v>476</v>
      </c>
      <c r="U49" s="172">
        <v>19042</v>
      </c>
    </row>
    <row r="50" spans="1:21" ht="16.5" customHeight="1" x14ac:dyDescent="0.2">
      <c r="A50" s="7"/>
      <c r="B50" s="7"/>
      <c r="C50" s="7"/>
      <c r="D50" s="7"/>
      <c r="E50" s="7" t="s">
        <v>552</v>
      </c>
      <c r="F50" s="7"/>
      <c r="G50" s="7"/>
      <c r="H50" s="7"/>
      <c r="I50" s="7"/>
      <c r="J50" s="7"/>
      <c r="K50" s="7"/>
      <c r="L50" s="9" t="s">
        <v>67</v>
      </c>
      <c r="M50" s="173" t="s">
        <v>75</v>
      </c>
      <c r="N50" s="173" t="s">
        <v>75</v>
      </c>
      <c r="O50" s="173" t="s">
        <v>75</v>
      </c>
      <c r="P50" s="173" t="s">
        <v>75</v>
      </c>
      <c r="Q50" s="173" t="s">
        <v>75</v>
      </c>
      <c r="R50" s="173" t="s">
        <v>75</v>
      </c>
      <c r="S50" s="173" t="s">
        <v>75</v>
      </c>
      <c r="T50" s="173" t="s">
        <v>75</v>
      </c>
      <c r="U50" s="173" t="s">
        <v>75</v>
      </c>
    </row>
    <row r="51" spans="1:21" ht="16.5" customHeight="1" x14ac:dyDescent="0.2">
      <c r="A51" s="7"/>
      <c r="B51" s="7"/>
      <c r="C51" s="7"/>
      <c r="D51" s="7"/>
      <c r="E51" s="7" t="s">
        <v>553</v>
      </c>
      <c r="F51" s="7"/>
      <c r="G51" s="7"/>
      <c r="H51" s="7"/>
      <c r="I51" s="7"/>
      <c r="J51" s="7"/>
      <c r="K51" s="7"/>
      <c r="L51" s="9" t="s">
        <v>67</v>
      </c>
      <c r="M51" s="172">
        <v>15895</v>
      </c>
      <c r="N51" s="171">
        <v>9139</v>
      </c>
      <c r="O51" s="171">
        <v>9414</v>
      </c>
      <c r="P51" s="171">
        <v>4635</v>
      </c>
      <c r="Q51" s="171">
        <v>4366</v>
      </c>
      <c r="R51" s="171">
        <v>1062</v>
      </c>
      <c r="S51" s="170">
        <v>690</v>
      </c>
      <c r="T51" s="170">
        <v>970</v>
      </c>
      <c r="U51" s="172">
        <v>46171</v>
      </c>
    </row>
    <row r="52" spans="1:21" ht="16.5" customHeight="1" x14ac:dyDescent="0.2">
      <c r="A52" s="7"/>
      <c r="B52" s="7"/>
      <c r="C52" s="7"/>
      <c r="D52" s="7" t="s">
        <v>552</v>
      </c>
      <c r="E52" s="7"/>
      <c r="F52" s="7"/>
      <c r="G52" s="7"/>
      <c r="H52" s="7"/>
      <c r="I52" s="7"/>
      <c r="J52" s="7"/>
      <c r="K52" s="7"/>
      <c r="L52" s="9" t="s">
        <v>67</v>
      </c>
      <c r="M52" s="173" t="s">
        <v>75</v>
      </c>
      <c r="N52" s="173" t="s">
        <v>75</v>
      </c>
      <c r="O52" s="173" t="s">
        <v>75</v>
      </c>
      <c r="P52" s="173" t="s">
        <v>75</v>
      </c>
      <c r="Q52" s="173" t="s">
        <v>75</v>
      </c>
      <c r="R52" s="173" t="s">
        <v>75</v>
      </c>
      <c r="S52" s="173" t="s">
        <v>75</v>
      </c>
      <c r="T52" s="173" t="s">
        <v>75</v>
      </c>
      <c r="U52" s="173" t="s">
        <v>75</v>
      </c>
    </row>
    <row r="53" spans="1:21" ht="16.5" customHeight="1" x14ac:dyDescent="0.2">
      <c r="A53" s="7" t="s">
        <v>554</v>
      </c>
      <c r="B53" s="7"/>
      <c r="C53" s="7"/>
      <c r="D53" s="7"/>
      <c r="E53" s="7"/>
      <c r="F53" s="7"/>
      <c r="G53" s="7"/>
      <c r="H53" s="7"/>
      <c r="I53" s="7"/>
      <c r="J53" s="7"/>
      <c r="K53" s="7"/>
      <c r="L53" s="9"/>
      <c r="M53" s="10"/>
      <c r="N53" s="10"/>
      <c r="O53" s="10"/>
      <c r="P53" s="10"/>
      <c r="Q53" s="10"/>
      <c r="R53" s="10"/>
      <c r="S53" s="10"/>
      <c r="T53" s="10"/>
      <c r="U53" s="10"/>
    </row>
    <row r="54" spans="1:21" ht="16.5" customHeight="1" x14ac:dyDescent="0.2">
      <c r="A54" s="7"/>
      <c r="B54" s="7" t="s">
        <v>133</v>
      </c>
      <c r="C54" s="7"/>
      <c r="D54" s="7"/>
      <c r="E54" s="7"/>
      <c r="F54" s="7"/>
      <c r="G54" s="7"/>
      <c r="H54" s="7"/>
      <c r="I54" s="7"/>
      <c r="J54" s="7"/>
      <c r="K54" s="7"/>
      <c r="L54" s="9"/>
      <c r="M54" s="10"/>
      <c r="N54" s="10"/>
      <c r="O54" s="10"/>
      <c r="P54" s="10"/>
      <c r="Q54" s="10"/>
      <c r="R54" s="10"/>
      <c r="S54" s="10"/>
      <c r="T54" s="10"/>
      <c r="U54" s="10"/>
    </row>
    <row r="55" spans="1:21" ht="16.5" customHeight="1" x14ac:dyDescent="0.2">
      <c r="A55" s="7"/>
      <c r="B55" s="7"/>
      <c r="C55" s="7" t="s">
        <v>66</v>
      </c>
      <c r="D55" s="7"/>
      <c r="E55" s="7"/>
      <c r="F55" s="7"/>
      <c r="G55" s="7"/>
      <c r="H55" s="7"/>
      <c r="I55" s="7"/>
      <c r="J55" s="7"/>
      <c r="K55" s="7"/>
      <c r="L55" s="9"/>
      <c r="M55" s="10"/>
      <c r="N55" s="10"/>
      <c r="O55" s="10"/>
      <c r="P55" s="10"/>
      <c r="Q55" s="10"/>
      <c r="R55" s="10"/>
      <c r="S55" s="10"/>
      <c r="T55" s="10"/>
      <c r="U55" s="10"/>
    </row>
    <row r="56" spans="1:21" ht="16.5" customHeight="1" x14ac:dyDescent="0.2">
      <c r="A56" s="7"/>
      <c r="B56" s="7"/>
      <c r="C56" s="7"/>
      <c r="D56" s="7" t="s">
        <v>544</v>
      </c>
      <c r="E56" s="7"/>
      <c r="F56" s="7"/>
      <c r="G56" s="7"/>
      <c r="H56" s="7"/>
      <c r="I56" s="7"/>
      <c r="J56" s="7"/>
      <c r="K56" s="7"/>
      <c r="L56" s="9" t="s">
        <v>67</v>
      </c>
      <c r="M56" s="173" t="s">
        <v>75</v>
      </c>
      <c r="N56" s="173">
        <v>1</v>
      </c>
      <c r="O56" s="169">
        <v>10</v>
      </c>
      <c r="P56" s="173" t="s">
        <v>75</v>
      </c>
      <c r="Q56" s="173" t="s">
        <v>75</v>
      </c>
      <c r="R56" s="168" t="s">
        <v>496</v>
      </c>
      <c r="S56" s="173" t="s">
        <v>75</v>
      </c>
      <c r="T56" s="173" t="s">
        <v>75</v>
      </c>
      <c r="U56" s="169">
        <v>11</v>
      </c>
    </row>
    <row r="57" spans="1:21" ht="16.5" customHeight="1" x14ac:dyDescent="0.2">
      <c r="A57" s="7"/>
      <c r="B57" s="7"/>
      <c r="C57" s="7"/>
      <c r="D57" s="7" t="s">
        <v>545</v>
      </c>
      <c r="E57" s="7"/>
      <c r="F57" s="7"/>
      <c r="G57" s="7"/>
      <c r="H57" s="7"/>
      <c r="I57" s="7"/>
      <c r="J57" s="7"/>
      <c r="K57" s="7"/>
      <c r="L57" s="9"/>
      <c r="M57" s="10"/>
      <c r="N57" s="10"/>
      <c r="O57" s="10"/>
      <c r="P57" s="10"/>
      <c r="Q57" s="10"/>
      <c r="R57" s="10"/>
      <c r="S57" s="10"/>
      <c r="T57" s="10"/>
      <c r="U57" s="10"/>
    </row>
    <row r="58" spans="1:21" ht="16.5" customHeight="1" x14ac:dyDescent="0.2">
      <c r="A58" s="7"/>
      <c r="B58" s="7"/>
      <c r="C58" s="7"/>
      <c r="D58" s="7"/>
      <c r="E58" s="7" t="s">
        <v>546</v>
      </c>
      <c r="F58" s="7"/>
      <c r="G58" s="7"/>
      <c r="H58" s="7"/>
      <c r="I58" s="7"/>
      <c r="J58" s="7"/>
      <c r="K58" s="7"/>
      <c r="L58" s="9" t="s">
        <v>67</v>
      </c>
      <c r="M58" s="169">
        <v>91</v>
      </c>
      <c r="N58" s="169">
        <v>68</v>
      </c>
      <c r="O58" s="170">
        <v>135</v>
      </c>
      <c r="P58" s="169">
        <v>27</v>
      </c>
      <c r="Q58" s="169">
        <v>31</v>
      </c>
      <c r="R58" s="168" t="s">
        <v>496</v>
      </c>
      <c r="S58" s="173">
        <v>4</v>
      </c>
      <c r="T58" s="169">
        <v>13</v>
      </c>
      <c r="U58" s="170">
        <v>369</v>
      </c>
    </row>
    <row r="59" spans="1:21" ht="16.5" customHeight="1" x14ac:dyDescent="0.2">
      <c r="A59" s="7"/>
      <c r="B59" s="7"/>
      <c r="C59" s="7"/>
      <c r="D59" s="7"/>
      <c r="E59" s="7" t="s">
        <v>547</v>
      </c>
      <c r="F59" s="7"/>
      <c r="G59" s="7"/>
      <c r="H59" s="7"/>
      <c r="I59" s="7"/>
      <c r="J59" s="7"/>
      <c r="K59" s="7"/>
      <c r="L59" s="9" t="s">
        <v>67</v>
      </c>
      <c r="M59" s="170">
        <v>337</v>
      </c>
      <c r="N59" s="170">
        <v>275</v>
      </c>
      <c r="O59" s="170">
        <v>422</v>
      </c>
      <c r="P59" s="170">
        <v>212</v>
      </c>
      <c r="Q59" s="170">
        <v>139</v>
      </c>
      <c r="R59" s="169">
        <v>17</v>
      </c>
      <c r="S59" s="169">
        <v>18</v>
      </c>
      <c r="T59" s="169">
        <v>55</v>
      </c>
      <c r="U59" s="171">
        <v>1475</v>
      </c>
    </row>
    <row r="60" spans="1:21" ht="16.5" customHeight="1" x14ac:dyDescent="0.2">
      <c r="A60" s="7"/>
      <c r="B60" s="7"/>
      <c r="C60" s="7"/>
      <c r="D60" s="7"/>
      <c r="E60" s="7" t="s">
        <v>548</v>
      </c>
      <c r="F60" s="7"/>
      <c r="G60" s="7"/>
      <c r="H60" s="7"/>
      <c r="I60" s="7"/>
      <c r="J60" s="7"/>
      <c r="K60" s="7"/>
      <c r="L60" s="9" t="s">
        <v>67</v>
      </c>
      <c r="M60" s="170">
        <v>363</v>
      </c>
      <c r="N60" s="170">
        <v>314</v>
      </c>
      <c r="O60" s="170">
        <v>445</v>
      </c>
      <c r="P60" s="170">
        <v>231</v>
      </c>
      <c r="Q60" s="170">
        <v>129</v>
      </c>
      <c r="R60" s="169">
        <v>22</v>
      </c>
      <c r="S60" s="173">
        <v>7</v>
      </c>
      <c r="T60" s="169">
        <v>35</v>
      </c>
      <c r="U60" s="171">
        <v>1546</v>
      </c>
    </row>
    <row r="61" spans="1:21" ht="16.5" customHeight="1" x14ac:dyDescent="0.2">
      <c r="A61" s="7"/>
      <c r="B61" s="7"/>
      <c r="C61" s="7"/>
      <c r="D61" s="7"/>
      <c r="E61" s="7" t="s">
        <v>549</v>
      </c>
      <c r="F61" s="7"/>
      <c r="G61" s="7"/>
      <c r="H61" s="7"/>
      <c r="I61" s="7"/>
      <c r="J61" s="7"/>
      <c r="K61" s="7"/>
      <c r="L61" s="9" t="s">
        <v>67</v>
      </c>
      <c r="M61" s="170">
        <v>613</v>
      </c>
      <c r="N61" s="170">
        <v>458</v>
      </c>
      <c r="O61" s="170">
        <v>620</v>
      </c>
      <c r="P61" s="170">
        <v>380</v>
      </c>
      <c r="Q61" s="170">
        <v>218</v>
      </c>
      <c r="R61" s="169">
        <v>83</v>
      </c>
      <c r="S61" s="169">
        <v>11</v>
      </c>
      <c r="T61" s="170">
        <v>112</v>
      </c>
      <c r="U61" s="171">
        <v>2495</v>
      </c>
    </row>
    <row r="62" spans="1:21" ht="16.5" customHeight="1" x14ac:dyDescent="0.2">
      <c r="A62" s="7"/>
      <c r="B62" s="7"/>
      <c r="C62" s="7"/>
      <c r="D62" s="7"/>
      <c r="E62" s="7" t="s">
        <v>550</v>
      </c>
      <c r="F62" s="7"/>
      <c r="G62" s="7"/>
      <c r="H62" s="7"/>
      <c r="I62" s="7"/>
      <c r="J62" s="7"/>
      <c r="K62" s="7"/>
      <c r="L62" s="9" t="s">
        <v>67</v>
      </c>
      <c r="M62" s="171">
        <v>1793</v>
      </c>
      <c r="N62" s="170">
        <v>789</v>
      </c>
      <c r="O62" s="170">
        <v>921</v>
      </c>
      <c r="P62" s="170">
        <v>797</v>
      </c>
      <c r="Q62" s="170">
        <v>443</v>
      </c>
      <c r="R62" s="170">
        <v>123</v>
      </c>
      <c r="S62" s="169">
        <v>86</v>
      </c>
      <c r="T62" s="170">
        <v>266</v>
      </c>
      <c r="U62" s="171">
        <v>5218</v>
      </c>
    </row>
    <row r="63" spans="1:21" ht="16.5" customHeight="1" x14ac:dyDescent="0.2">
      <c r="A63" s="7"/>
      <c r="B63" s="7"/>
      <c r="C63" s="7"/>
      <c r="D63" s="7"/>
      <c r="E63" s="7" t="s">
        <v>551</v>
      </c>
      <c r="F63" s="7"/>
      <c r="G63" s="7"/>
      <c r="H63" s="7"/>
      <c r="I63" s="7"/>
      <c r="J63" s="7"/>
      <c r="K63" s="7"/>
      <c r="L63" s="9" t="s">
        <v>67</v>
      </c>
      <c r="M63" s="171">
        <v>3491</v>
      </c>
      <c r="N63" s="170">
        <v>545</v>
      </c>
      <c r="O63" s="171">
        <v>1398</v>
      </c>
      <c r="P63" s="171">
        <v>1089</v>
      </c>
      <c r="Q63" s="170">
        <v>559</v>
      </c>
      <c r="R63" s="170">
        <v>134</v>
      </c>
      <c r="S63" s="169">
        <v>87</v>
      </c>
      <c r="T63" s="170">
        <v>435</v>
      </c>
      <c r="U63" s="171">
        <v>7738</v>
      </c>
    </row>
    <row r="64" spans="1:21" ht="16.5" customHeight="1" x14ac:dyDescent="0.2">
      <c r="A64" s="7"/>
      <c r="B64" s="7"/>
      <c r="C64" s="7"/>
      <c r="D64" s="7"/>
      <c r="E64" s="7" t="s">
        <v>552</v>
      </c>
      <c r="F64" s="7"/>
      <c r="G64" s="7"/>
      <c r="H64" s="7"/>
      <c r="I64" s="7"/>
      <c r="J64" s="7"/>
      <c r="K64" s="7"/>
      <c r="L64" s="9" t="s">
        <v>67</v>
      </c>
      <c r="M64" s="173" t="s">
        <v>75</v>
      </c>
      <c r="N64" s="173" t="s">
        <v>75</v>
      </c>
      <c r="O64" s="173" t="s">
        <v>75</v>
      </c>
      <c r="P64" s="173" t="s">
        <v>75</v>
      </c>
      <c r="Q64" s="173" t="s">
        <v>75</v>
      </c>
      <c r="R64" s="173" t="s">
        <v>75</v>
      </c>
      <c r="S64" s="173" t="s">
        <v>75</v>
      </c>
      <c r="T64" s="173" t="s">
        <v>75</v>
      </c>
      <c r="U64" s="173" t="s">
        <v>75</v>
      </c>
    </row>
    <row r="65" spans="1:21" ht="16.5" customHeight="1" x14ac:dyDescent="0.2">
      <c r="A65" s="7"/>
      <c r="B65" s="7"/>
      <c r="C65" s="7"/>
      <c r="D65" s="7"/>
      <c r="E65" s="7" t="s">
        <v>553</v>
      </c>
      <c r="F65" s="7"/>
      <c r="G65" s="7"/>
      <c r="H65" s="7"/>
      <c r="I65" s="7"/>
      <c r="J65" s="7"/>
      <c r="K65" s="7"/>
      <c r="L65" s="9" t="s">
        <v>67</v>
      </c>
      <c r="M65" s="171">
        <v>6688</v>
      </c>
      <c r="N65" s="171">
        <v>2449</v>
      </c>
      <c r="O65" s="171">
        <v>3941</v>
      </c>
      <c r="P65" s="171">
        <v>2736</v>
      </c>
      <c r="Q65" s="171">
        <v>1519</v>
      </c>
      <c r="R65" s="168" t="s">
        <v>496</v>
      </c>
      <c r="S65" s="170">
        <v>213</v>
      </c>
      <c r="T65" s="170">
        <v>916</v>
      </c>
      <c r="U65" s="172">
        <v>18462</v>
      </c>
    </row>
    <row r="66" spans="1:21" ht="16.5" customHeight="1" x14ac:dyDescent="0.2">
      <c r="A66" s="7"/>
      <c r="B66" s="7"/>
      <c r="C66" s="7"/>
      <c r="D66" s="7" t="s">
        <v>552</v>
      </c>
      <c r="E66" s="7"/>
      <c r="F66" s="7"/>
      <c r="G66" s="7"/>
      <c r="H66" s="7"/>
      <c r="I66" s="7"/>
      <c r="J66" s="7"/>
      <c r="K66" s="7"/>
      <c r="L66" s="9" t="s">
        <v>67</v>
      </c>
      <c r="M66" s="173" t="s">
        <v>75</v>
      </c>
      <c r="N66" s="173" t="s">
        <v>75</v>
      </c>
      <c r="O66" s="173" t="s">
        <v>75</v>
      </c>
      <c r="P66" s="173" t="s">
        <v>75</v>
      </c>
      <c r="Q66" s="173" t="s">
        <v>75</v>
      </c>
      <c r="R66" s="173" t="s">
        <v>75</v>
      </c>
      <c r="S66" s="173" t="s">
        <v>75</v>
      </c>
      <c r="T66" s="173" t="s">
        <v>75</v>
      </c>
      <c r="U66" s="173" t="s">
        <v>75</v>
      </c>
    </row>
    <row r="67" spans="1:21" ht="16.5" customHeight="1" x14ac:dyDescent="0.2">
      <c r="A67" s="7"/>
      <c r="B67" s="7"/>
      <c r="C67" s="7" t="s">
        <v>68</v>
      </c>
      <c r="D67" s="7"/>
      <c r="E67" s="7"/>
      <c r="F67" s="7"/>
      <c r="G67" s="7"/>
      <c r="H67" s="7"/>
      <c r="I67" s="7"/>
      <c r="J67" s="7"/>
      <c r="K67" s="7"/>
      <c r="L67" s="9"/>
      <c r="M67" s="10"/>
      <c r="N67" s="10"/>
      <c r="O67" s="10"/>
      <c r="P67" s="10"/>
      <c r="Q67" s="10"/>
      <c r="R67" s="10"/>
      <c r="S67" s="10"/>
      <c r="T67" s="10"/>
      <c r="U67" s="10"/>
    </row>
    <row r="68" spans="1:21" ht="16.5" customHeight="1" x14ac:dyDescent="0.2">
      <c r="A68" s="7"/>
      <c r="B68" s="7"/>
      <c r="C68" s="7"/>
      <c r="D68" s="7" t="s">
        <v>544</v>
      </c>
      <c r="E68" s="7"/>
      <c r="F68" s="7"/>
      <c r="G68" s="7"/>
      <c r="H68" s="7"/>
      <c r="I68" s="7"/>
      <c r="J68" s="7"/>
      <c r="K68" s="7"/>
      <c r="L68" s="9" t="s">
        <v>67</v>
      </c>
      <c r="M68" s="173" t="s">
        <v>75</v>
      </c>
      <c r="N68" s="173">
        <v>4</v>
      </c>
      <c r="O68" s="169">
        <v>12</v>
      </c>
      <c r="P68" s="173" t="s">
        <v>75</v>
      </c>
      <c r="Q68" s="173" t="s">
        <v>75</v>
      </c>
      <c r="R68" s="168" t="s">
        <v>496</v>
      </c>
      <c r="S68" s="173" t="s">
        <v>75</v>
      </c>
      <c r="T68" s="173" t="s">
        <v>75</v>
      </c>
      <c r="U68" s="169">
        <v>16</v>
      </c>
    </row>
    <row r="69" spans="1:21" ht="16.5" customHeight="1" x14ac:dyDescent="0.2">
      <c r="A69" s="7"/>
      <c r="B69" s="7"/>
      <c r="C69" s="7"/>
      <c r="D69" s="7" t="s">
        <v>545</v>
      </c>
      <c r="E69" s="7"/>
      <c r="F69" s="7"/>
      <c r="G69" s="7"/>
      <c r="H69" s="7"/>
      <c r="I69" s="7"/>
      <c r="J69" s="7"/>
      <c r="K69" s="7"/>
      <c r="L69" s="9"/>
      <c r="M69" s="10"/>
      <c r="N69" s="10"/>
      <c r="O69" s="10"/>
      <c r="P69" s="10"/>
      <c r="Q69" s="10"/>
      <c r="R69" s="10"/>
      <c r="S69" s="10"/>
      <c r="T69" s="10"/>
      <c r="U69" s="10"/>
    </row>
    <row r="70" spans="1:21" ht="16.5" customHeight="1" x14ac:dyDescent="0.2">
      <c r="A70" s="7"/>
      <c r="B70" s="7"/>
      <c r="C70" s="7"/>
      <c r="D70" s="7"/>
      <c r="E70" s="7" t="s">
        <v>546</v>
      </c>
      <c r="F70" s="7"/>
      <c r="G70" s="7"/>
      <c r="H70" s="7"/>
      <c r="I70" s="7"/>
      <c r="J70" s="7"/>
      <c r="K70" s="7"/>
      <c r="L70" s="9" t="s">
        <v>67</v>
      </c>
      <c r="M70" s="170">
        <v>100</v>
      </c>
      <c r="N70" s="170">
        <v>216</v>
      </c>
      <c r="O70" s="170">
        <v>178</v>
      </c>
      <c r="P70" s="169">
        <v>30</v>
      </c>
      <c r="Q70" s="169">
        <v>32</v>
      </c>
      <c r="R70" s="168" t="s">
        <v>496</v>
      </c>
      <c r="S70" s="173">
        <v>6</v>
      </c>
      <c r="T70" s="173">
        <v>8</v>
      </c>
      <c r="U70" s="170">
        <v>570</v>
      </c>
    </row>
    <row r="71" spans="1:21" ht="16.5" customHeight="1" x14ac:dyDescent="0.2">
      <c r="A71" s="7"/>
      <c r="B71" s="7"/>
      <c r="C71" s="7"/>
      <c r="D71" s="7"/>
      <c r="E71" s="7" t="s">
        <v>547</v>
      </c>
      <c r="F71" s="7"/>
      <c r="G71" s="7"/>
      <c r="H71" s="7"/>
      <c r="I71" s="7"/>
      <c r="J71" s="7"/>
      <c r="K71" s="7"/>
      <c r="L71" s="9" t="s">
        <v>67</v>
      </c>
      <c r="M71" s="170">
        <v>453</v>
      </c>
      <c r="N71" s="170">
        <v>940</v>
      </c>
      <c r="O71" s="170">
        <v>556</v>
      </c>
      <c r="P71" s="170">
        <v>178</v>
      </c>
      <c r="Q71" s="170">
        <v>241</v>
      </c>
      <c r="R71" s="169">
        <v>38</v>
      </c>
      <c r="S71" s="169">
        <v>25</v>
      </c>
      <c r="T71" s="169">
        <v>12</v>
      </c>
      <c r="U71" s="171">
        <v>2443</v>
      </c>
    </row>
    <row r="72" spans="1:21" ht="16.5" customHeight="1" x14ac:dyDescent="0.2">
      <c r="A72" s="7"/>
      <c r="B72" s="7"/>
      <c r="C72" s="7"/>
      <c r="D72" s="7"/>
      <c r="E72" s="7" t="s">
        <v>548</v>
      </c>
      <c r="F72" s="7"/>
      <c r="G72" s="7"/>
      <c r="H72" s="7"/>
      <c r="I72" s="7"/>
      <c r="J72" s="7"/>
      <c r="K72" s="7"/>
      <c r="L72" s="9" t="s">
        <v>67</v>
      </c>
      <c r="M72" s="170">
        <v>466</v>
      </c>
      <c r="N72" s="170">
        <v>970</v>
      </c>
      <c r="O72" s="170">
        <v>540</v>
      </c>
      <c r="P72" s="170">
        <v>171</v>
      </c>
      <c r="Q72" s="170">
        <v>209</v>
      </c>
      <c r="R72" s="169">
        <v>42</v>
      </c>
      <c r="S72" s="169">
        <v>23</v>
      </c>
      <c r="T72" s="173">
        <v>6</v>
      </c>
      <c r="U72" s="171">
        <v>2427</v>
      </c>
    </row>
    <row r="73" spans="1:21" ht="16.5" customHeight="1" x14ac:dyDescent="0.2">
      <c r="A73" s="7"/>
      <c r="B73" s="7"/>
      <c r="C73" s="7"/>
      <c r="D73" s="7"/>
      <c r="E73" s="7" t="s">
        <v>549</v>
      </c>
      <c r="F73" s="7"/>
      <c r="G73" s="7"/>
      <c r="H73" s="7"/>
      <c r="I73" s="7"/>
      <c r="J73" s="7"/>
      <c r="K73" s="7"/>
      <c r="L73" s="9" t="s">
        <v>67</v>
      </c>
      <c r="M73" s="170">
        <v>816</v>
      </c>
      <c r="N73" s="171">
        <v>1491</v>
      </c>
      <c r="O73" s="170">
        <v>857</v>
      </c>
      <c r="P73" s="170">
        <v>349</v>
      </c>
      <c r="Q73" s="170">
        <v>297</v>
      </c>
      <c r="R73" s="169">
        <v>93</v>
      </c>
      <c r="S73" s="169">
        <v>40</v>
      </c>
      <c r="T73" s="169">
        <v>18</v>
      </c>
      <c r="U73" s="171">
        <v>3961</v>
      </c>
    </row>
    <row r="74" spans="1:21" ht="16.5" customHeight="1" x14ac:dyDescent="0.2">
      <c r="A74" s="7"/>
      <c r="B74" s="7"/>
      <c r="C74" s="7"/>
      <c r="D74" s="7"/>
      <c r="E74" s="7" t="s">
        <v>550</v>
      </c>
      <c r="F74" s="7"/>
      <c r="G74" s="7"/>
      <c r="H74" s="7"/>
      <c r="I74" s="7"/>
      <c r="J74" s="7"/>
      <c r="K74" s="7"/>
      <c r="L74" s="9" t="s">
        <v>67</v>
      </c>
      <c r="M74" s="171">
        <v>2581</v>
      </c>
      <c r="N74" s="171">
        <v>2020</v>
      </c>
      <c r="O74" s="171">
        <v>1259</v>
      </c>
      <c r="P74" s="170">
        <v>557</v>
      </c>
      <c r="Q74" s="170">
        <v>756</v>
      </c>
      <c r="R74" s="170">
        <v>213</v>
      </c>
      <c r="S74" s="170">
        <v>148</v>
      </c>
      <c r="T74" s="169">
        <v>27</v>
      </c>
      <c r="U74" s="171">
        <v>7561</v>
      </c>
    </row>
    <row r="75" spans="1:21" ht="16.5" customHeight="1" x14ac:dyDescent="0.2">
      <c r="A75" s="7"/>
      <c r="B75" s="7"/>
      <c r="C75" s="7"/>
      <c r="D75" s="7"/>
      <c r="E75" s="7" t="s">
        <v>551</v>
      </c>
      <c r="F75" s="7"/>
      <c r="G75" s="7"/>
      <c r="H75" s="7"/>
      <c r="I75" s="7"/>
      <c r="J75" s="7"/>
      <c r="K75" s="7"/>
      <c r="L75" s="9" t="s">
        <v>67</v>
      </c>
      <c r="M75" s="171">
        <v>5054</v>
      </c>
      <c r="N75" s="171">
        <v>1004</v>
      </c>
      <c r="O75" s="171">
        <v>1565</v>
      </c>
      <c r="P75" s="170">
        <v>817</v>
      </c>
      <c r="Q75" s="171">
        <v>1070</v>
      </c>
      <c r="R75" s="170">
        <v>291</v>
      </c>
      <c r="S75" s="170">
        <v>240</v>
      </c>
      <c r="T75" s="169">
        <v>45</v>
      </c>
      <c r="U75" s="172">
        <v>10086</v>
      </c>
    </row>
    <row r="76" spans="1:21" ht="16.5" customHeight="1" x14ac:dyDescent="0.2">
      <c r="A76" s="7"/>
      <c r="B76" s="7"/>
      <c r="C76" s="7"/>
      <c r="D76" s="7"/>
      <c r="E76" s="7" t="s">
        <v>552</v>
      </c>
      <c r="F76" s="7"/>
      <c r="G76" s="7"/>
      <c r="H76" s="7"/>
      <c r="I76" s="7"/>
      <c r="J76" s="7"/>
      <c r="K76" s="7"/>
      <c r="L76" s="9" t="s">
        <v>67</v>
      </c>
      <c r="M76" s="173" t="s">
        <v>75</v>
      </c>
      <c r="N76" s="173" t="s">
        <v>75</v>
      </c>
      <c r="O76" s="173" t="s">
        <v>75</v>
      </c>
      <c r="P76" s="173" t="s">
        <v>75</v>
      </c>
      <c r="Q76" s="173" t="s">
        <v>75</v>
      </c>
      <c r="R76" s="173" t="s">
        <v>75</v>
      </c>
      <c r="S76" s="173" t="s">
        <v>75</v>
      </c>
      <c r="T76" s="173" t="s">
        <v>75</v>
      </c>
      <c r="U76" s="173" t="s">
        <v>75</v>
      </c>
    </row>
    <row r="77" spans="1:21" ht="16.5" customHeight="1" x14ac:dyDescent="0.2">
      <c r="A77" s="7"/>
      <c r="B77" s="7"/>
      <c r="C77" s="7"/>
      <c r="D77" s="7"/>
      <c r="E77" s="7" t="s">
        <v>553</v>
      </c>
      <c r="F77" s="7"/>
      <c r="G77" s="7"/>
      <c r="H77" s="7"/>
      <c r="I77" s="7"/>
      <c r="J77" s="7"/>
      <c r="K77" s="7"/>
      <c r="L77" s="9" t="s">
        <v>67</v>
      </c>
      <c r="M77" s="171">
        <v>9470</v>
      </c>
      <c r="N77" s="171">
        <v>6641</v>
      </c>
      <c r="O77" s="171">
        <v>4955</v>
      </c>
      <c r="P77" s="171">
        <v>2102</v>
      </c>
      <c r="Q77" s="171">
        <v>2605</v>
      </c>
      <c r="R77" s="168" t="s">
        <v>496</v>
      </c>
      <c r="S77" s="170">
        <v>482</v>
      </c>
      <c r="T77" s="170">
        <v>116</v>
      </c>
      <c r="U77" s="172">
        <v>26371</v>
      </c>
    </row>
    <row r="78" spans="1:21" ht="16.5" customHeight="1" x14ac:dyDescent="0.2">
      <c r="A78" s="7"/>
      <c r="B78" s="7"/>
      <c r="C78" s="7"/>
      <c r="D78" s="7" t="s">
        <v>552</v>
      </c>
      <c r="E78" s="7"/>
      <c r="F78" s="7"/>
      <c r="G78" s="7"/>
      <c r="H78" s="7"/>
      <c r="I78" s="7"/>
      <c r="J78" s="7"/>
      <c r="K78" s="7"/>
      <c r="L78" s="9" t="s">
        <v>67</v>
      </c>
      <c r="M78" s="173" t="s">
        <v>75</v>
      </c>
      <c r="N78" s="173" t="s">
        <v>75</v>
      </c>
      <c r="O78" s="173" t="s">
        <v>75</v>
      </c>
      <c r="P78" s="173" t="s">
        <v>75</v>
      </c>
      <c r="Q78" s="173" t="s">
        <v>75</v>
      </c>
      <c r="R78" s="173" t="s">
        <v>75</v>
      </c>
      <c r="S78" s="173" t="s">
        <v>75</v>
      </c>
      <c r="T78" s="173" t="s">
        <v>75</v>
      </c>
      <c r="U78" s="173" t="s">
        <v>75</v>
      </c>
    </row>
    <row r="79" spans="1:21" ht="16.5" customHeight="1" x14ac:dyDescent="0.2">
      <c r="A79" s="7"/>
      <c r="B79" s="7"/>
      <c r="C79" s="7" t="s">
        <v>69</v>
      </c>
      <c r="D79" s="7"/>
      <c r="E79" s="7"/>
      <c r="F79" s="7"/>
      <c r="G79" s="7"/>
      <c r="H79" s="7"/>
      <c r="I79" s="7"/>
      <c r="J79" s="7"/>
      <c r="K79" s="7"/>
      <c r="L79" s="9"/>
      <c r="M79" s="10"/>
      <c r="N79" s="10"/>
      <c r="O79" s="10"/>
      <c r="P79" s="10"/>
      <c r="Q79" s="10"/>
      <c r="R79" s="10"/>
      <c r="S79" s="10"/>
      <c r="T79" s="10"/>
      <c r="U79" s="10"/>
    </row>
    <row r="80" spans="1:21" ht="16.5" customHeight="1" x14ac:dyDescent="0.2">
      <c r="A80" s="7"/>
      <c r="B80" s="7"/>
      <c r="C80" s="7"/>
      <c r="D80" s="7" t="s">
        <v>544</v>
      </c>
      <c r="E80" s="7"/>
      <c r="F80" s="7"/>
      <c r="G80" s="7"/>
      <c r="H80" s="7"/>
      <c r="I80" s="7"/>
      <c r="J80" s="7"/>
      <c r="K80" s="7"/>
      <c r="L80" s="9" t="s">
        <v>67</v>
      </c>
      <c r="M80" s="173" t="s">
        <v>75</v>
      </c>
      <c r="N80" s="173" t="s">
        <v>75</v>
      </c>
      <c r="O80" s="173" t="s">
        <v>75</v>
      </c>
      <c r="P80" s="173" t="s">
        <v>75</v>
      </c>
      <c r="Q80" s="173" t="s">
        <v>75</v>
      </c>
      <c r="R80" s="173" t="s">
        <v>75</v>
      </c>
      <c r="S80" s="173" t="s">
        <v>75</v>
      </c>
      <c r="T80" s="173" t="s">
        <v>75</v>
      </c>
      <c r="U80" s="173" t="s">
        <v>75</v>
      </c>
    </row>
    <row r="81" spans="1:21" ht="16.5" customHeight="1" x14ac:dyDescent="0.2">
      <c r="A81" s="7"/>
      <c r="B81" s="7"/>
      <c r="C81" s="7"/>
      <c r="D81" s="7" t="s">
        <v>545</v>
      </c>
      <c r="E81" s="7"/>
      <c r="F81" s="7"/>
      <c r="G81" s="7"/>
      <c r="H81" s="7"/>
      <c r="I81" s="7"/>
      <c r="J81" s="7"/>
      <c r="K81" s="7"/>
      <c r="L81" s="9"/>
      <c r="M81" s="10"/>
      <c r="N81" s="10"/>
      <c r="O81" s="10"/>
      <c r="P81" s="10"/>
      <c r="Q81" s="10"/>
      <c r="R81" s="10"/>
      <c r="S81" s="10"/>
      <c r="T81" s="10"/>
      <c r="U81" s="10"/>
    </row>
    <row r="82" spans="1:21" ht="16.5" customHeight="1" x14ac:dyDescent="0.2">
      <c r="A82" s="7"/>
      <c r="B82" s="7"/>
      <c r="C82" s="7"/>
      <c r="D82" s="7"/>
      <c r="E82" s="7" t="s">
        <v>546</v>
      </c>
      <c r="F82" s="7"/>
      <c r="G82" s="7"/>
      <c r="H82" s="7"/>
      <c r="I82" s="7"/>
      <c r="J82" s="7"/>
      <c r="K82" s="7"/>
      <c r="L82" s="9" t="s">
        <v>67</v>
      </c>
      <c r="M82" s="173" t="s">
        <v>75</v>
      </c>
      <c r="N82" s="173" t="s">
        <v>75</v>
      </c>
      <c r="O82" s="173" t="s">
        <v>75</v>
      </c>
      <c r="P82" s="173" t="s">
        <v>75</v>
      </c>
      <c r="Q82" s="173" t="s">
        <v>75</v>
      </c>
      <c r="R82" s="173">
        <v>2</v>
      </c>
      <c r="S82" s="173">
        <v>2</v>
      </c>
      <c r="T82" s="173" t="s">
        <v>75</v>
      </c>
      <c r="U82" s="173">
        <v>4</v>
      </c>
    </row>
    <row r="83" spans="1:21" ht="16.5" customHeight="1" x14ac:dyDescent="0.2">
      <c r="A83" s="7"/>
      <c r="B83" s="7"/>
      <c r="C83" s="7"/>
      <c r="D83" s="7"/>
      <c r="E83" s="7" t="s">
        <v>547</v>
      </c>
      <c r="F83" s="7"/>
      <c r="G83" s="7"/>
      <c r="H83" s="7"/>
      <c r="I83" s="7"/>
      <c r="J83" s="7"/>
      <c r="K83" s="7"/>
      <c r="L83" s="9" t="s">
        <v>67</v>
      </c>
      <c r="M83" s="173">
        <v>1</v>
      </c>
      <c r="N83" s="173" t="s">
        <v>75</v>
      </c>
      <c r="O83" s="173">
        <v>3</v>
      </c>
      <c r="P83" s="173" t="s">
        <v>75</v>
      </c>
      <c r="Q83" s="173">
        <v>2</v>
      </c>
      <c r="R83" s="169">
        <v>11</v>
      </c>
      <c r="S83" s="173" t="s">
        <v>75</v>
      </c>
      <c r="T83" s="173" t="s">
        <v>75</v>
      </c>
      <c r="U83" s="169">
        <v>17</v>
      </c>
    </row>
    <row r="84" spans="1:21" ht="16.5" customHeight="1" x14ac:dyDescent="0.2">
      <c r="A84" s="7"/>
      <c r="B84" s="7"/>
      <c r="C84" s="7"/>
      <c r="D84" s="7"/>
      <c r="E84" s="7" t="s">
        <v>548</v>
      </c>
      <c r="F84" s="7"/>
      <c r="G84" s="7"/>
      <c r="H84" s="7"/>
      <c r="I84" s="7"/>
      <c r="J84" s="7"/>
      <c r="K84" s="7"/>
      <c r="L84" s="9" t="s">
        <v>67</v>
      </c>
      <c r="M84" s="173">
        <v>1</v>
      </c>
      <c r="N84" s="173" t="s">
        <v>75</v>
      </c>
      <c r="O84" s="173" t="s">
        <v>75</v>
      </c>
      <c r="P84" s="173" t="s">
        <v>75</v>
      </c>
      <c r="Q84" s="173">
        <v>2</v>
      </c>
      <c r="R84" s="169">
        <v>17</v>
      </c>
      <c r="S84" s="173">
        <v>2</v>
      </c>
      <c r="T84" s="173" t="s">
        <v>75</v>
      </c>
      <c r="U84" s="169">
        <v>22</v>
      </c>
    </row>
    <row r="85" spans="1:21" ht="16.5" customHeight="1" x14ac:dyDescent="0.2">
      <c r="A85" s="7"/>
      <c r="B85" s="7"/>
      <c r="C85" s="7"/>
      <c r="D85" s="7"/>
      <c r="E85" s="7" t="s">
        <v>549</v>
      </c>
      <c r="F85" s="7"/>
      <c r="G85" s="7"/>
      <c r="H85" s="7"/>
      <c r="I85" s="7"/>
      <c r="J85" s="7"/>
      <c r="K85" s="7"/>
      <c r="L85" s="9" t="s">
        <v>67</v>
      </c>
      <c r="M85" s="173" t="s">
        <v>75</v>
      </c>
      <c r="N85" s="173" t="s">
        <v>75</v>
      </c>
      <c r="O85" s="173">
        <v>1</v>
      </c>
      <c r="P85" s="173" t="s">
        <v>75</v>
      </c>
      <c r="Q85" s="173">
        <v>4</v>
      </c>
      <c r="R85" s="173">
        <v>3</v>
      </c>
      <c r="S85" s="173" t="s">
        <v>75</v>
      </c>
      <c r="T85" s="173" t="s">
        <v>75</v>
      </c>
      <c r="U85" s="173">
        <v>8</v>
      </c>
    </row>
    <row r="86" spans="1:21" ht="16.5" customHeight="1" x14ac:dyDescent="0.2">
      <c r="A86" s="7"/>
      <c r="B86" s="7"/>
      <c r="C86" s="7"/>
      <c r="D86" s="7"/>
      <c r="E86" s="7" t="s">
        <v>550</v>
      </c>
      <c r="F86" s="7"/>
      <c r="G86" s="7"/>
      <c r="H86" s="7"/>
      <c r="I86" s="7"/>
      <c r="J86" s="7"/>
      <c r="K86" s="7"/>
      <c r="L86" s="9" t="s">
        <v>67</v>
      </c>
      <c r="M86" s="173" t="s">
        <v>75</v>
      </c>
      <c r="N86" s="173" t="s">
        <v>75</v>
      </c>
      <c r="O86" s="173" t="s">
        <v>75</v>
      </c>
      <c r="P86" s="173">
        <v>1</v>
      </c>
      <c r="Q86" s="173">
        <v>4</v>
      </c>
      <c r="R86" s="173" t="s">
        <v>75</v>
      </c>
      <c r="S86" s="173" t="s">
        <v>75</v>
      </c>
      <c r="T86" s="173" t="s">
        <v>75</v>
      </c>
      <c r="U86" s="173">
        <v>5</v>
      </c>
    </row>
    <row r="87" spans="1:21" ht="16.5" customHeight="1" x14ac:dyDescent="0.2">
      <c r="A87" s="7"/>
      <c r="B87" s="7"/>
      <c r="C87" s="7"/>
      <c r="D87" s="7"/>
      <c r="E87" s="7" t="s">
        <v>551</v>
      </c>
      <c r="F87" s="7"/>
      <c r="G87" s="7"/>
      <c r="H87" s="7"/>
      <c r="I87" s="7"/>
      <c r="J87" s="7"/>
      <c r="K87" s="7"/>
      <c r="L87" s="9" t="s">
        <v>67</v>
      </c>
      <c r="M87" s="173" t="s">
        <v>75</v>
      </c>
      <c r="N87" s="173" t="s">
        <v>75</v>
      </c>
      <c r="O87" s="173">
        <v>1</v>
      </c>
      <c r="P87" s="173" t="s">
        <v>75</v>
      </c>
      <c r="Q87" s="173" t="s">
        <v>75</v>
      </c>
      <c r="R87" s="173" t="s">
        <v>75</v>
      </c>
      <c r="S87" s="173" t="s">
        <v>75</v>
      </c>
      <c r="T87" s="173" t="s">
        <v>75</v>
      </c>
      <c r="U87" s="173">
        <v>1</v>
      </c>
    </row>
    <row r="88" spans="1:21" ht="16.5" customHeight="1" x14ac:dyDescent="0.2">
      <c r="A88" s="7"/>
      <c r="B88" s="7"/>
      <c r="C88" s="7"/>
      <c r="D88" s="7"/>
      <c r="E88" s="7" t="s">
        <v>552</v>
      </c>
      <c r="F88" s="7"/>
      <c r="G88" s="7"/>
      <c r="H88" s="7"/>
      <c r="I88" s="7"/>
      <c r="J88" s="7"/>
      <c r="K88" s="7"/>
      <c r="L88" s="9" t="s">
        <v>67</v>
      </c>
      <c r="M88" s="173" t="s">
        <v>75</v>
      </c>
      <c r="N88" s="173" t="s">
        <v>75</v>
      </c>
      <c r="O88" s="173" t="s">
        <v>75</v>
      </c>
      <c r="P88" s="173" t="s">
        <v>75</v>
      </c>
      <c r="Q88" s="173" t="s">
        <v>75</v>
      </c>
      <c r="R88" s="173" t="s">
        <v>75</v>
      </c>
      <c r="S88" s="173" t="s">
        <v>75</v>
      </c>
      <c r="T88" s="173" t="s">
        <v>75</v>
      </c>
      <c r="U88" s="173" t="s">
        <v>75</v>
      </c>
    </row>
    <row r="89" spans="1:21" ht="16.5" customHeight="1" x14ac:dyDescent="0.2">
      <c r="A89" s="7"/>
      <c r="B89" s="7"/>
      <c r="C89" s="7"/>
      <c r="D89" s="7"/>
      <c r="E89" s="7" t="s">
        <v>553</v>
      </c>
      <c r="F89" s="7"/>
      <c r="G89" s="7"/>
      <c r="H89" s="7"/>
      <c r="I89" s="7"/>
      <c r="J89" s="7"/>
      <c r="K89" s="7"/>
      <c r="L89" s="9" t="s">
        <v>67</v>
      </c>
      <c r="M89" s="173">
        <v>2</v>
      </c>
      <c r="N89" s="173" t="s">
        <v>75</v>
      </c>
      <c r="O89" s="173">
        <v>5</v>
      </c>
      <c r="P89" s="173">
        <v>1</v>
      </c>
      <c r="Q89" s="169">
        <v>12</v>
      </c>
      <c r="R89" s="169">
        <v>33</v>
      </c>
      <c r="S89" s="173">
        <v>4</v>
      </c>
      <c r="T89" s="173" t="s">
        <v>75</v>
      </c>
      <c r="U89" s="169">
        <v>57</v>
      </c>
    </row>
    <row r="90" spans="1:21" ht="16.5" customHeight="1" x14ac:dyDescent="0.2">
      <c r="A90" s="7"/>
      <c r="B90" s="7"/>
      <c r="C90" s="7"/>
      <c r="D90" s="7" t="s">
        <v>552</v>
      </c>
      <c r="E90" s="7"/>
      <c r="F90" s="7"/>
      <c r="G90" s="7"/>
      <c r="H90" s="7"/>
      <c r="I90" s="7"/>
      <c r="J90" s="7"/>
      <c r="K90" s="7"/>
      <c r="L90" s="9" t="s">
        <v>67</v>
      </c>
      <c r="M90" s="173" t="s">
        <v>75</v>
      </c>
      <c r="N90" s="173" t="s">
        <v>75</v>
      </c>
      <c r="O90" s="173" t="s">
        <v>75</v>
      </c>
      <c r="P90" s="173" t="s">
        <v>75</v>
      </c>
      <c r="Q90" s="173" t="s">
        <v>75</v>
      </c>
      <c r="R90" s="173" t="s">
        <v>75</v>
      </c>
      <c r="S90" s="173" t="s">
        <v>75</v>
      </c>
      <c r="T90" s="173" t="s">
        <v>75</v>
      </c>
      <c r="U90" s="173" t="s">
        <v>75</v>
      </c>
    </row>
    <row r="91" spans="1:21" ht="16.5" customHeight="1" x14ac:dyDescent="0.2">
      <c r="A91" s="7"/>
      <c r="B91" s="7"/>
      <c r="C91" s="7" t="s">
        <v>70</v>
      </c>
      <c r="D91" s="7"/>
      <c r="E91" s="7"/>
      <c r="F91" s="7"/>
      <c r="G91" s="7"/>
      <c r="H91" s="7"/>
      <c r="I91" s="7"/>
      <c r="J91" s="7"/>
      <c r="K91" s="7"/>
      <c r="L91" s="9"/>
      <c r="M91" s="10"/>
      <c r="N91" s="10"/>
      <c r="O91" s="10"/>
      <c r="P91" s="10"/>
      <c r="Q91" s="10"/>
      <c r="R91" s="10"/>
      <c r="S91" s="10"/>
      <c r="T91" s="10"/>
      <c r="U91" s="10"/>
    </row>
    <row r="92" spans="1:21" ht="16.5" customHeight="1" x14ac:dyDescent="0.2">
      <c r="A92" s="7"/>
      <c r="B92" s="7"/>
      <c r="C92" s="7"/>
      <c r="D92" s="7" t="s">
        <v>544</v>
      </c>
      <c r="E92" s="7"/>
      <c r="F92" s="7"/>
      <c r="G92" s="7"/>
      <c r="H92" s="7"/>
      <c r="I92" s="7"/>
      <c r="J92" s="7"/>
      <c r="K92" s="7"/>
      <c r="L92" s="9" t="s">
        <v>67</v>
      </c>
      <c r="M92" s="173" t="s">
        <v>75</v>
      </c>
      <c r="N92" s="173">
        <v>5</v>
      </c>
      <c r="O92" s="169">
        <v>22</v>
      </c>
      <c r="P92" s="173" t="s">
        <v>75</v>
      </c>
      <c r="Q92" s="173" t="s">
        <v>75</v>
      </c>
      <c r="R92" s="169">
        <v>10</v>
      </c>
      <c r="S92" s="173" t="s">
        <v>75</v>
      </c>
      <c r="T92" s="173" t="s">
        <v>75</v>
      </c>
      <c r="U92" s="169">
        <v>37</v>
      </c>
    </row>
    <row r="93" spans="1:21" ht="16.5" customHeight="1" x14ac:dyDescent="0.2">
      <c r="A93" s="7"/>
      <c r="B93" s="7"/>
      <c r="C93" s="7"/>
      <c r="D93" s="7" t="s">
        <v>545</v>
      </c>
      <c r="E93" s="7"/>
      <c r="F93" s="7"/>
      <c r="G93" s="7"/>
      <c r="H93" s="7"/>
      <c r="I93" s="7"/>
      <c r="J93" s="7"/>
      <c r="K93" s="7"/>
      <c r="L93" s="9"/>
      <c r="M93" s="10"/>
      <c r="N93" s="10"/>
      <c r="O93" s="10"/>
      <c r="P93" s="10"/>
      <c r="Q93" s="10"/>
      <c r="R93" s="10"/>
      <c r="S93" s="10"/>
      <c r="T93" s="10"/>
      <c r="U93" s="10"/>
    </row>
    <row r="94" spans="1:21" ht="16.5" customHeight="1" x14ac:dyDescent="0.2">
      <c r="A94" s="7"/>
      <c r="B94" s="7"/>
      <c r="C94" s="7"/>
      <c r="D94" s="7"/>
      <c r="E94" s="7" t="s">
        <v>546</v>
      </c>
      <c r="F94" s="7"/>
      <c r="G94" s="7"/>
      <c r="H94" s="7"/>
      <c r="I94" s="7"/>
      <c r="J94" s="7"/>
      <c r="K94" s="7"/>
      <c r="L94" s="9" t="s">
        <v>67</v>
      </c>
      <c r="M94" s="170">
        <v>191</v>
      </c>
      <c r="N94" s="170">
        <v>284</v>
      </c>
      <c r="O94" s="170">
        <v>313</v>
      </c>
      <c r="P94" s="169">
        <v>57</v>
      </c>
      <c r="Q94" s="169">
        <v>63</v>
      </c>
      <c r="R94" s="169">
        <v>15</v>
      </c>
      <c r="S94" s="169">
        <v>12</v>
      </c>
      <c r="T94" s="169">
        <v>21</v>
      </c>
      <c r="U94" s="170">
        <v>956</v>
      </c>
    </row>
    <row r="95" spans="1:21" ht="16.5" customHeight="1" x14ac:dyDescent="0.2">
      <c r="A95" s="7"/>
      <c r="B95" s="7"/>
      <c r="C95" s="7"/>
      <c r="D95" s="7"/>
      <c r="E95" s="7" t="s">
        <v>547</v>
      </c>
      <c r="F95" s="7"/>
      <c r="G95" s="7"/>
      <c r="H95" s="7"/>
      <c r="I95" s="7"/>
      <c r="J95" s="7"/>
      <c r="K95" s="7"/>
      <c r="L95" s="9" t="s">
        <v>67</v>
      </c>
      <c r="M95" s="170">
        <v>791</v>
      </c>
      <c r="N95" s="171">
        <v>1215</v>
      </c>
      <c r="O95" s="170">
        <v>981</v>
      </c>
      <c r="P95" s="170">
        <v>390</v>
      </c>
      <c r="Q95" s="170">
        <v>382</v>
      </c>
      <c r="R95" s="169">
        <v>66</v>
      </c>
      <c r="S95" s="169">
        <v>43</v>
      </c>
      <c r="T95" s="169">
        <v>67</v>
      </c>
      <c r="U95" s="171">
        <v>3935</v>
      </c>
    </row>
    <row r="96" spans="1:21" ht="16.5" customHeight="1" x14ac:dyDescent="0.2">
      <c r="A96" s="7"/>
      <c r="B96" s="7"/>
      <c r="C96" s="7"/>
      <c r="D96" s="7"/>
      <c r="E96" s="7" t="s">
        <v>548</v>
      </c>
      <c r="F96" s="7"/>
      <c r="G96" s="7"/>
      <c r="H96" s="7"/>
      <c r="I96" s="7"/>
      <c r="J96" s="7"/>
      <c r="K96" s="7"/>
      <c r="L96" s="9" t="s">
        <v>67</v>
      </c>
      <c r="M96" s="170">
        <v>830</v>
      </c>
      <c r="N96" s="171">
        <v>1284</v>
      </c>
      <c r="O96" s="170">
        <v>985</v>
      </c>
      <c r="P96" s="170">
        <v>402</v>
      </c>
      <c r="Q96" s="170">
        <v>340</v>
      </c>
      <c r="R96" s="169">
        <v>81</v>
      </c>
      <c r="S96" s="169">
        <v>32</v>
      </c>
      <c r="T96" s="169">
        <v>41</v>
      </c>
      <c r="U96" s="171">
        <v>3995</v>
      </c>
    </row>
    <row r="97" spans="1:21" ht="16.5" customHeight="1" x14ac:dyDescent="0.2">
      <c r="A97" s="7"/>
      <c r="B97" s="7"/>
      <c r="C97" s="7"/>
      <c r="D97" s="7"/>
      <c r="E97" s="7" t="s">
        <v>549</v>
      </c>
      <c r="F97" s="7"/>
      <c r="G97" s="7"/>
      <c r="H97" s="7"/>
      <c r="I97" s="7"/>
      <c r="J97" s="7"/>
      <c r="K97" s="7"/>
      <c r="L97" s="9" t="s">
        <v>67</v>
      </c>
      <c r="M97" s="171">
        <v>1429</v>
      </c>
      <c r="N97" s="171">
        <v>1949</v>
      </c>
      <c r="O97" s="171">
        <v>1478</v>
      </c>
      <c r="P97" s="170">
        <v>729</v>
      </c>
      <c r="Q97" s="170">
        <v>519</v>
      </c>
      <c r="R97" s="170">
        <v>179</v>
      </c>
      <c r="S97" s="169">
        <v>51</v>
      </c>
      <c r="T97" s="170">
        <v>130</v>
      </c>
      <c r="U97" s="171">
        <v>6464</v>
      </c>
    </row>
    <row r="98" spans="1:21" ht="16.5" customHeight="1" x14ac:dyDescent="0.2">
      <c r="A98" s="7"/>
      <c r="B98" s="7"/>
      <c r="C98" s="7"/>
      <c r="D98" s="7"/>
      <c r="E98" s="7" t="s">
        <v>550</v>
      </c>
      <c r="F98" s="7"/>
      <c r="G98" s="7"/>
      <c r="H98" s="7"/>
      <c r="I98" s="7"/>
      <c r="J98" s="7"/>
      <c r="K98" s="7"/>
      <c r="L98" s="9" t="s">
        <v>67</v>
      </c>
      <c r="M98" s="171">
        <v>4374</v>
      </c>
      <c r="N98" s="171">
        <v>2809</v>
      </c>
      <c r="O98" s="171">
        <v>2180</v>
      </c>
      <c r="P98" s="171">
        <v>1355</v>
      </c>
      <c r="Q98" s="171">
        <v>1203</v>
      </c>
      <c r="R98" s="170">
        <v>336</v>
      </c>
      <c r="S98" s="170">
        <v>234</v>
      </c>
      <c r="T98" s="170">
        <v>293</v>
      </c>
      <c r="U98" s="172">
        <v>12784</v>
      </c>
    </row>
    <row r="99" spans="1:21" ht="16.5" customHeight="1" x14ac:dyDescent="0.2">
      <c r="A99" s="7"/>
      <c r="B99" s="7"/>
      <c r="C99" s="7"/>
      <c r="D99" s="7"/>
      <c r="E99" s="7" t="s">
        <v>551</v>
      </c>
      <c r="F99" s="7"/>
      <c r="G99" s="7"/>
      <c r="H99" s="7"/>
      <c r="I99" s="7"/>
      <c r="J99" s="7"/>
      <c r="K99" s="7"/>
      <c r="L99" s="9" t="s">
        <v>67</v>
      </c>
      <c r="M99" s="171">
        <v>8545</v>
      </c>
      <c r="N99" s="171">
        <v>1549</v>
      </c>
      <c r="O99" s="171">
        <v>2964</v>
      </c>
      <c r="P99" s="171">
        <v>1906</v>
      </c>
      <c r="Q99" s="171">
        <v>1629</v>
      </c>
      <c r="R99" s="170">
        <v>425</v>
      </c>
      <c r="S99" s="170">
        <v>327</v>
      </c>
      <c r="T99" s="170">
        <v>480</v>
      </c>
      <c r="U99" s="172">
        <v>17825</v>
      </c>
    </row>
    <row r="100" spans="1:21" ht="16.5" customHeight="1" x14ac:dyDescent="0.2">
      <c r="A100" s="7"/>
      <c r="B100" s="7"/>
      <c r="C100" s="7"/>
      <c r="D100" s="7"/>
      <c r="E100" s="7" t="s">
        <v>552</v>
      </c>
      <c r="F100" s="7"/>
      <c r="G100" s="7"/>
      <c r="H100" s="7"/>
      <c r="I100" s="7"/>
      <c r="J100" s="7"/>
      <c r="K100" s="7"/>
      <c r="L100" s="9" t="s">
        <v>67</v>
      </c>
      <c r="M100" s="173" t="s">
        <v>75</v>
      </c>
      <c r="N100" s="173" t="s">
        <v>75</v>
      </c>
      <c r="O100" s="173" t="s">
        <v>75</v>
      </c>
      <c r="P100" s="173" t="s">
        <v>75</v>
      </c>
      <c r="Q100" s="173" t="s">
        <v>75</v>
      </c>
      <c r="R100" s="173" t="s">
        <v>75</v>
      </c>
      <c r="S100" s="173" t="s">
        <v>75</v>
      </c>
      <c r="T100" s="173" t="s">
        <v>75</v>
      </c>
      <c r="U100" s="173" t="s">
        <v>75</v>
      </c>
    </row>
    <row r="101" spans="1:21" ht="16.5" customHeight="1" x14ac:dyDescent="0.2">
      <c r="A101" s="7"/>
      <c r="B101" s="7"/>
      <c r="C101" s="7"/>
      <c r="D101" s="7"/>
      <c r="E101" s="7" t="s">
        <v>553</v>
      </c>
      <c r="F101" s="7"/>
      <c r="G101" s="7"/>
      <c r="H101" s="7"/>
      <c r="I101" s="7"/>
      <c r="J101" s="7"/>
      <c r="K101" s="7"/>
      <c r="L101" s="9" t="s">
        <v>67</v>
      </c>
      <c r="M101" s="172">
        <v>16160</v>
      </c>
      <c r="N101" s="171">
        <v>9090</v>
      </c>
      <c r="O101" s="171">
        <v>8901</v>
      </c>
      <c r="P101" s="171">
        <v>4839</v>
      </c>
      <c r="Q101" s="171">
        <v>4136</v>
      </c>
      <c r="R101" s="171">
        <v>1102</v>
      </c>
      <c r="S101" s="170">
        <v>699</v>
      </c>
      <c r="T101" s="171">
        <v>1032</v>
      </c>
      <c r="U101" s="172">
        <v>45959</v>
      </c>
    </row>
    <row r="102" spans="1:21" ht="16.5" customHeight="1" x14ac:dyDescent="0.2">
      <c r="A102" s="7"/>
      <c r="B102" s="7"/>
      <c r="C102" s="7"/>
      <c r="D102" s="7" t="s">
        <v>552</v>
      </c>
      <c r="E102" s="7"/>
      <c r="F102" s="7"/>
      <c r="G102" s="7"/>
      <c r="H102" s="7"/>
      <c r="I102" s="7"/>
      <c r="J102" s="7"/>
      <c r="K102" s="7"/>
      <c r="L102" s="9" t="s">
        <v>67</v>
      </c>
      <c r="M102" s="173" t="s">
        <v>75</v>
      </c>
      <c r="N102" s="173" t="s">
        <v>75</v>
      </c>
      <c r="O102" s="173" t="s">
        <v>75</v>
      </c>
      <c r="P102" s="173" t="s">
        <v>75</v>
      </c>
      <c r="Q102" s="173" t="s">
        <v>75</v>
      </c>
      <c r="R102" s="173" t="s">
        <v>75</v>
      </c>
      <c r="S102" s="173" t="s">
        <v>75</v>
      </c>
      <c r="T102" s="173" t="s">
        <v>75</v>
      </c>
      <c r="U102" s="173" t="s">
        <v>75</v>
      </c>
    </row>
    <row r="103" spans="1:21" ht="16.5" customHeight="1" x14ac:dyDescent="0.2">
      <c r="A103" s="7" t="s">
        <v>555</v>
      </c>
      <c r="B103" s="7"/>
      <c r="C103" s="7"/>
      <c r="D103" s="7"/>
      <c r="E103" s="7"/>
      <c r="F103" s="7"/>
      <c r="G103" s="7"/>
      <c r="H103" s="7"/>
      <c r="I103" s="7"/>
      <c r="J103" s="7"/>
      <c r="K103" s="7"/>
      <c r="L103" s="9"/>
      <c r="M103" s="10"/>
      <c r="N103" s="10"/>
      <c r="O103" s="10"/>
      <c r="P103" s="10"/>
      <c r="Q103" s="10"/>
      <c r="R103" s="10"/>
      <c r="S103" s="10"/>
      <c r="T103" s="10"/>
      <c r="U103" s="10"/>
    </row>
    <row r="104" spans="1:21" ht="16.5" customHeight="1" x14ac:dyDescent="0.2">
      <c r="A104" s="7"/>
      <c r="B104" s="7" t="s">
        <v>133</v>
      </c>
      <c r="C104" s="7"/>
      <c r="D104" s="7"/>
      <c r="E104" s="7"/>
      <c r="F104" s="7"/>
      <c r="G104" s="7"/>
      <c r="H104" s="7"/>
      <c r="I104" s="7"/>
      <c r="J104" s="7"/>
      <c r="K104" s="7"/>
      <c r="L104" s="9"/>
      <c r="M104" s="10"/>
      <c r="N104" s="10"/>
      <c r="O104" s="10"/>
      <c r="P104" s="10"/>
      <c r="Q104" s="10"/>
      <c r="R104" s="10"/>
      <c r="S104" s="10"/>
      <c r="T104" s="10"/>
      <c r="U104" s="10"/>
    </row>
    <row r="105" spans="1:21" ht="16.5" customHeight="1" x14ac:dyDescent="0.2">
      <c r="A105" s="7"/>
      <c r="B105" s="7"/>
      <c r="C105" s="7" t="s">
        <v>66</v>
      </c>
      <c r="D105" s="7"/>
      <c r="E105" s="7"/>
      <c r="F105" s="7"/>
      <c r="G105" s="7"/>
      <c r="H105" s="7"/>
      <c r="I105" s="7"/>
      <c r="J105" s="7"/>
      <c r="K105" s="7"/>
      <c r="L105" s="9"/>
      <c r="M105" s="10"/>
      <c r="N105" s="10"/>
      <c r="O105" s="10"/>
      <c r="P105" s="10"/>
      <c r="Q105" s="10"/>
      <c r="R105" s="10"/>
      <c r="S105" s="10"/>
      <c r="T105" s="10"/>
      <c r="U105" s="10"/>
    </row>
    <row r="106" spans="1:21" ht="16.5" customHeight="1" x14ac:dyDescent="0.2">
      <c r="A106" s="7"/>
      <c r="B106" s="7"/>
      <c r="C106" s="7"/>
      <c r="D106" s="7" t="s">
        <v>544</v>
      </c>
      <c r="E106" s="7"/>
      <c r="F106" s="7"/>
      <c r="G106" s="7"/>
      <c r="H106" s="7"/>
      <c r="I106" s="7"/>
      <c r="J106" s="7"/>
      <c r="K106" s="7"/>
      <c r="L106" s="9" t="s">
        <v>67</v>
      </c>
      <c r="M106" s="173" t="s">
        <v>75</v>
      </c>
      <c r="N106" s="173">
        <v>1</v>
      </c>
      <c r="O106" s="169">
        <v>23</v>
      </c>
      <c r="P106" s="173" t="s">
        <v>75</v>
      </c>
      <c r="Q106" s="173" t="s">
        <v>75</v>
      </c>
      <c r="R106" s="173">
        <v>7</v>
      </c>
      <c r="S106" s="173" t="s">
        <v>75</v>
      </c>
      <c r="T106" s="173" t="s">
        <v>75</v>
      </c>
      <c r="U106" s="169">
        <v>31</v>
      </c>
    </row>
    <row r="107" spans="1:21" ht="16.5" customHeight="1" x14ac:dyDescent="0.2">
      <c r="A107" s="7"/>
      <c r="B107" s="7"/>
      <c r="C107" s="7"/>
      <c r="D107" s="7" t="s">
        <v>545</v>
      </c>
      <c r="E107" s="7"/>
      <c r="F107" s="7"/>
      <c r="G107" s="7"/>
      <c r="H107" s="7"/>
      <c r="I107" s="7"/>
      <c r="J107" s="7"/>
      <c r="K107" s="7"/>
      <c r="L107" s="9"/>
      <c r="M107" s="10"/>
      <c r="N107" s="10"/>
      <c r="O107" s="10"/>
      <c r="P107" s="10"/>
      <c r="Q107" s="10"/>
      <c r="R107" s="10"/>
      <c r="S107" s="10"/>
      <c r="T107" s="10"/>
      <c r="U107" s="10"/>
    </row>
    <row r="108" spans="1:21" ht="16.5" customHeight="1" x14ac:dyDescent="0.2">
      <c r="A108" s="7"/>
      <c r="B108" s="7"/>
      <c r="C108" s="7"/>
      <c r="D108" s="7"/>
      <c r="E108" s="7" t="s">
        <v>546</v>
      </c>
      <c r="F108" s="7"/>
      <c r="G108" s="7"/>
      <c r="H108" s="7"/>
      <c r="I108" s="7"/>
      <c r="J108" s="7"/>
      <c r="K108" s="7"/>
      <c r="L108" s="9" t="s">
        <v>67</v>
      </c>
      <c r="M108" s="169">
        <v>94</v>
      </c>
      <c r="N108" s="169">
        <v>66</v>
      </c>
      <c r="O108" s="170">
        <v>104</v>
      </c>
      <c r="P108" s="169">
        <v>49</v>
      </c>
      <c r="Q108" s="169">
        <v>31</v>
      </c>
      <c r="R108" s="173">
        <v>3</v>
      </c>
      <c r="S108" s="173" t="s">
        <v>75</v>
      </c>
      <c r="T108" s="169">
        <v>13</v>
      </c>
      <c r="U108" s="170">
        <v>360</v>
      </c>
    </row>
    <row r="109" spans="1:21" ht="16.5" customHeight="1" x14ac:dyDescent="0.2">
      <c r="A109" s="7"/>
      <c r="B109" s="7"/>
      <c r="C109" s="7"/>
      <c r="D109" s="7"/>
      <c r="E109" s="7" t="s">
        <v>547</v>
      </c>
      <c r="F109" s="7"/>
      <c r="G109" s="7"/>
      <c r="H109" s="7"/>
      <c r="I109" s="7"/>
      <c r="J109" s="7"/>
      <c r="K109" s="7"/>
      <c r="L109" s="9" t="s">
        <v>67</v>
      </c>
      <c r="M109" s="170">
        <v>357</v>
      </c>
      <c r="N109" s="170">
        <v>269</v>
      </c>
      <c r="O109" s="170">
        <v>380</v>
      </c>
      <c r="P109" s="170">
        <v>199</v>
      </c>
      <c r="Q109" s="169">
        <v>99</v>
      </c>
      <c r="R109" s="169">
        <v>43</v>
      </c>
      <c r="S109" s="169">
        <v>11</v>
      </c>
      <c r="T109" s="169">
        <v>57</v>
      </c>
      <c r="U109" s="171">
        <v>1415</v>
      </c>
    </row>
    <row r="110" spans="1:21" ht="16.5" customHeight="1" x14ac:dyDescent="0.2">
      <c r="A110" s="7"/>
      <c r="B110" s="7"/>
      <c r="C110" s="7"/>
      <c r="D110" s="7"/>
      <c r="E110" s="7" t="s">
        <v>548</v>
      </c>
      <c r="F110" s="7"/>
      <c r="G110" s="7"/>
      <c r="H110" s="7"/>
      <c r="I110" s="7"/>
      <c r="J110" s="7"/>
      <c r="K110" s="7"/>
      <c r="L110" s="9" t="s">
        <v>67</v>
      </c>
      <c r="M110" s="170">
        <v>337</v>
      </c>
      <c r="N110" s="170">
        <v>279</v>
      </c>
      <c r="O110" s="170">
        <v>353</v>
      </c>
      <c r="P110" s="170">
        <v>229</v>
      </c>
      <c r="Q110" s="170">
        <v>129</v>
      </c>
      <c r="R110" s="169">
        <v>41</v>
      </c>
      <c r="S110" s="173">
        <v>5</v>
      </c>
      <c r="T110" s="169">
        <v>75</v>
      </c>
      <c r="U110" s="171">
        <v>1448</v>
      </c>
    </row>
    <row r="111" spans="1:21" ht="16.5" customHeight="1" x14ac:dyDescent="0.2">
      <c r="A111" s="7"/>
      <c r="B111" s="7"/>
      <c r="C111" s="7"/>
      <c r="D111" s="7"/>
      <c r="E111" s="7" t="s">
        <v>549</v>
      </c>
      <c r="F111" s="7"/>
      <c r="G111" s="7"/>
      <c r="H111" s="7"/>
      <c r="I111" s="7"/>
      <c r="J111" s="7"/>
      <c r="K111" s="7"/>
      <c r="L111" s="9" t="s">
        <v>67</v>
      </c>
      <c r="M111" s="170">
        <v>533</v>
      </c>
      <c r="N111" s="170">
        <v>431</v>
      </c>
      <c r="O111" s="170">
        <v>444</v>
      </c>
      <c r="P111" s="170">
        <v>372</v>
      </c>
      <c r="Q111" s="170">
        <v>148</v>
      </c>
      <c r="R111" s="169">
        <v>48</v>
      </c>
      <c r="S111" s="169">
        <v>30</v>
      </c>
      <c r="T111" s="170">
        <v>129</v>
      </c>
      <c r="U111" s="171">
        <v>2135</v>
      </c>
    </row>
    <row r="112" spans="1:21" ht="16.5" customHeight="1" x14ac:dyDescent="0.2">
      <c r="A112" s="7"/>
      <c r="B112" s="7"/>
      <c r="C112" s="7"/>
      <c r="D112" s="7"/>
      <c r="E112" s="7" t="s">
        <v>550</v>
      </c>
      <c r="F112" s="7"/>
      <c r="G112" s="7"/>
      <c r="H112" s="7"/>
      <c r="I112" s="7"/>
      <c r="J112" s="7"/>
      <c r="K112" s="7"/>
      <c r="L112" s="9" t="s">
        <v>67</v>
      </c>
      <c r="M112" s="171">
        <v>2166</v>
      </c>
      <c r="N112" s="170">
        <v>696</v>
      </c>
      <c r="O112" s="170">
        <v>865</v>
      </c>
      <c r="P112" s="170">
        <v>754</v>
      </c>
      <c r="Q112" s="170">
        <v>425</v>
      </c>
      <c r="R112" s="170">
        <v>124</v>
      </c>
      <c r="S112" s="169">
        <v>79</v>
      </c>
      <c r="T112" s="170">
        <v>271</v>
      </c>
      <c r="U112" s="171">
        <v>5380</v>
      </c>
    </row>
    <row r="113" spans="1:21" ht="16.5" customHeight="1" x14ac:dyDescent="0.2">
      <c r="A113" s="7"/>
      <c r="B113" s="7"/>
      <c r="C113" s="7"/>
      <c r="D113" s="7"/>
      <c r="E113" s="7" t="s">
        <v>551</v>
      </c>
      <c r="F113" s="7"/>
      <c r="G113" s="7"/>
      <c r="H113" s="7"/>
      <c r="I113" s="7"/>
      <c r="J113" s="7"/>
      <c r="K113" s="7"/>
      <c r="L113" s="9" t="s">
        <v>67</v>
      </c>
      <c r="M113" s="171">
        <v>3267</v>
      </c>
      <c r="N113" s="170">
        <v>439</v>
      </c>
      <c r="O113" s="171">
        <v>1407</v>
      </c>
      <c r="P113" s="171">
        <v>1001</v>
      </c>
      <c r="Q113" s="170">
        <v>506</v>
      </c>
      <c r="R113" s="170">
        <v>113</v>
      </c>
      <c r="S113" s="169">
        <v>74</v>
      </c>
      <c r="T113" s="170">
        <v>403</v>
      </c>
      <c r="U113" s="171">
        <v>7210</v>
      </c>
    </row>
    <row r="114" spans="1:21" ht="16.5" customHeight="1" x14ac:dyDescent="0.2">
      <c r="A114" s="7"/>
      <c r="B114" s="7"/>
      <c r="C114" s="7"/>
      <c r="D114" s="7"/>
      <c r="E114" s="7" t="s">
        <v>552</v>
      </c>
      <c r="F114" s="7"/>
      <c r="G114" s="7"/>
      <c r="H114" s="7"/>
      <c r="I114" s="7"/>
      <c r="J114" s="7"/>
      <c r="K114" s="7"/>
      <c r="L114" s="9" t="s">
        <v>67</v>
      </c>
      <c r="M114" s="173" t="s">
        <v>75</v>
      </c>
      <c r="N114" s="173" t="s">
        <v>75</v>
      </c>
      <c r="O114" s="173" t="s">
        <v>75</v>
      </c>
      <c r="P114" s="173" t="s">
        <v>75</v>
      </c>
      <c r="Q114" s="173" t="s">
        <v>75</v>
      </c>
      <c r="R114" s="173" t="s">
        <v>75</v>
      </c>
      <c r="S114" s="173" t="s">
        <v>75</v>
      </c>
      <c r="T114" s="173" t="s">
        <v>75</v>
      </c>
      <c r="U114" s="173" t="s">
        <v>75</v>
      </c>
    </row>
    <row r="115" spans="1:21" ht="16.5" customHeight="1" x14ac:dyDescent="0.2">
      <c r="A115" s="7"/>
      <c r="B115" s="7"/>
      <c r="C115" s="7"/>
      <c r="D115" s="7"/>
      <c r="E115" s="7" t="s">
        <v>553</v>
      </c>
      <c r="F115" s="7"/>
      <c r="G115" s="7"/>
      <c r="H115" s="7"/>
      <c r="I115" s="7"/>
      <c r="J115" s="7"/>
      <c r="K115" s="7"/>
      <c r="L115" s="9" t="s">
        <v>67</v>
      </c>
      <c r="M115" s="171">
        <v>6754</v>
      </c>
      <c r="N115" s="171">
        <v>2180</v>
      </c>
      <c r="O115" s="171">
        <v>3553</v>
      </c>
      <c r="P115" s="171">
        <v>2604</v>
      </c>
      <c r="Q115" s="171">
        <v>1338</v>
      </c>
      <c r="R115" s="170">
        <v>372</v>
      </c>
      <c r="S115" s="170">
        <v>199</v>
      </c>
      <c r="T115" s="170">
        <v>948</v>
      </c>
      <c r="U115" s="172">
        <v>17948</v>
      </c>
    </row>
    <row r="116" spans="1:21" ht="16.5" customHeight="1" x14ac:dyDescent="0.2">
      <c r="A116" s="7"/>
      <c r="B116" s="7"/>
      <c r="C116" s="7"/>
      <c r="D116" s="7" t="s">
        <v>552</v>
      </c>
      <c r="E116" s="7"/>
      <c r="F116" s="7"/>
      <c r="G116" s="7"/>
      <c r="H116" s="7"/>
      <c r="I116" s="7"/>
      <c r="J116" s="7"/>
      <c r="K116" s="7"/>
      <c r="L116" s="9" t="s">
        <v>67</v>
      </c>
      <c r="M116" s="173" t="s">
        <v>75</v>
      </c>
      <c r="N116" s="173" t="s">
        <v>75</v>
      </c>
      <c r="O116" s="173" t="s">
        <v>75</v>
      </c>
      <c r="P116" s="173" t="s">
        <v>75</v>
      </c>
      <c r="Q116" s="173" t="s">
        <v>75</v>
      </c>
      <c r="R116" s="173" t="s">
        <v>75</v>
      </c>
      <c r="S116" s="173" t="s">
        <v>75</v>
      </c>
      <c r="T116" s="173" t="s">
        <v>75</v>
      </c>
      <c r="U116" s="173" t="s">
        <v>75</v>
      </c>
    </row>
    <row r="117" spans="1:21" ht="16.5" customHeight="1" x14ac:dyDescent="0.2">
      <c r="A117" s="7"/>
      <c r="B117" s="7"/>
      <c r="C117" s="7" t="s">
        <v>68</v>
      </c>
      <c r="D117" s="7"/>
      <c r="E117" s="7"/>
      <c r="F117" s="7"/>
      <c r="G117" s="7"/>
      <c r="H117" s="7"/>
      <c r="I117" s="7"/>
      <c r="J117" s="7"/>
      <c r="K117" s="7"/>
      <c r="L117" s="9"/>
      <c r="M117" s="10"/>
      <c r="N117" s="10"/>
      <c r="O117" s="10"/>
      <c r="P117" s="10"/>
      <c r="Q117" s="10"/>
      <c r="R117" s="10"/>
      <c r="S117" s="10"/>
      <c r="T117" s="10"/>
      <c r="U117" s="10"/>
    </row>
    <row r="118" spans="1:21" ht="16.5" customHeight="1" x14ac:dyDescent="0.2">
      <c r="A118" s="7"/>
      <c r="B118" s="7"/>
      <c r="C118" s="7"/>
      <c r="D118" s="7" t="s">
        <v>544</v>
      </c>
      <c r="E118" s="7"/>
      <c r="F118" s="7"/>
      <c r="G118" s="7"/>
      <c r="H118" s="7"/>
      <c r="I118" s="7"/>
      <c r="J118" s="7"/>
      <c r="K118" s="7"/>
      <c r="L118" s="9" t="s">
        <v>67</v>
      </c>
      <c r="M118" s="173" t="s">
        <v>75</v>
      </c>
      <c r="N118" s="173">
        <v>3</v>
      </c>
      <c r="O118" s="169">
        <v>18</v>
      </c>
      <c r="P118" s="173" t="s">
        <v>75</v>
      </c>
      <c r="Q118" s="173" t="s">
        <v>75</v>
      </c>
      <c r="R118" s="169">
        <v>12</v>
      </c>
      <c r="S118" s="173" t="s">
        <v>75</v>
      </c>
      <c r="T118" s="173" t="s">
        <v>75</v>
      </c>
      <c r="U118" s="169">
        <v>33</v>
      </c>
    </row>
    <row r="119" spans="1:21" ht="16.5" customHeight="1" x14ac:dyDescent="0.2">
      <c r="A119" s="7"/>
      <c r="B119" s="7"/>
      <c r="C119" s="7"/>
      <c r="D119" s="7" t="s">
        <v>545</v>
      </c>
      <c r="E119" s="7"/>
      <c r="F119" s="7"/>
      <c r="G119" s="7"/>
      <c r="H119" s="7"/>
      <c r="I119" s="7"/>
      <c r="J119" s="7"/>
      <c r="K119" s="7"/>
      <c r="L119" s="9"/>
      <c r="M119" s="10"/>
      <c r="N119" s="10"/>
      <c r="O119" s="10"/>
      <c r="P119" s="10"/>
      <c r="Q119" s="10"/>
      <c r="R119" s="10"/>
      <c r="S119" s="10"/>
      <c r="T119" s="10"/>
      <c r="U119" s="10"/>
    </row>
    <row r="120" spans="1:21" ht="16.5" customHeight="1" x14ac:dyDescent="0.2">
      <c r="A120" s="7"/>
      <c r="B120" s="7"/>
      <c r="C120" s="7"/>
      <c r="D120" s="7"/>
      <c r="E120" s="7" t="s">
        <v>546</v>
      </c>
      <c r="F120" s="7"/>
      <c r="G120" s="7"/>
      <c r="H120" s="7"/>
      <c r="I120" s="7"/>
      <c r="J120" s="7"/>
      <c r="K120" s="7"/>
      <c r="L120" s="9" t="s">
        <v>67</v>
      </c>
      <c r="M120" s="169">
        <v>84</v>
      </c>
      <c r="N120" s="170">
        <v>283</v>
      </c>
      <c r="O120" s="169">
        <v>86</v>
      </c>
      <c r="P120" s="169">
        <v>33</v>
      </c>
      <c r="Q120" s="169">
        <v>31</v>
      </c>
      <c r="R120" s="173">
        <v>6</v>
      </c>
      <c r="S120" s="173">
        <v>7</v>
      </c>
      <c r="T120" s="173" t="s">
        <v>75</v>
      </c>
      <c r="U120" s="170">
        <v>530</v>
      </c>
    </row>
    <row r="121" spans="1:21" ht="16.5" customHeight="1" x14ac:dyDescent="0.2">
      <c r="A121" s="7"/>
      <c r="B121" s="7"/>
      <c r="C121" s="7"/>
      <c r="D121" s="7"/>
      <c r="E121" s="7" t="s">
        <v>547</v>
      </c>
      <c r="F121" s="7"/>
      <c r="G121" s="7"/>
      <c r="H121" s="7"/>
      <c r="I121" s="7"/>
      <c r="J121" s="7"/>
      <c r="K121" s="7"/>
      <c r="L121" s="9" t="s">
        <v>67</v>
      </c>
      <c r="M121" s="170">
        <v>461</v>
      </c>
      <c r="N121" s="171">
        <v>1033</v>
      </c>
      <c r="O121" s="170">
        <v>508</v>
      </c>
      <c r="P121" s="170">
        <v>224</v>
      </c>
      <c r="Q121" s="170">
        <v>166</v>
      </c>
      <c r="R121" s="169">
        <v>42</v>
      </c>
      <c r="S121" s="169">
        <v>29</v>
      </c>
      <c r="T121" s="173">
        <v>8</v>
      </c>
      <c r="U121" s="171">
        <v>2471</v>
      </c>
    </row>
    <row r="122" spans="1:21" ht="16.5" customHeight="1" x14ac:dyDescent="0.2">
      <c r="A122" s="7"/>
      <c r="B122" s="7"/>
      <c r="C122" s="7"/>
      <c r="D122" s="7"/>
      <c r="E122" s="7" t="s">
        <v>548</v>
      </c>
      <c r="F122" s="7"/>
      <c r="G122" s="7"/>
      <c r="H122" s="7"/>
      <c r="I122" s="7"/>
      <c r="J122" s="7"/>
      <c r="K122" s="7"/>
      <c r="L122" s="9" t="s">
        <v>67</v>
      </c>
      <c r="M122" s="170">
        <v>548</v>
      </c>
      <c r="N122" s="170">
        <v>986</v>
      </c>
      <c r="O122" s="170">
        <v>495</v>
      </c>
      <c r="P122" s="170">
        <v>224</v>
      </c>
      <c r="Q122" s="170">
        <v>185</v>
      </c>
      <c r="R122" s="169">
        <v>59</v>
      </c>
      <c r="S122" s="169">
        <v>27</v>
      </c>
      <c r="T122" s="169">
        <v>13</v>
      </c>
      <c r="U122" s="171">
        <v>2537</v>
      </c>
    </row>
    <row r="123" spans="1:21" ht="16.5" customHeight="1" x14ac:dyDescent="0.2">
      <c r="A123" s="7"/>
      <c r="B123" s="7"/>
      <c r="C123" s="7"/>
      <c r="D123" s="7"/>
      <c r="E123" s="7" t="s">
        <v>549</v>
      </c>
      <c r="F123" s="7"/>
      <c r="G123" s="7"/>
      <c r="H123" s="7"/>
      <c r="I123" s="7"/>
      <c r="J123" s="7"/>
      <c r="K123" s="7"/>
      <c r="L123" s="9" t="s">
        <v>67</v>
      </c>
      <c r="M123" s="170">
        <v>875</v>
      </c>
      <c r="N123" s="171">
        <v>1272</v>
      </c>
      <c r="O123" s="170">
        <v>700</v>
      </c>
      <c r="P123" s="170">
        <v>312</v>
      </c>
      <c r="Q123" s="170">
        <v>315</v>
      </c>
      <c r="R123" s="169">
        <v>98</v>
      </c>
      <c r="S123" s="169">
        <v>58</v>
      </c>
      <c r="T123" s="169">
        <v>19</v>
      </c>
      <c r="U123" s="171">
        <v>3649</v>
      </c>
    </row>
    <row r="124" spans="1:21" ht="16.5" customHeight="1" x14ac:dyDescent="0.2">
      <c r="A124" s="7"/>
      <c r="B124" s="7"/>
      <c r="C124" s="7"/>
      <c r="D124" s="7"/>
      <c r="E124" s="7" t="s">
        <v>550</v>
      </c>
      <c r="F124" s="7"/>
      <c r="G124" s="7"/>
      <c r="H124" s="7"/>
      <c r="I124" s="7"/>
      <c r="J124" s="7"/>
      <c r="K124" s="7"/>
      <c r="L124" s="9" t="s">
        <v>67</v>
      </c>
      <c r="M124" s="171">
        <v>3079</v>
      </c>
      <c r="N124" s="171">
        <v>1851</v>
      </c>
      <c r="O124" s="171">
        <v>1152</v>
      </c>
      <c r="P124" s="170">
        <v>558</v>
      </c>
      <c r="Q124" s="170">
        <v>752</v>
      </c>
      <c r="R124" s="170">
        <v>215</v>
      </c>
      <c r="S124" s="170">
        <v>169</v>
      </c>
      <c r="T124" s="169">
        <v>25</v>
      </c>
      <c r="U124" s="171">
        <v>7801</v>
      </c>
    </row>
    <row r="125" spans="1:21" ht="16.5" customHeight="1" x14ac:dyDescent="0.2">
      <c r="A125" s="7"/>
      <c r="B125" s="7"/>
      <c r="C125" s="7"/>
      <c r="D125" s="7"/>
      <c r="E125" s="7" t="s">
        <v>551</v>
      </c>
      <c r="F125" s="7"/>
      <c r="G125" s="7"/>
      <c r="H125" s="7"/>
      <c r="I125" s="7"/>
      <c r="J125" s="7"/>
      <c r="K125" s="7"/>
      <c r="L125" s="9" t="s">
        <v>67</v>
      </c>
      <c r="M125" s="171">
        <v>5080</v>
      </c>
      <c r="N125" s="170">
        <v>881</v>
      </c>
      <c r="O125" s="171">
        <v>1573</v>
      </c>
      <c r="P125" s="170">
        <v>797</v>
      </c>
      <c r="Q125" s="170">
        <v>988</v>
      </c>
      <c r="R125" s="170">
        <v>274</v>
      </c>
      <c r="S125" s="170">
        <v>207</v>
      </c>
      <c r="T125" s="169">
        <v>43</v>
      </c>
      <c r="U125" s="171">
        <v>9843</v>
      </c>
    </row>
    <row r="126" spans="1:21" ht="16.5" customHeight="1" x14ac:dyDescent="0.2">
      <c r="A126" s="7"/>
      <c r="B126" s="7"/>
      <c r="C126" s="7"/>
      <c r="D126" s="7"/>
      <c r="E126" s="7" t="s">
        <v>552</v>
      </c>
      <c r="F126" s="7"/>
      <c r="G126" s="7"/>
      <c r="H126" s="7"/>
      <c r="I126" s="7"/>
      <c r="J126" s="7"/>
      <c r="K126" s="7"/>
      <c r="L126" s="9" t="s">
        <v>67</v>
      </c>
      <c r="M126" s="173" t="s">
        <v>75</v>
      </c>
      <c r="N126" s="173" t="s">
        <v>75</v>
      </c>
      <c r="O126" s="173" t="s">
        <v>75</v>
      </c>
      <c r="P126" s="173" t="s">
        <v>75</v>
      </c>
      <c r="Q126" s="173" t="s">
        <v>75</v>
      </c>
      <c r="R126" s="173" t="s">
        <v>75</v>
      </c>
      <c r="S126" s="173" t="s">
        <v>75</v>
      </c>
      <c r="T126" s="173" t="s">
        <v>75</v>
      </c>
      <c r="U126" s="173" t="s">
        <v>75</v>
      </c>
    </row>
    <row r="127" spans="1:21" ht="16.5" customHeight="1" x14ac:dyDescent="0.2">
      <c r="A127" s="7"/>
      <c r="B127" s="7"/>
      <c r="C127" s="7"/>
      <c r="D127" s="7"/>
      <c r="E127" s="7" t="s">
        <v>553</v>
      </c>
      <c r="F127" s="7"/>
      <c r="G127" s="7"/>
      <c r="H127" s="7"/>
      <c r="I127" s="7"/>
      <c r="J127" s="7"/>
      <c r="K127" s="7"/>
      <c r="L127" s="9" t="s">
        <v>67</v>
      </c>
      <c r="M127" s="172">
        <v>10127</v>
      </c>
      <c r="N127" s="171">
        <v>6306</v>
      </c>
      <c r="O127" s="171">
        <v>4514</v>
      </c>
      <c r="P127" s="171">
        <v>2148</v>
      </c>
      <c r="Q127" s="171">
        <v>2437</v>
      </c>
      <c r="R127" s="170">
        <v>694</v>
      </c>
      <c r="S127" s="170">
        <v>497</v>
      </c>
      <c r="T127" s="170">
        <v>108</v>
      </c>
      <c r="U127" s="172">
        <v>26831</v>
      </c>
    </row>
    <row r="128" spans="1:21" ht="16.5" customHeight="1" x14ac:dyDescent="0.2">
      <c r="A128" s="7"/>
      <c r="B128" s="7"/>
      <c r="C128" s="7"/>
      <c r="D128" s="7" t="s">
        <v>552</v>
      </c>
      <c r="E128" s="7"/>
      <c r="F128" s="7"/>
      <c r="G128" s="7"/>
      <c r="H128" s="7"/>
      <c r="I128" s="7"/>
      <c r="J128" s="7"/>
      <c r="K128" s="7"/>
      <c r="L128" s="9" t="s">
        <v>67</v>
      </c>
      <c r="M128" s="173" t="s">
        <v>75</v>
      </c>
      <c r="N128" s="173" t="s">
        <v>75</v>
      </c>
      <c r="O128" s="173" t="s">
        <v>75</v>
      </c>
      <c r="P128" s="173" t="s">
        <v>75</v>
      </c>
      <c r="Q128" s="173" t="s">
        <v>75</v>
      </c>
      <c r="R128" s="173" t="s">
        <v>75</v>
      </c>
      <c r="S128" s="173" t="s">
        <v>75</v>
      </c>
      <c r="T128" s="173" t="s">
        <v>75</v>
      </c>
      <c r="U128" s="173" t="s">
        <v>75</v>
      </c>
    </row>
    <row r="129" spans="1:21" ht="16.5" customHeight="1" x14ac:dyDescent="0.2">
      <c r="A129" s="7"/>
      <c r="B129" s="7"/>
      <c r="C129" s="7" t="s">
        <v>69</v>
      </c>
      <c r="D129" s="7"/>
      <c r="E129" s="7"/>
      <c r="F129" s="7"/>
      <c r="G129" s="7"/>
      <c r="H129" s="7"/>
      <c r="I129" s="7"/>
      <c r="J129" s="7"/>
      <c r="K129" s="7"/>
      <c r="L129" s="9"/>
      <c r="M129" s="10"/>
      <c r="N129" s="10"/>
      <c r="O129" s="10"/>
      <c r="P129" s="10"/>
      <c r="Q129" s="10"/>
      <c r="R129" s="10"/>
      <c r="S129" s="10"/>
      <c r="T129" s="10"/>
      <c r="U129" s="10"/>
    </row>
    <row r="130" spans="1:21" ht="16.5" customHeight="1" x14ac:dyDescent="0.2">
      <c r="A130" s="7"/>
      <c r="B130" s="7"/>
      <c r="C130" s="7"/>
      <c r="D130" s="7" t="s">
        <v>544</v>
      </c>
      <c r="E130" s="7"/>
      <c r="F130" s="7"/>
      <c r="G130" s="7"/>
      <c r="H130" s="7"/>
      <c r="I130" s="7"/>
      <c r="J130" s="7"/>
      <c r="K130" s="7"/>
      <c r="L130" s="9" t="s">
        <v>67</v>
      </c>
      <c r="M130" s="173" t="s">
        <v>75</v>
      </c>
      <c r="N130" s="173" t="s">
        <v>75</v>
      </c>
      <c r="O130" s="173" t="s">
        <v>75</v>
      </c>
      <c r="P130" s="173" t="s">
        <v>75</v>
      </c>
      <c r="Q130" s="173" t="s">
        <v>75</v>
      </c>
      <c r="R130" s="173">
        <v>1</v>
      </c>
      <c r="S130" s="173" t="s">
        <v>75</v>
      </c>
      <c r="T130" s="173" t="s">
        <v>75</v>
      </c>
      <c r="U130" s="173">
        <v>1</v>
      </c>
    </row>
    <row r="131" spans="1:21" ht="16.5" customHeight="1" x14ac:dyDescent="0.2">
      <c r="A131" s="7"/>
      <c r="B131" s="7"/>
      <c r="C131" s="7"/>
      <c r="D131" s="7" t="s">
        <v>545</v>
      </c>
      <c r="E131" s="7"/>
      <c r="F131" s="7"/>
      <c r="G131" s="7"/>
      <c r="H131" s="7"/>
      <c r="I131" s="7"/>
      <c r="J131" s="7"/>
      <c r="K131" s="7"/>
      <c r="L131" s="9"/>
      <c r="M131" s="10"/>
      <c r="N131" s="10"/>
      <c r="O131" s="10"/>
      <c r="P131" s="10"/>
      <c r="Q131" s="10"/>
      <c r="R131" s="10"/>
      <c r="S131" s="10"/>
      <c r="T131" s="10"/>
      <c r="U131" s="10"/>
    </row>
    <row r="132" spans="1:21" ht="16.5" customHeight="1" x14ac:dyDescent="0.2">
      <c r="A132" s="7"/>
      <c r="B132" s="7"/>
      <c r="C132" s="7"/>
      <c r="D132" s="7"/>
      <c r="E132" s="7" t="s">
        <v>546</v>
      </c>
      <c r="F132" s="7"/>
      <c r="G132" s="7"/>
      <c r="H132" s="7"/>
      <c r="I132" s="7"/>
      <c r="J132" s="7"/>
      <c r="K132" s="7"/>
      <c r="L132" s="9" t="s">
        <v>67</v>
      </c>
      <c r="M132" s="173">
        <v>1</v>
      </c>
      <c r="N132" s="173" t="s">
        <v>75</v>
      </c>
      <c r="O132" s="173">
        <v>4</v>
      </c>
      <c r="P132" s="173" t="s">
        <v>75</v>
      </c>
      <c r="Q132" s="173" t="s">
        <v>75</v>
      </c>
      <c r="R132" s="173">
        <v>3</v>
      </c>
      <c r="S132" s="173" t="s">
        <v>75</v>
      </c>
      <c r="T132" s="173" t="s">
        <v>75</v>
      </c>
      <c r="U132" s="173">
        <v>8</v>
      </c>
    </row>
    <row r="133" spans="1:21" ht="16.5" customHeight="1" x14ac:dyDescent="0.2">
      <c r="A133" s="7"/>
      <c r="B133" s="7"/>
      <c r="C133" s="7"/>
      <c r="D133" s="7"/>
      <c r="E133" s="7" t="s">
        <v>547</v>
      </c>
      <c r="F133" s="7"/>
      <c r="G133" s="7"/>
      <c r="H133" s="7"/>
      <c r="I133" s="7"/>
      <c r="J133" s="7"/>
      <c r="K133" s="7"/>
      <c r="L133" s="9" t="s">
        <v>67</v>
      </c>
      <c r="M133" s="173">
        <v>2</v>
      </c>
      <c r="N133" s="173" t="s">
        <v>75</v>
      </c>
      <c r="O133" s="173">
        <v>6</v>
      </c>
      <c r="P133" s="173">
        <v>1</v>
      </c>
      <c r="Q133" s="173">
        <v>8</v>
      </c>
      <c r="R133" s="173">
        <v>2</v>
      </c>
      <c r="S133" s="173" t="s">
        <v>75</v>
      </c>
      <c r="T133" s="173" t="s">
        <v>75</v>
      </c>
      <c r="U133" s="169">
        <v>19</v>
      </c>
    </row>
    <row r="134" spans="1:21" ht="16.5" customHeight="1" x14ac:dyDescent="0.2">
      <c r="A134" s="7"/>
      <c r="B134" s="7"/>
      <c r="C134" s="7"/>
      <c r="D134" s="7"/>
      <c r="E134" s="7" t="s">
        <v>548</v>
      </c>
      <c r="F134" s="7"/>
      <c r="G134" s="7"/>
      <c r="H134" s="7"/>
      <c r="I134" s="7"/>
      <c r="J134" s="7"/>
      <c r="K134" s="7"/>
      <c r="L134" s="9" t="s">
        <v>67</v>
      </c>
      <c r="M134" s="173" t="s">
        <v>75</v>
      </c>
      <c r="N134" s="173" t="s">
        <v>75</v>
      </c>
      <c r="O134" s="173">
        <v>6</v>
      </c>
      <c r="P134" s="173" t="s">
        <v>75</v>
      </c>
      <c r="Q134" s="173">
        <v>2</v>
      </c>
      <c r="R134" s="173">
        <v>2</v>
      </c>
      <c r="S134" s="173" t="s">
        <v>75</v>
      </c>
      <c r="T134" s="173" t="s">
        <v>75</v>
      </c>
      <c r="U134" s="169">
        <v>10</v>
      </c>
    </row>
    <row r="135" spans="1:21" ht="16.5" customHeight="1" x14ac:dyDescent="0.2">
      <c r="A135" s="7"/>
      <c r="B135" s="7"/>
      <c r="C135" s="7"/>
      <c r="D135" s="7"/>
      <c r="E135" s="7" t="s">
        <v>549</v>
      </c>
      <c r="F135" s="7"/>
      <c r="G135" s="7"/>
      <c r="H135" s="7"/>
      <c r="I135" s="7"/>
      <c r="J135" s="7"/>
      <c r="K135" s="7"/>
      <c r="L135" s="9" t="s">
        <v>67</v>
      </c>
      <c r="M135" s="173" t="s">
        <v>75</v>
      </c>
      <c r="N135" s="173" t="s">
        <v>75</v>
      </c>
      <c r="O135" s="173" t="s">
        <v>75</v>
      </c>
      <c r="P135" s="173">
        <v>1</v>
      </c>
      <c r="Q135" s="173">
        <v>6</v>
      </c>
      <c r="R135" s="173">
        <v>3</v>
      </c>
      <c r="S135" s="173" t="s">
        <v>75</v>
      </c>
      <c r="T135" s="173" t="s">
        <v>75</v>
      </c>
      <c r="U135" s="169">
        <v>10</v>
      </c>
    </row>
    <row r="136" spans="1:21" ht="16.5" customHeight="1" x14ac:dyDescent="0.2">
      <c r="A136" s="7"/>
      <c r="B136" s="7"/>
      <c r="C136" s="7"/>
      <c r="D136" s="7"/>
      <c r="E136" s="7" t="s">
        <v>550</v>
      </c>
      <c r="F136" s="7"/>
      <c r="G136" s="7"/>
      <c r="H136" s="7"/>
      <c r="I136" s="7"/>
      <c r="J136" s="7"/>
      <c r="K136" s="7"/>
      <c r="L136" s="9" t="s">
        <v>67</v>
      </c>
      <c r="M136" s="173" t="s">
        <v>75</v>
      </c>
      <c r="N136" s="173" t="s">
        <v>75</v>
      </c>
      <c r="O136" s="173">
        <v>1</v>
      </c>
      <c r="P136" s="173" t="s">
        <v>75</v>
      </c>
      <c r="Q136" s="173">
        <v>5</v>
      </c>
      <c r="R136" s="173">
        <v>5</v>
      </c>
      <c r="S136" s="173" t="s">
        <v>75</v>
      </c>
      <c r="T136" s="173" t="s">
        <v>75</v>
      </c>
      <c r="U136" s="169">
        <v>11</v>
      </c>
    </row>
    <row r="137" spans="1:21" ht="16.5" customHeight="1" x14ac:dyDescent="0.2">
      <c r="A137" s="7"/>
      <c r="B137" s="7"/>
      <c r="C137" s="7"/>
      <c r="D137" s="7"/>
      <c r="E137" s="7" t="s">
        <v>551</v>
      </c>
      <c r="F137" s="7"/>
      <c r="G137" s="7"/>
      <c r="H137" s="7"/>
      <c r="I137" s="7"/>
      <c r="J137" s="7"/>
      <c r="K137" s="7"/>
      <c r="L137" s="9" t="s">
        <v>67</v>
      </c>
      <c r="M137" s="173" t="s">
        <v>75</v>
      </c>
      <c r="N137" s="173" t="s">
        <v>75</v>
      </c>
      <c r="O137" s="173" t="s">
        <v>75</v>
      </c>
      <c r="P137" s="173" t="s">
        <v>75</v>
      </c>
      <c r="Q137" s="173">
        <v>1</v>
      </c>
      <c r="R137" s="173">
        <v>3</v>
      </c>
      <c r="S137" s="173" t="s">
        <v>75</v>
      </c>
      <c r="T137" s="173" t="s">
        <v>75</v>
      </c>
      <c r="U137" s="173">
        <v>4</v>
      </c>
    </row>
    <row r="138" spans="1:21" ht="16.5" customHeight="1" x14ac:dyDescent="0.2">
      <c r="A138" s="7"/>
      <c r="B138" s="7"/>
      <c r="C138" s="7"/>
      <c r="D138" s="7"/>
      <c r="E138" s="7" t="s">
        <v>552</v>
      </c>
      <c r="F138" s="7"/>
      <c r="G138" s="7"/>
      <c r="H138" s="7"/>
      <c r="I138" s="7"/>
      <c r="J138" s="7"/>
      <c r="K138" s="7"/>
      <c r="L138" s="9" t="s">
        <v>67</v>
      </c>
      <c r="M138" s="173" t="s">
        <v>75</v>
      </c>
      <c r="N138" s="173" t="s">
        <v>75</v>
      </c>
      <c r="O138" s="173" t="s">
        <v>75</v>
      </c>
      <c r="P138" s="173" t="s">
        <v>75</v>
      </c>
      <c r="Q138" s="173" t="s">
        <v>75</v>
      </c>
      <c r="R138" s="173" t="s">
        <v>75</v>
      </c>
      <c r="S138" s="173" t="s">
        <v>75</v>
      </c>
      <c r="T138" s="173" t="s">
        <v>75</v>
      </c>
      <c r="U138" s="173" t="s">
        <v>75</v>
      </c>
    </row>
    <row r="139" spans="1:21" ht="16.5" customHeight="1" x14ac:dyDescent="0.2">
      <c r="A139" s="7"/>
      <c r="B139" s="7"/>
      <c r="C139" s="7"/>
      <c r="D139" s="7"/>
      <c r="E139" s="7" t="s">
        <v>553</v>
      </c>
      <c r="F139" s="7"/>
      <c r="G139" s="7"/>
      <c r="H139" s="7"/>
      <c r="I139" s="7"/>
      <c r="J139" s="7"/>
      <c r="K139" s="7"/>
      <c r="L139" s="9" t="s">
        <v>67</v>
      </c>
      <c r="M139" s="173">
        <v>3</v>
      </c>
      <c r="N139" s="173" t="s">
        <v>75</v>
      </c>
      <c r="O139" s="169">
        <v>17</v>
      </c>
      <c r="P139" s="173">
        <v>2</v>
      </c>
      <c r="Q139" s="169">
        <v>22</v>
      </c>
      <c r="R139" s="169">
        <v>18</v>
      </c>
      <c r="S139" s="173" t="s">
        <v>75</v>
      </c>
      <c r="T139" s="173" t="s">
        <v>75</v>
      </c>
      <c r="U139" s="169">
        <v>62</v>
      </c>
    </row>
    <row r="140" spans="1:21" ht="16.5" customHeight="1" x14ac:dyDescent="0.2">
      <c r="A140" s="7"/>
      <c r="B140" s="7"/>
      <c r="C140" s="7"/>
      <c r="D140" s="7" t="s">
        <v>552</v>
      </c>
      <c r="E140" s="7"/>
      <c r="F140" s="7"/>
      <c r="G140" s="7"/>
      <c r="H140" s="7"/>
      <c r="I140" s="7"/>
      <c r="J140" s="7"/>
      <c r="K140" s="7"/>
      <c r="L140" s="9" t="s">
        <v>67</v>
      </c>
      <c r="M140" s="173" t="s">
        <v>75</v>
      </c>
      <c r="N140" s="173" t="s">
        <v>75</v>
      </c>
      <c r="O140" s="173" t="s">
        <v>75</v>
      </c>
      <c r="P140" s="173" t="s">
        <v>75</v>
      </c>
      <c r="Q140" s="173" t="s">
        <v>75</v>
      </c>
      <c r="R140" s="173" t="s">
        <v>75</v>
      </c>
      <c r="S140" s="173" t="s">
        <v>75</v>
      </c>
      <c r="T140" s="173" t="s">
        <v>75</v>
      </c>
      <c r="U140" s="173" t="s">
        <v>75</v>
      </c>
    </row>
    <row r="141" spans="1:21" ht="16.5" customHeight="1" x14ac:dyDescent="0.2">
      <c r="A141" s="7"/>
      <c r="B141" s="7"/>
      <c r="C141" s="7" t="s">
        <v>70</v>
      </c>
      <c r="D141" s="7"/>
      <c r="E141" s="7"/>
      <c r="F141" s="7"/>
      <c r="G141" s="7"/>
      <c r="H141" s="7"/>
      <c r="I141" s="7"/>
      <c r="J141" s="7"/>
      <c r="K141" s="7"/>
      <c r="L141" s="9"/>
      <c r="M141" s="10"/>
      <c r="N141" s="10"/>
      <c r="O141" s="10"/>
      <c r="P141" s="10"/>
      <c r="Q141" s="10"/>
      <c r="R141" s="10"/>
      <c r="S141" s="10"/>
      <c r="T141" s="10"/>
      <c r="U141" s="10"/>
    </row>
    <row r="142" spans="1:21" ht="16.5" customHeight="1" x14ac:dyDescent="0.2">
      <c r="A142" s="7"/>
      <c r="B142" s="7"/>
      <c r="C142" s="7"/>
      <c r="D142" s="7" t="s">
        <v>544</v>
      </c>
      <c r="E142" s="7"/>
      <c r="F142" s="7"/>
      <c r="G142" s="7"/>
      <c r="H142" s="7"/>
      <c r="I142" s="7"/>
      <c r="J142" s="7"/>
      <c r="K142" s="7"/>
      <c r="L142" s="9" t="s">
        <v>67</v>
      </c>
      <c r="M142" s="173" t="s">
        <v>75</v>
      </c>
      <c r="N142" s="173">
        <v>4</v>
      </c>
      <c r="O142" s="169">
        <v>41</v>
      </c>
      <c r="P142" s="173" t="s">
        <v>75</v>
      </c>
      <c r="Q142" s="173" t="s">
        <v>75</v>
      </c>
      <c r="R142" s="169">
        <v>20</v>
      </c>
      <c r="S142" s="173" t="s">
        <v>75</v>
      </c>
      <c r="T142" s="173" t="s">
        <v>75</v>
      </c>
      <c r="U142" s="169">
        <v>65</v>
      </c>
    </row>
    <row r="143" spans="1:21" ht="16.5" customHeight="1" x14ac:dyDescent="0.2">
      <c r="A143" s="7"/>
      <c r="B143" s="7"/>
      <c r="C143" s="7"/>
      <c r="D143" s="7" t="s">
        <v>545</v>
      </c>
      <c r="E143" s="7"/>
      <c r="F143" s="7"/>
      <c r="G143" s="7"/>
      <c r="H143" s="7"/>
      <c r="I143" s="7"/>
      <c r="J143" s="7"/>
      <c r="K143" s="7"/>
      <c r="L143" s="9"/>
      <c r="M143" s="10"/>
      <c r="N143" s="10"/>
      <c r="O143" s="10"/>
      <c r="P143" s="10"/>
      <c r="Q143" s="10"/>
      <c r="R143" s="10"/>
      <c r="S143" s="10"/>
      <c r="T143" s="10"/>
      <c r="U143" s="10"/>
    </row>
    <row r="144" spans="1:21" ht="16.5" customHeight="1" x14ac:dyDescent="0.2">
      <c r="A144" s="7"/>
      <c r="B144" s="7"/>
      <c r="C144" s="7"/>
      <c r="D144" s="7"/>
      <c r="E144" s="7" t="s">
        <v>546</v>
      </c>
      <c r="F144" s="7"/>
      <c r="G144" s="7"/>
      <c r="H144" s="7"/>
      <c r="I144" s="7"/>
      <c r="J144" s="7"/>
      <c r="K144" s="7"/>
      <c r="L144" s="9" t="s">
        <v>67</v>
      </c>
      <c r="M144" s="170">
        <v>179</v>
      </c>
      <c r="N144" s="170">
        <v>349</v>
      </c>
      <c r="O144" s="170">
        <v>194</v>
      </c>
      <c r="P144" s="169">
        <v>82</v>
      </c>
      <c r="Q144" s="169">
        <v>62</v>
      </c>
      <c r="R144" s="169">
        <v>12</v>
      </c>
      <c r="S144" s="173">
        <v>7</v>
      </c>
      <c r="T144" s="169">
        <v>13</v>
      </c>
      <c r="U144" s="170">
        <v>898</v>
      </c>
    </row>
    <row r="145" spans="1:21" ht="16.5" customHeight="1" x14ac:dyDescent="0.2">
      <c r="A145" s="7"/>
      <c r="B145" s="7"/>
      <c r="C145" s="7"/>
      <c r="D145" s="7"/>
      <c r="E145" s="7" t="s">
        <v>547</v>
      </c>
      <c r="F145" s="7"/>
      <c r="G145" s="7"/>
      <c r="H145" s="7"/>
      <c r="I145" s="7"/>
      <c r="J145" s="7"/>
      <c r="K145" s="7"/>
      <c r="L145" s="9" t="s">
        <v>67</v>
      </c>
      <c r="M145" s="170">
        <v>820</v>
      </c>
      <c r="N145" s="171">
        <v>1302</v>
      </c>
      <c r="O145" s="170">
        <v>894</v>
      </c>
      <c r="P145" s="170">
        <v>424</v>
      </c>
      <c r="Q145" s="170">
        <v>273</v>
      </c>
      <c r="R145" s="169">
        <v>87</v>
      </c>
      <c r="S145" s="169">
        <v>40</v>
      </c>
      <c r="T145" s="169">
        <v>65</v>
      </c>
      <c r="U145" s="171">
        <v>3905</v>
      </c>
    </row>
    <row r="146" spans="1:21" ht="16.5" customHeight="1" x14ac:dyDescent="0.2">
      <c r="A146" s="7"/>
      <c r="B146" s="7"/>
      <c r="C146" s="7"/>
      <c r="D146" s="7"/>
      <c r="E146" s="7" t="s">
        <v>548</v>
      </c>
      <c r="F146" s="7"/>
      <c r="G146" s="7"/>
      <c r="H146" s="7"/>
      <c r="I146" s="7"/>
      <c r="J146" s="7"/>
      <c r="K146" s="7"/>
      <c r="L146" s="9" t="s">
        <v>67</v>
      </c>
      <c r="M146" s="170">
        <v>885</v>
      </c>
      <c r="N146" s="171">
        <v>1265</v>
      </c>
      <c r="O146" s="170">
        <v>854</v>
      </c>
      <c r="P146" s="170">
        <v>453</v>
      </c>
      <c r="Q146" s="170">
        <v>316</v>
      </c>
      <c r="R146" s="170">
        <v>102</v>
      </c>
      <c r="S146" s="169">
        <v>32</v>
      </c>
      <c r="T146" s="169">
        <v>88</v>
      </c>
      <c r="U146" s="171">
        <v>3995</v>
      </c>
    </row>
    <row r="147" spans="1:21" ht="16.5" customHeight="1" x14ac:dyDescent="0.2">
      <c r="A147" s="7"/>
      <c r="B147" s="7"/>
      <c r="C147" s="7"/>
      <c r="D147" s="7"/>
      <c r="E147" s="7" t="s">
        <v>549</v>
      </c>
      <c r="F147" s="7"/>
      <c r="G147" s="7"/>
      <c r="H147" s="7"/>
      <c r="I147" s="7"/>
      <c r="J147" s="7"/>
      <c r="K147" s="7"/>
      <c r="L147" s="9" t="s">
        <v>67</v>
      </c>
      <c r="M147" s="171">
        <v>1408</v>
      </c>
      <c r="N147" s="171">
        <v>1703</v>
      </c>
      <c r="O147" s="171">
        <v>1144</v>
      </c>
      <c r="P147" s="170">
        <v>685</v>
      </c>
      <c r="Q147" s="170">
        <v>469</v>
      </c>
      <c r="R147" s="170">
        <v>149</v>
      </c>
      <c r="S147" s="169">
        <v>88</v>
      </c>
      <c r="T147" s="170">
        <v>148</v>
      </c>
      <c r="U147" s="171">
        <v>5794</v>
      </c>
    </row>
    <row r="148" spans="1:21" ht="16.5" customHeight="1" x14ac:dyDescent="0.2">
      <c r="A148" s="7"/>
      <c r="B148" s="7"/>
      <c r="C148" s="7"/>
      <c r="D148" s="7"/>
      <c r="E148" s="7" t="s">
        <v>550</v>
      </c>
      <c r="F148" s="7"/>
      <c r="G148" s="7"/>
      <c r="H148" s="7"/>
      <c r="I148" s="7"/>
      <c r="J148" s="7"/>
      <c r="K148" s="7"/>
      <c r="L148" s="9" t="s">
        <v>67</v>
      </c>
      <c r="M148" s="171">
        <v>5245</v>
      </c>
      <c r="N148" s="171">
        <v>2547</v>
      </c>
      <c r="O148" s="171">
        <v>2018</v>
      </c>
      <c r="P148" s="171">
        <v>1312</v>
      </c>
      <c r="Q148" s="171">
        <v>1182</v>
      </c>
      <c r="R148" s="170">
        <v>344</v>
      </c>
      <c r="S148" s="170">
        <v>248</v>
      </c>
      <c r="T148" s="170">
        <v>296</v>
      </c>
      <c r="U148" s="172">
        <v>13192</v>
      </c>
    </row>
    <row r="149" spans="1:21" ht="16.5" customHeight="1" x14ac:dyDescent="0.2">
      <c r="A149" s="7"/>
      <c r="B149" s="7"/>
      <c r="C149" s="7"/>
      <c r="D149" s="7"/>
      <c r="E149" s="7" t="s">
        <v>551</v>
      </c>
      <c r="F149" s="7"/>
      <c r="G149" s="7"/>
      <c r="H149" s="7"/>
      <c r="I149" s="7"/>
      <c r="J149" s="7"/>
      <c r="K149" s="7"/>
      <c r="L149" s="9" t="s">
        <v>67</v>
      </c>
      <c r="M149" s="171">
        <v>8347</v>
      </c>
      <c r="N149" s="171">
        <v>1320</v>
      </c>
      <c r="O149" s="171">
        <v>2980</v>
      </c>
      <c r="P149" s="171">
        <v>1798</v>
      </c>
      <c r="Q149" s="171">
        <v>1495</v>
      </c>
      <c r="R149" s="170">
        <v>390</v>
      </c>
      <c r="S149" s="170">
        <v>281</v>
      </c>
      <c r="T149" s="170">
        <v>446</v>
      </c>
      <c r="U149" s="172">
        <v>17057</v>
      </c>
    </row>
    <row r="150" spans="1:21" ht="16.5" customHeight="1" x14ac:dyDescent="0.2">
      <c r="A150" s="7"/>
      <c r="B150" s="7"/>
      <c r="C150" s="7"/>
      <c r="D150" s="7"/>
      <c r="E150" s="7" t="s">
        <v>552</v>
      </c>
      <c r="F150" s="7"/>
      <c r="G150" s="7"/>
      <c r="H150" s="7"/>
      <c r="I150" s="7"/>
      <c r="J150" s="7"/>
      <c r="K150" s="7"/>
      <c r="L150" s="9" t="s">
        <v>67</v>
      </c>
      <c r="M150" s="173" t="s">
        <v>75</v>
      </c>
      <c r="N150" s="173" t="s">
        <v>75</v>
      </c>
      <c r="O150" s="173" t="s">
        <v>75</v>
      </c>
      <c r="P150" s="173" t="s">
        <v>75</v>
      </c>
      <c r="Q150" s="173" t="s">
        <v>75</v>
      </c>
      <c r="R150" s="173" t="s">
        <v>75</v>
      </c>
      <c r="S150" s="173" t="s">
        <v>75</v>
      </c>
      <c r="T150" s="173" t="s">
        <v>75</v>
      </c>
      <c r="U150" s="173" t="s">
        <v>75</v>
      </c>
    </row>
    <row r="151" spans="1:21" ht="16.5" customHeight="1" x14ac:dyDescent="0.2">
      <c r="A151" s="7"/>
      <c r="B151" s="7"/>
      <c r="C151" s="7"/>
      <c r="D151" s="7"/>
      <c r="E151" s="7" t="s">
        <v>553</v>
      </c>
      <c r="F151" s="7"/>
      <c r="G151" s="7"/>
      <c r="H151" s="7"/>
      <c r="I151" s="7"/>
      <c r="J151" s="7"/>
      <c r="K151" s="7"/>
      <c r="L151" s="9" t="s">
        <v>67</v>
      </c>
      <c r="M151" s="172">
        <v>16884</v>
      </c>
      <c r="N151" s="171">
        <v>8486</v>
      </c>
      <c r="O151" s="171">
        <v>8084</v>
      </c>
      <c r="P151" s="171">
        <v>4754</v>
      </c>
      <c r="Q151" s="171">
        <v>3797</v>
      </c>
      <c r="R151" s="171">
        <v>1084</v>
      </c>
      <c r="S151" s="170">
        <v>696</v>
      </c>
      <c r="T151" s="171">
        <v>1056</v>
      </c>
      <c r="U151" s="172">
        <v>44841</v>
      </c>
    </row>
    <row r="152" spans="1:21" ht="16.5" customHeight="1" x14ac:dyDescent="0.2">
      <c r="A152" s="7"/>
      <c r="B152" s="7"/>
      <c r="C152" s="7"/>
      <c r="D152" s="7" t="s">
        <v>552</v>
      </c>
      <c r="E152" s="7"/>
      <c r="F152" s="7"/>
      <c r="G152" s="7"/>
      <c r="H152" s="7"/>
      <c r="I152" s="7"/>
      <c r="J152" s="7"/>
      <c r="K152" s="7"/>
      <c r="L152" s="9" t="s">
        <v>67</v>
      </c>
      <c r="M152" s="173" t="s">
        <v>75</v>
      </c>
      <c r="N152" s="173" t="s">
        <v>75</v>
      </c>
      <c r="O152" s="173" t="s">
        <v>75</v>
      </c>
      <c r="P152" s="173" t="s">
        <v>75</v>
      </c>
      <c r="Q152" s="173" t="s">
        <v>75</v>
      </c>
      <c r="R152" s="173" t="s">
        <v>75</v>
      </c>
      <c r="S152" s="173" t="s">
        <v>75</v>
      </c>
      <c r="T152" s="173" t="s">
        <v>75</v>
      </c>
      <c r="U152" s="173" t="s">
        <v>75</v>
      </c>
    </row>
    <row r="153" spans="1:21" ht="16.5" customHeight="1" x14ac:dyDescent="0.2">
      <c r="A153" s="7"/>
      <c r="B153" s="7" t="s">
        <v>139</v>
      </c>
      <c r="C153" s="7"/>
      <c r="D153" s="7"/>
      <c r="E153" s="7"/>
      <c r="F153" s="7"/>
      <c r="G153" s="7"/>
      <c r="H153" s="7"/>
      <c r="I153" s="7"/>
      <c r="J153" s="7"/>
      <c r="K153" s="7"/>
      <c r="L153" s="9"/>
      <c r="M153" s="10"/>
      <c r="N153" s="10"/>
      <c r="O153" s="10"/>
      <c r="P153" s="10"/>
      <c r="Q153" s="10"/>
      <c r="R153" s="10"/>
      <c r="S153" s="10"/>
      <c r="T153" s="10"/>
      <c r="U153" s="10"/>
    </row>
    <row r="154" spans="1:21" ht="16.5" customHeight="1" x14ac:dyDescent="0.2">
      <c r="A154" s="7"/>
      <c r="B154" s="7"/>
      <c r="C154" s="7" t="s">
        <v>66</v>
      </c>
      <c r="D154" s="7"/>
      <c r="E154" s="7"/>
      <c r="F154" s="7"/>
      <c r="G154" s="7"/>
      <c r="H154" s="7"/>
      <c r="I154" s="7"/>
      <c r="J154" s="7"/>
      <c r="K154" s="7"/>
      <c r="L154" s="9"/>
      <c r="M154" s="10"/>
      <c r="N154" s="10"/>
      <c r="O154" s="10"/>
      <c r="P154" s="10"/>
      <c r="Q154" s="10"/>
      <c r="R154" s="10"/>
      <c r="S154" s="10"/>
      <c r="T154" s="10"/>
      <c r="U154" s="10"/>
    </row>
    <row r="155" spans="1:21" ht="16.5" customHeight="1" x14ac:dyDescent="0.2">
      <c r="A155" s="7"/>
      <c r="B155" s="7"/>
      <c r="C155" s="7"/>
      <c r="D155" s="7" t="s">
        <v>544</v>
      </c>
      <c r="E155" s="7"/>
      <c r="F155" s="7"/>
      <c r="G155" s="7"/>
      <c r="H155" s="7"/>
      <c r="I155" s="7"/>
      <c r="J155" s="7"/>
      <c r="K155" s="7"/>
      <c r="L155" s="9" t="s">
        <v>67</v>
      </c>
      <c r="M155" s="173">
        <v>4</v>
      </c>
      <c r="N155" s="173">
        <v>1</v>
      </c>
      <c r="O155" s="169">
        <v>23</v>
      </c>
      <c r="P155" s="173" t="s">
        <v>75</v>
      </c>
      <c r="Q155" s="173" t="s">
        <v>75</v>
      </c>
      <c r="R155" s="173">
        <v>7</v>
      </c>
      <c r="S155" s="173" t="s">
        <v>75</v>
      </c>
      <c r="T155" s="173" t="s">
        <v>75</v>
      </c>
      <c r="U155" s="169">
        <v>35</v>
      </c>
    </row>
    <row r="156" spans="1:21" ht="16.5" customHeight="1" x14ac:dyDescent="0.2">
      <c r="A156" s="7"/>
      <c r="B156" s="7"/>
      <c r="C156" s="7"/>
      <c r="D156" s="7" t="s">
        <v>545</v>
      </c>
      <c r="E156" s="7"/>
      <c r="F156" s="7"/>
      <c r="G156" s="7"/>
      <c r="H156" s="7"/>
      <c r="I156" s="7"/>
      <c r="J156" s="7"/>
      <c r="K156" s="7"/>
      <c r="L156" s="9"/>
      <c r="M156" s="10"/>
      <c r="N156" s="10"/>
      <c r="O156" s="10"/>
      <c r="P156" s="10"/>
      <c r="Q156" s="10"/>
      <c r="R156" s="10"/>
      <c r="S156" s="10"/>
      <c r="T156" s="10"/>
      <c r="U156" s="10"/>
    </row>
    <row r="157" spans="1:21" ht="16.5" customHeight="1" x14ac:dyDescent="0.2">
      <c r="A157" s="7"/>
      <c r="B157" s="7"/>
      <c r="C157" s="7"/>
      <c r="D157" s="7"/>
      <c r="E157" s="7" t="s">
        <v>546</v>
      </c>
      <c r="F157" s="7"/>
      <c r="G157" s="7"/>
      <c r="H157" s="7"/>
      <c r="I157" s="7"/>
      <c r="J157" s="7"/>
      <c r="K157" s="7"/>
      <c r="L157" s="9" t="s">
        <v>67</v>
      </c>
      <c r="M157" s="169">
        <v>95</v>
      </c>
      <c r="N157" s="169">
        <v>66</v>
      </c>
      <c r="O157" s="170">
        <v>105</v>
      </c>
      <c r="P157" s="169">
        <v>49</v>
      </c>
      <c r="Q157" s="169">
        <v>31</v>
      </c>
      <c r="R157" s="173">
        <v>3</v>
      </c>
      <c r="S157" s="173" t="s">
        <v>75</v>
      </c>
      <c r="T157" s="169">
        <v>13</v>
      </c>
      <c r="U157" s="170">
        <v>362</v>
      </c>
    </row>
    <row r="158" spans="1:21" ht="16.5" customHeight="1" x14ac:dyDescent="0.2">
      <c r="A158" s="7"/>
      <c r="B158" s="7"/>
      <c r="C158" s="7"/>
      <c r="D158" s="7"/>
      <c r="E158" s="7" t="s">
        <v>547</v>
      </c>
      <c r="F158" s="7"/>
      <c r="G158" s="7"/>
      <c r="H158" s="7"/>
      <c r="I158" s="7"/>
      <c r="J158" s="7"/>
      <c r="K158" s="7"/>
      <c r="L158" s="9" t="s">
        <v>67</v>
      </c>
      <c r="M158" s="170">
        <v>356</v>
      </c>
      <c r="N158" s="170">
        <v>266</v>
      </c>
      <c r="O158" s="170">
        <v>381</v>
      </c>
      <c r="P158" s="170">
        <v>202</v>
      </c>
      <c r="Q158" s="169">
        <v>99</v>
      </c>
      <c r="R158" s="169">
        <v>38</v>
      </c>
      <c r="S158" s="169">
        <v>12</v>
      </c>
      <c r="T158" s="169">
        <v>57</v>
      </c>
      <c r="U158" s="171">
        <v>1411</v>
      </c>
    </row>
    <row r="159" spans="1:21" ht="16.5" customHeight="1" x14ac:dyDescent="0.2">
      <c r="A159" s="7"/>
      <c r="B159" s="7"/>
      <c r="C159" s="7"/>
      <c r="D159" s="7"/>
      <c r="E159" s="7" t="s">
        <v>548</v>
      </c>
      <c r="F159" s="7"/>
      <c r="G159" s="7"/>
      <c r="H159" s="7"/>
      <c r="I159" s="7"/>
      <c r="J159" s="7"/>
      <c r="K159" s="7"/>
      <c r="L159" s="9" t="s">
        <v>67</v>
      </c>
      <c r="M159" s="170">
        <v>338</v>
      </c>
      <c r="N159" s="170">
        <v>275</v>
      </c>
      <c r="O159" s="170">
        <v>354</v>
      </c>
      <c r="P159" s="170">
        <v>234</v>
      </c>
      <c r="Q159" s="170">
        <v>130</v>
      </c>
      <c r="R159" s="169">
        <v>41</v>
      </c>
      <c r="S159" s="173">
        <v>5</v>
      </c>
      <c r="T159" s="169">
        <v>75</v>
      </c>
      <c r="U159" s="171">
        <v>1452</v>
      </c>
    </row>
    <row r="160" spans="1:21" ht="16.5" customHeight="1" x14ac:dyDescent="0.2">
      <c r="A160" s="7"/>
      <c r="B160" s="7"/>
      <c r="C160" s="7"/>
      <c r="D160" s="7"/>
      <c r="E160" s="7" t="s">
        <v>549</v>
      </c>
      <c r="F160" s="7"/>
      <c r="G160" s="7"/>
      <c r="H160" s="7"/>
      <c r="I160" s="7"/>
      <c r="J160" s="7"/>
      <c r="K160" s="7"/>
      <c r="L160" s="9" t="s">
        <v>67</v>
      </c>
      <c r="M160" s="170">
        <v>533</v>
      </c>
      <c r="N160" s="170">
        <v>431</v>
      </c>
      <c r="O160" s="170">
        <v>448</v>
      </c>
      <c r="P160" s="170">
        <v>372</v>
      </c>
      <c r="Q160" s="170">
        <v>147</v>
      </c>
      <c r="R160" s="169">
        <v>50</v>
      </c>
      <c r="S160" s="169">
        <v>30</v>
      </c>
      <c r="T160" s="170">
        <v>129</v>
      </c>
      <c r="U160" s="171">
        <v>2140</v>
      </c>
    </row>
    <row r="161" spans="1:21" ht="16.5" customHeight="1" x14ac:dyDescent="0.2">
      <c r="A161" s="7"/>
      <c r="B161" s="7"/>
      <c r="C161" s="7"/>
      <c r="D161" s="7"/>
      <c r="E161" s="7" t="s">
        <v>550</v>
      </c>
      <c r="F161" s="7"/>
      <c r="G161" s="7"/>
      <c r="H161" s="7"/>
      <c r="I161" s="7"/>
      <c r="J161" s="7"/>
      <c r="K161" s="7"/>
      <c r="L161" s="9" t="s">
        <v>67</v>
      </c>
      <c r="M161" s="171">
        <v>2163</v>
      </c>
      <c r="N161" s="170">
        <v>765</v>
      </c>
      <c r="O161" s="170">
        <v>918</v>
      </c>
      <c r="P161" s="170">
        <v>766</v>
      </c>
      <c r="Q161" s="170">
        <v>431</v>
      </c>
      <c r="R161" s="170">
        <v>126</v>
      </c>
      <c r="S161" s="170">
        <v>100</v>
      </c>
      <c r="T161" s="170">
        <v>271</v>
      </c>
      <c r="U161" s="171">
        <v>5540</v>
      </c>
    </row>
    <row r="162" spans="1:21" ht="16.5" customHeight="1" x14ac:dyDescent="0.2">
      <c r="A162" s="7"/>
      <c r="B162" s="7"/>
      <c r="C162" s="7"/>
      <c r="D162" s="7"/>
      <c r="E162" s="7" t="s">
        <v>551</v>
      </c>
      <c r="F162" s="7"/>
      <c r="G162" s="7"/>
      <c r="H162" s="7"/>
      <c r="I162" s="7"/>
      <c r="J162" s="7"/>
      <c r="K162" s="7"/>
      <c r="L162" s="9" t="s">
        <v>67</v>
      </c>
      <c r="M162" s="171">
        <v>3265</v>
      </c>
      <c r="N162" s="170">
        <v>760</v>
      </c>
      <c r="O162" s="171">
        <v>1904</v>
      </c>
      <c r="P162" s="170">
        <v>989</v>
      </c>
      <c r="Q162" s="170">
        <v>525</v>
      </c>
      <c r="R162" s="170">
        <v>168</v>
      </c>
      <c r="S162" s="169">
        <v>87</v>
      </c>
      <c r="T162" s="170">
        <v>403</v>
      </c>
      <c r="U162" s="171">
        <v>8101</v>
      </c>
    </row>
    <row r="163" spans="1:21" ht="16.5" customHeight="1" x14ac:dyDescent="0.2">
      <c r="A163" s="7"/>
      <c r="B163" s="7"/>
      <c r="C163" s="7"/>
      <c r="D163" s="7"/>
      <c r="E163" s="7" t="s">
        <v>552</v>
      </c>
      <c r="F163" s="7"/>
      <c r="G163" s="7"/>
      <c r="H163" s="7"/>
      <c r="I163" s="7"/>
      <c r="J163" s="7"/>
      <c r="K163" s="7"/>
      <c r="L163" s="9" t="s">
        <v>67</v>
      </c>
      <c r="M163" s="173" t="s">
        <v>75</v>
      </c>
      <c r="N163" s="173" t="s">
        <v>75</v>
      </c>
      <c r="O163" s="173" t="s">
        <v>75</v>
      </c>
      <c r="P163" s="173" t="s">
        <v>75</v>
      </c>
      <c r="Q163" s="173" t="s">
        <v>75</v>
      </c>
      <c r="R163" s="173" t="s">
        <v>75</v>
      </c>
      <c r="S163" s="173" t="s">
        <v>75</v>
      </c>
      <c r="T163" s="173" t="s">
        <v>75</v>
      </c>
      <c r="U163" s="173" t="s">
        <v>75</v>
      </c>
    </row>
    <row r="164" spans="1:21" ht="16.5" customHeight="1" x14ac:dyDescent="0.2">
      <c r="A164" s="7"/>
      <c r="B164" s="7"/>
      <c r="C164" s="7"/>
      <c r="D164" s="7"/>
      <c r="E164" s="7" t="s">
        <v>553</v>
      </c>
      <c r="F164" s="7"/>
      <c r="G164" s="7"/>
      <c r="H164" s="7"/>
      <c r="I164" s="7"/>
      <c r="J164" s="7"/>
      <c r="K164" s="7"/>
      <c r="L164" s="9" t="s">
        <v>67</v>
      </c>
      <c r="M164" s="171">
        <v>6750</v>
      </c>
      <c r="N164" s="171">
        <v>2563</v>
      </c>
      <c r="O164" s="171">
        <v>4110</v>
      </c>
      <c r="P164" s="171">
        <v>2612</v>
      </c>
      <c r="Q164" s="171">
        <v>1363</v>
      </c>
      <c r="R164" s="170">
        <v>426</v>
      </c>
      <c r="S164" s="170">
        <v>234</v>
      </c>
      <c r="T164" s="170">
        <v>948</v>
      </c>
      <c r="U164" s="172">
        <v>19006</v>
      </c>
    </row>
    <row r="165" spans="1:21" ht="16.5" customHeight="1" x14ac:dyDescent="0.2">
      <c r="A165" s="7"/>
      <c r="B165" s="7"/>
      <c r="C165" s="7"/>
      <c r="D165" s="7" t="s">
        <v>552</v>
      </c>
      <c r="E165" s="7"/>
      <c r="F165" s="7"/>
      <c r="G165" s="7"/>
      <c r="H165" s="7"/>
      <c r="I165" s="7"/>
      <c r="J165" s="7"/>
      <c r="K165" s="7"/>
      <c r="L165" s="9" t="s">
        <v>67</v>
      </c>
      <c r="M165" s="173" t="s">
        <v>75</v>
      </c>
      <c r="N165" s="173" t="s">
        <v>75</v>
      </c>
      <c r="O165" s="173" t="s">
        <v>75</v>
      </c>
      <c r="P165" s="173" t="s">
        <v>75</v>
      </c>
      <c r="Q165" s="173" t="s">
        <v>75</v>
      </c>
      <c r="R165" s="173" t="s">
        <v>75</v>
      </c>
      <c r="S165" s="173" t="s">
        <v>75</v>
      </c>
      <c r="T165" s="173" t="s">
        <v>75</v>
      </c>
      <c r="U165" s="173" t="s">
        <v>75</v>
      </c>
    </row>
    <row r="166" spans="1:21" ht="16.5" customHeight="1" x14ac:dyDescent="0.2">
      <c r="A166" s="7"/>
      <c r="B166" s="7"/>
      <c r="C166" s="7" t="s">
        <v>68</v>
      </c>
      <c r="D166" s="7"/>
      <c r="E166" s="7"/>
      <c r="F166" s="7"/>
      <c r="G166" s="7"/>
      <c r="H166" s="7"/>
      <c r="I166" s="7"/>
      <c r="J166" s="7"/>
      <c r="K166" s="7"/>
      <c r="L166" s="9"/>
      <c r="M166" s="10"/>
      <c r="N166" s="10"/>
      <c r="O166" s="10"/>
      <c r="P166" s="10"/>
      <c r="Q166" s="10"/>
      <c r="R166" s="10"/>
      <c r="S166" s="10"/>
      <c r="T166" s="10"/>
      <c r="U166" s="10"/>
    </row>
    <row r="167" spans="1:21" ht="16.5" customHeight="1" x14ac:dyDescent="0.2">
      <c r="A167" s="7"/>
      <c r="B167" s="7"/>
      <c r="C167" s="7"/>
      <c r="D167" s="7" t="s">
        <v>544</v>
      </c>
      <c r="E167" s="7"/>
      <c r="F167" s="7"/>
      <c r="G167" s="7"/>
      <c r="H167" s="7"/>
      <c r="I167" s="7"/>
      <c r="J167" s="7"/>
      <c r="K167" s="7"/>
      <c r="L167" s="9" t="s">
        <v>67</v>
      </c>
      <c r="M167" s="173">
        <v>9</v>
      </c>
      <c r="N167" s="173">
        <v>3</v>
      </c>
      <c r="O167" s="169">
        <v>18</v>
      </c>
      <c r="P167" s="173" t="s">
        <v>75</v>
      </c>
      <c r="Q167" s="173" t="s">
        <v>75</v>
      </c>
      <c r="R167" s="169">
        <v>12</v>
      </c>
      <c r="S167" s="173" t="s">
        <v>75</v>
      </c>
      <c r="T167" s="173" t="s">
        <v>75</v>
      </c>
      <c r="U167" s="169">
        <v>42</v>
      </c>
    </row>
    <row r="168" spans="1:21" ht="16.5" customHeight="1" x14ac:dyDescent="0.2">
      <c r="A168" s="7"/>
      <c r="B168" s="7"/>
      <c r="C168" s="7"/>
      <c r="D168" s="7" t="s">
        <v>545</v>
      </c>
      <c r="E168" s="7"/>
      <c r="F168" s="7"/>
      <c r="G168" s="7"/>
      <c r="H168" s="7"/>
      <c r="I168" s="7"/>
      <c r="J168" s="7"/>
      <c r="K168" s="7"/>
      <c r="L168" s="9"/>
      <c r="M168" s="10"/>
      <c r="N168" s="10"/>
      <c r="O168" s="10"/>
      <c r="P168" s="10"/>
      <c r="Q168" s="10"/>
      <c r="R168" s="10"/>
      <c r="S168" s="10"/>
      <c r="T168" s="10"/>
      <c r="U168" s="10"/>
    </row>
    <row r="169" spans="1:21" ht="16.5" customHeight="1" x14ac:dyDescent="0.2">
      <c r="A169" s="7"/>
      <c r="B169" s="7"/>
      <c r="C169" s="7"/>
      <c r="D169" s="7"/>
      <c r="E169" s="7" t="s">
        <v>546</v>
      </c>
      <c r="F169" s="7"/>
      <c r="G169" s="7"/>
      <c r="H169" s="7"/>
      <c r="I169" s="7"/>
      <c r="J169" s="7"/>
      <c r="K169" s="7"/>
      <c r="L169" s="9" t="s">
        <v>67</v>
      </c>
      <c r="M169" s="169">
        <v>91</v>
      </c>
      <c r="N169" s="170">
        <v>281</v>
      </c>
      <c r="O169" s="169">
        <v>87</v>
      </c>
      <c r="P169" s="169">
        <v>33</v>
      </c>
      <c r="Q169" s="169">
        <v>31</v>
      </c>
      <c r="R169" s="173">
        <v>6</v>
      </c>
      <c r="S169" s="173">
        <v>7</v>
      </c>
      <c r="T169" s="173" t="s">
        <v>75</v>
      </c>
      <c r="U169" s="170">
        <v>536</v>
      </c>
    </row>
    <row r="170" spans="1:21" ht="16.5" customHeight="1" x14ac:dyDescent="0.2">
      <c r="A170" s="7"/>
      <c r="B170" s="7"/>
      <c r="C170" s="7"/>
      <c r="D170" s="7"/>
      <c r="E170" s="7" t="s">
        <v>547</v>
      </c>
      <c r="F170" s="7"/>
      <c r="G170" s="7"/>
      <c r="H170" s="7"/>
      <c r="I170" s="7"/>
      <c r="J170" s="7"/>
      <c r="K170" s="7"/>
      <c r="L170" s="9" t="s">
        <v>67</v>
      </c>
      <c r="M170" s="170">
        <v>454</v>
      </c>
      <c r="N170" s="171">
        <v>1029</v>
      </c>
      <c r="O170" s="170">
        <v>503</v>
      </c>
      <c r="P170" s="170">
        <v>227</v>
      </c>
      <c r="Q170" s="170">
        <v>167</v>
      </c>
      <c r="R170" s="169">
        <v>42</v>
      </c>
      <c r="S170" s="169">
        <v>29</v>
      </c>
      <c r="T170" s="173">
        <v>8</v>
      </c>
      <c r="U170" s="171">
        <v>2459</v>
      </c>
    </row>
    <row r="171" spans="1:21" ht="16.5" customHeight="1" x14ac:dyDescent="0.2">
      <c r="A171" s="7"/>
      <c r="B171" s="7"/>
      <c r="C171" s="7"/>
      <c r="D171" s="7"/>
      <c r="E171" s="7" t="s">
        <v>548</v>
      </c>
      <c r="F171" s="7"/>
      <c r="G171" s="7"/>
      <c r="H171" s="7"/>
      <c r="I171" s="7"/>
      <c r="J171" s="7"/>
      <c r="K171" s="7"/>
      <c r="L171" s="9" t="s">
        <v>67</v>
      </c>
      <c r="M171" s="170">
        <v>548</v>
      </c>
      <c r="N171" s="170">
        <v>991</v>
      </c>
      <c r="O171" s="170">
        <v>494</v>
      </c>
      <c r="P171" s="170">
        <v>223</v>
      </c>
      <c r="Q171" s="170">
        <v>185</v>
      </c>
      <c r="R171" s="169">
        <v>59</v>
      </c>
      <c r="S171" s="169">
        <v>27</v>
      </c>
      <c r="T171" s="169">
        <v>13</v>
      </c>
      <c r="U171" s="171">
        <v>2540</v>
      </c>
    </row>
    <row r="172" spans="1:21" ht="16.5" customHeight="1" x14ac:dyDescent="0.2">
      <c r="A172" s="7"/>
      <c r="B172" s="7"/>
      <c r="C172" s="7"/>
      <c r="D172" s="7"/>
      <c r="E172" s="7" t="s">
        <v>549</v>
      </c>
      <c r="F172" s="7"/>
      <c r="G172" s="7"/>
      <c r="H172" s="7"/>
      <c r="I172" s="7"/>
      <c r="J172" s="7"/>
      <c r="K172" s="7"/>
      <c r="L172" s="9" t="s">
        <v>67</v>
      </c>
      <c r="M172" s="170">
        <v>877</v>
      </c>
      <c r="N172" s="171">
        <v>1307</v>
      </c>
      <c r="O172" s="170">
        <v>698</v>
      </c>
      <c r="P172" s="170">
        <v>314</v>
      </c>
      <c r="Q172" s="170">
        <v>317</v>
      </c>
      <c r="R172" s="169">
        <v>99</v>
      </c>
      <c r="S172" s="169">
        <v>58</v>
      </c>
      <c r="T172" s="169">
        <v>19</v>
      </c>
      <c r="U172" s="171">
        <v>3689</v>
      </c>
    </row>
    <row r="173" spans="1:21" ht="16.5" customHeight="1" x14ac:dyDescent="0.2">
      <c r="A173" s="7"/>
      <c r="B173" s="7"/>
      <c r="C173" s="7"/>
      <c r="D173" s="7"/>
      <c r="E173" s="7" t="s">
        <v>550</v>
      </c>
      <c r="F173" s="7"/>
      <c r="G173" s="7"/>
      <c r="H173" s="7"/>
      <c r="I173" s="7"/>
      <c r="J173" s="7"/>
      <c r="K173" s="7"/>
      <c r="L173" s="9" t="s">
        <v>67</v>
      </c>
      <c r="M173" s="171">
        <v>3072</v>
      </c>
      <c r="N173" s="171">
        <v>2494</v>
      </c>
      <c r="O173" s="171">
        <v>1248</v>
      </c>
      <c r="P173" s="170">
        <v>561</v>
      </c>
      <c r="Q173" s="170">
        <v>766</v>
      </c>
      <c r="R173" s="170">
        <v>225</v>
      </c>
      <c r="S173" s="170">
        <v>202</v>
      </c>
      <c r="T173" s="169">
        <v>25</v>
      </c>
      <c r="U173" s="171">
        <v>8593</v>
      </c>
    </row>
    <row r="174" spans="1:21" ht="16.5" customHeight="1" x14ac:dyDescent="0.2">
      <c r="A174" s="7"/>
      <c r="B174" s="7"/>
      <c r="C174" s="7"/>
      <c r="D174" s="7"/>
      <c r="E174" s="7" t="s">
        <v>551</v>
      </c>
      <c r="F174" s="7"/>
      <c r="G174" s="7"/>
      <c r="H174" s="7"/>
      <c r="I174" s="7"/>
      <c r="J174" s="7"/>
      <c r="K174" s="7"/>
      <c r="L174" s="9" t="s">
        <v>67</v>
      </c>
      <c r="M174" s="171">
        <v>5076</v>
      </c>
      <c r="N174" s="171">
        <v>2989</v>
      </c>
      <c r="O174" s="171">
        <v>2470</v>
      </c>
      <c r="P174" s="170">
        <v>797</v>
      </c>
      <c r="Q174" s="171">
        <v>1137</v>
      </c>
      <c r="R174" s="170">
        <v>428</v>
      </c>
      <c r="S174" s="170">
        <v>249</v>
      </c>
      <c r="T174" s="169">
        <v>43</v>
      </c>
      <c r="U174" s="172">
        <v>13189</v>
      </c>
    </row>
    <row r="175" spans="1:21" ht="16.5" customHeight="1" x14ac:dyDescent="0.2">
      <c r="A175" s="7"/>
      <c r="B175" s="7"/>
      <c r="C175" s="7"/>
      <c r="D175" s="7"/>
      <c r="E175" s="7" t="s">
        <v>552</v>
      </c>
      <c r="F175" s="7"/>
      <c r="G175" s="7"/>
      <c r="H175" s="7"/>
      <c r="I175" s="7"/>
      <c r="J175" s="7"/>
      <c r="K175" s="7"/>
      <c r="L175" s="9" t="s">
        <v>67</v>
      </c>
      <c r="M175" s="173" t="s">
        <v>75</v>
      </c>
      <c r="N175" s="173" t="s">
        <v>75</v>
      </c>
      <c r="O175" s="173" t="s">
        <v>75</v>
      </c>
      <c r="P175" s="173" t="s">
        <v>75</v>
      </c>
      <c r="Q175" s="173" t="s">
        <v>75</v>
      </c>
      <c r="R175" s="173" t="s">
        <v>75</v>
      </c>
      <c r="S175" s="173" t="s">
        <v>75</v>
      </c>
      <c r="T175" s="173" t="s">
        <v>75</v>
      </c>
      <c r="U175" s="173" t="s">
        <v>75</v>
      </c>
    </row>
    <row r="176" spans="1:21" ht="16.5" customHeight="1" x14ac:dyDescent="0.2">
      <c r="A176" s="7"/>
      <c r="B176" s="7"/>
      <c r="C176" s="7"/>
      <c r="D176" s="7"/>
      <c r="E176" s="7" t="s">
        <v>553</v>
      </c>
      <c r="F176" s="7"/>
      <c r="G176" s="7"/>
      <c r="H176" s="7"/>
      <c r="I176" s="7"/>
      <c r="J176" s="7"/>
      <c r="K176" s="7"/>
      <c r="L176" s="9" t="s">
        <v>67</v>
      </c>
      <c r="M176" s="172">
        <v>10118</v>
      </c>
      <c r="N176" s="171">
        <v>9091</v>
      </c>
      <c r="O176" s="171">
        <v>5500</v>
      </c>
      <c r="P176" s="171">
        <v>2155</v>
      </c>
      <c r="Q176" s="171">
        <v>2603</v>
      </c>
      <c r="R176" s="170">
        <v>859</v>
      </c>
      <c r="S176" s="170">
        <v>572</v>
      </c>
      <c r="T176" s="170">
        <v>108</v>
      </c>
      <c r="U176" s="172">
        <v>31006</v>
      </c>
    </row>
    <row r="177" spans="1:21" ht="16.5" customHeight="1" x14ac:dyDescent="0.2">
      <c r="A177" s="7"/>
      <c r="B177" s="7"/>
      <c r="C177" s="7"/>
      <c r="D177" s="7" t="s">
        <v>552</v>
      </c>
      <c r="E177" s="7"/>
      <c r="F177" s="7"/>
      <c r="G177" s="7"/>
      <c r="H177" s="7"/>
      <c r="I177" s="7"/>
      <c r="J177" s="7"/>
      <c r="K177" s="7"/>
      <c r="L177" s="9" t="s">
        <v>67</v>
      </c>
      <c r="M177" s="173" t="s">
        <v>75</v>
      </c>
      <c r="N177" s="173" t="s">
        <v>75</v>
      </c>
      <c r="O177" s="173" t="s">
        <v>75</v>
      </c>
      <c r="P177" s="173" t="s">
        <v>75</v>
      </c>
      <c r="Q177" s="173" t="s">
        <v>75</v>
      </c>
      <c r="R177" s="173" t="s">
        <v>75</v>
      </c>
      <c r="S177" s="173" t="s">
        <v>75</v>
      </c>
      <c r="T177" s="173" t="s">
        <v>75</v>
      </c>
      <c r="U177" s="173" t="s">
        <v>75</v>
      </c>
    </row>
    <row r="178" spans="1:21" ht="16.5" customHeight="1" x14ac:dyDescent="0.2">
      <c r="A178" s="7"/>
      <c r="B178" s="7"/>
      <c r="C178" s="7" t="s">
        <v>69</v>
      </c>
      <c r="D178" s="7"/>
      <c r="E178" s="7"/>
      <c r="F178" s="7"/>
      <c r="G178" s="7"/>
      <c r="H178" s="7"/>
      <c r="I178" s="7"/>
      <c r="J178" s="7"/>
      <c r="K178" s="7"/>
      <c r="L178" s="9"/>
      <c r="M178" s="10"/>
      <c r="N178" s="10"/>
      <c r="O178" s="10"/>
      <c r="P178" s="10"/>
      <c r="Q178" s="10"/>
      <c r="R178" s="10"/>
      <c r="S178" s="10"/>
      <c r="T178" s="10"/>
      <c r="U178" s="10"/>
    </row>
    <row r="179" spans="1:21" ht="16.5" customHeight="1" x14ac:dyDescent="0.2">
      <c r="A179" s="7"/>
      <c r="B179" s="7"/>
      <c r="C179" s="7"/>
      <c r="D179" s="7" t="s">
        <v>544</v>
      </c>
      <c r="E179" s="7"/>
      <c r="F179" s="7"/>
      <c r="G179" s="7"/>
      <c r="H179" s="7"/>
      <c r="I179" s="7"/>
      <c r="J179" s="7"/>
      <c r="K179" s="7"/>
      <c r="L179" s="9" t="s">
        <v>67</v>
      </c>
      <c r="M179" s="173" t="s">
        <v>75</v>
      </c>
      <c r="N179" s="173" t="s">
        <v>75</v>
      </c>
      <c r="O179" s="173" t="s">
        <v>75</v>
      </c>
      <c r="P179" s="173" t="s">
        <v>75</v>
      </c>
      <c r="Q179" s="173" t="s">
        <v>75</v>
      </c>
      <c r="R179" s="173">
        <v>1</v>
      </c>
      <c r="S179" s="173" t="s">
        <v>75</v>
      </c>
      <c r="T179" s="173" t="s">
        <v>75</v>
      </c>
      <c r="U179" s="173">
        <v>1</v>
      </c>
    </row>
    <row r="180" spans="1:21" ht="16.5" customHeight="1" x14ac:dyDescent="0.2">
      <c r="A180" s="7"/>
      <c r="B180" s="7"/>
      <c r="C180" s="7"/>
      <c r="D180" s="7" t="s">
        <v>545</v>
      </c>
      <c r="E180" s="7"/>
      <c r="F180" s="7"/>
      <c r="G180" s="7"/>
      <c r="H180" s="7"/>
      <c r="I180" s="7"/>
      <c r="J180" s="7"/>
      <c r="K180" s="7"/>
      <c r="L180" s="9"/>
      <c r="M180" s="10"/>
      <c r="N180" s="10"/>
      <c r="O180" s="10"/>
      <c r="P180" s="10"/>
      <c r="Q180" s="10"/>
      <c r="R180" s="10"/>
      <c r="S180" s="10"/>
      <c r="T180" s="10"/>
      <c r="U180" s="10"/>
    </row>
    <row r="181" spans="1:21" ht="16.5" customHeight="1" x14ac:dyDescent="0.2">
      <c r="A181" s="7"/>
      <c r="B181" s="7"/>
      <c r="C181" s="7"/>
      <c r="D181" s="7"/>
      <c r="E181" s="7" t="s">
        <v>546</v>
      </c>
      <c r="F181" s="7"/>
      <c r="G181" s="7"/>
      <c r="H181" s="7"/>
      <c r="I181" s="7"/>
      <c r="J181" s="7"/>
      <c r="K181" s="7"/>
      <c r="L181" s="9" t="s">
        <v>67</v>
      </c>
      <c r="M181" s="173">
        <v>1</v>
      </c>
      <c r="N181" s="173" t="s">
        <v>75</v>
      </c>
      <c r="O181" s="173">
        <v>4</v>
      </c>
      <c r="P181" s="173" t="s">
        <v>75</v>
      </c>
      <c r="Q181" s="173" t="s">
        <v>75</v>
      </c>
      <c r="R181" s="173">
        <v>3</v>
      </c>
      <c r="S181" s="173" t="s">
        <v>75</v>
      </c>
      <c r="T181" s="173" t="s">
        <v>75</v>
      </c>
      <c r="U181" s="173">
        <v>8</v>
      </c>
    </row>
    <row r="182" spans="1:21" ht="16.5" customHeight="1" x14ac:dyDescent="0.2">
      <c r="A182" s="7"/>
      <c r="B182" s="7"/>
      <c r="C182" s="7"/>
      <c r="D182" s="7"/>
      <c r="E182" s="7" t="s">
        <v>547</v>
      </c>
      <c r="F182" s="7"/>
      <c r="G182" s="7"/>
      <c r="H182" s="7"/>
      <c r="I182" s="7"/>
      <c r="J182" s="7"/>
      <c r="K182" s="7"/>
      <c r="L182" s="9" t="s">
        <v>67</v>
      </c>
      <c r="M182" s="173">
        <v>2</v>
      </c>
      <c r="N182" s="173" t="s">
        <v>75</v>
      </c>
      <c r="O182" s="173">
        <v>6</v>
      </c>
      <c r="P182" s="173">
        <v>1</v>
      </c>
      <c r="Q182" s="173">
        <v>8</v>
      </c>
      <c r="R182" s="173">
        <v>2</v>
      </c>
      <c r="S182" s="173" t="s">
        <v>75</v>
      </c>
      <c r="T182" s="173" t="s">
        <v>75</v>
      </c>
      <c r="U182" s="169">
        <v>19</v>
      </c>
    </row>
    <row r="183" spans="1:21" ht="16.5" customHeight="1" x14ac:dyDescent="0.2">
      <c r="A183" s="7"/>
      <c r="B183" s="7"/>
      <c r="C183" s="7"/>
      <c r="D183" s="7"/>
      <c r="E183" s="7" t="s">
        <v>548</v>
      </c>
      <c r="F183" s="7"/>
      <c r="G183" s="7"/>
      <c r="H183" s="7"/>
      <c r="I183" s="7"/>
      <c r="J183" s="7"/>
      <c r="K183" s="7"/>
      <c r="L183" s="9" t="s">
        <v>67</v>
      </c>
      <c r="M183" s="173" t="s">
        <v>75</v>
      </c>
      <c r="N183" s="173" t="s">
        <v>75</v>
      </c>
      <c r="O183" s="173">
        <v>6</v>
      </c>
      <c r="P183" s="173" t="s">
        <v>75</v>
      </c>
      <c r="Q183" s="173">
        <v>2</v>
      </c>
      <c r="R183" s="173">
        <v>1</v>
      </c>
      <c r="S183" s="173" t="s">
        <v>75</v>
      </c>
      <c r="T183" s="173" t="s">
        <v>75</v>
      </c>
      <c r="U183" s="173">
        <v>9</v>
      </c>
    </row>
    <row r="184" spans="1:21" ht="16.5" customHeight="1" x14ac:dyDescent="0.2">
      <c r="A184" s="7"/>
      <c r="B184" s="7"/>
      <c r="C184" s="7"/>
      <c r="D184" s="7"/>
      <c r="E184" s="7" t="s">
        <v>549</v>
      </c>
      <c r="F184" s="7"/>
      <c r="G184" s="7"/>
      <c r="H184" s="7"/>
      <c r="I184" s="7"/>
      <c r="J184" s="7"/>
      <c r="K184" s="7"/>
      <c r="L184" s="9" t="s">
        <v>67</v>
      </c>
      <c r="M184" s="173" t="s">
        <v>75</v>
      </c>
      <c r="N184" s="173" t="s">
        <v>75</v>
      </c>
      <c r="O184" s="173" t="s">
        <v>75</v>
      </c>
      <c r="P184" s="173">
        <v>1</v>
      </c>
      <c r="Q184" s="173">
        <v>6</v>
      </c>
      <c r="R184" s="173">
        <v>3</v>
      </c>
      <c r="S184" s="173" t="s">
        <v>75</v>
      </c>
      <c r="T184" s="173" t="s">
        <v>75</v>
      </c>
      <c r="U184" s="169">
        <v>10</v>
      </c>
    </row>
    <row r="185" spans="1:21" ht="16.5" customHeight="1" x14ac:dyDescent="0.2">
      <c r="A185" s="7"/>
      <c r="B185" s="7"/>
      <c r="C185" s="7"/>
      <c r="D185" s="7"/>
      <c r="E185" s="7" t="s">
        <v>550</v>
      </c>
      <c r="F185" s="7"/>
      <c r="G185" s="7"/>
      <c r="H185" s="7"/>
      <c r="I185" s="7"/>
      <c r="J185" s="7"/>
      <c r="K185" s="7"/>
      <c r="L185" s="9" t="s">
        <v>67</v>
      </c>
      <c r="M185" s="173" t="s">
        <v>75</v>
      </c>
      <c r="N185" s="173" t="s">
        <v>75</v>
      </c>
      <c r="O185" s="173">
        <v>1</v>
      </c>
      <c r="P185" s="173" t="s">
        <v>75</v>
      </c>
      <c r="Q185" s="173">
        <v>5</v>
      </c>
      <c r="R185" s="173">
        <v>5</v>
      </c>
      <c r="S185" s="173" t="s">
        <v>75</v>
      </c>
      <c r="T185" s="173" t="s">
        <v>75</v>
      </c>
      <c r="U185" s="169">
        <v>11</v>
      </c>
    </row>
    <row r="186" spans="1:21" ht="16.5" customHeight="1" x14ac:dyDescent="0.2">
      <c r="A186" s="7"/>
      <c r="B186" s="7"/>
      <c r="C186" s="7"/>
      <c r="D186" s="7"/>
      <c r="E186" s="7" t="s">
        <v>551</v>
      </c>
      <c r="F186" s="7"/>
      <c r="G186" s="7"/>
      <c r="H186" s="7"/>
      <c r="I186" s="7"/>
      <c r="J186" s="7"/>
      <c r="K186" s="7"/>
      <c r="L186" s="9" t="s">
        <v>67</v>
      </c>
      <c r="M186" s="173" t="s">
        <v>75</v>
      </c>
      <c r="N186" s="173" t="s">
        <v>75</v>
      </c>
      <c r="O186" s="173">
        <v>1</v>
      </c>
      <c r="P186" s="173" t="s">
        <v>75</v>
      </c>
      <c r="Q186" s="173">
        <v>1</v>
      </c>
      <c r="R186" s="173">
        <v>6</v>
      </c>
      <c r="S186" s="173" t="s">
        <v>75</v>
      </c>
      <c r="T186" s="173" t="s">
        <v>75</v>
      </c>
      <c r="U186" s="173">
        <v>8</v>
      </c>
    </row>
    <row r="187" spans="1:21" ht="16.5" customHeight="1" x14ac:dyDescent="0.2">
      <c r="A187" s="7"/>
      <c r="B187" s="7"/>
      <c r="C187" s="7"/>
      <c r="D187" s="7"/>
      <c r="E187" s="7" t="s">
        <v>552</v>
      </c>
      <c r="F187" s="7"/>
      <c r="G187" s="7"/>
      <c r="H187" s="7"/>
      <c r="I187" s="7"/>
      <c r="J187" s="7"/>
      <c r="K187" s="7"/>
      <c r="L187" s="9" t="s">
        <v>67</v>
      </c>
      <c r="M187" s="173" t="s">
        <v>75</v>
      </c>
      <c r="N187" s="173" t="s">
        <v>75</v>
      </c>
      <c r="O187" s="173" t="s">
        <v>75</v>
      </c>
      <c r="P187" s="173" t="s">
        <v>75</v>
      </c>
      <c r="Q187" s="173" t="s">
        <v>75</v>
      </c>
      <c r="R187" s="173" t="s">
        <v>75</v>
      </c>
      <c r="S187" s="173" t="s">
        <v>75</v>
      </c>
      <c r="T187" s="173" t="s">
        <v>75</v>
      </c>
      <c r="U187" s="173" t="s">
        <v>75</v>
      </c>
    </row>
    <row r="188" spans="1:21" ht="16.5" customHeight="1" x14ac:dyDescent="0.2">
      <c r="A188" s="7"/>
      <c r="B188" s="7"/>
      <c r="C188" s="7"/>
      <c r="D188" s="7"/>
      <c r="E188" s="7" t="s">
        <v>553</v>
      </c>
      <c r="F188" s="7"/>
      <c r="G188" s="7"/>
      <c r="H188" s="7"/>
      <c r="I188" s="7"/>
      <c r="J188" s="7"/>
      <c r="K188" s="7"/>
      <c r="L188" s="9" t="s">
        <v>67</v>
      </c>
      <c r="M188" s="173">
        <v>3</v>
      </c>
      <c r="N188" s="173" t="s">
        <v>75</v>
      </c>
      <c r="O188" s="169">
        <v>18</v>
      </c>
      <c r="P188" s="173">
        <v>2</v>
      </c>
      <c r="Q188" s="169">
        <v>22</v>
      </c>
      <c r="R188" s="169">
        <v>20</v>
      </c>
      <c r="S188" s="173" t="s">
        <v>75</v>
      </c>
      <c r="T188" s="173" t="s">
        <v>75</v>
      </c>
      <c r="U188" s="169">
        <v>65</v>
      </c>
    </row>
    <row r="189" spans="1:21" ht="16.5" customHeight="1" x14ac:dyDescent="0.2">
      <c r="A189" s="7"/>
      <c r="B189" s="7"/>
      <c r="C189" s="7"/>
      <c r="D189" s="7" t="s">
        <v>552</v>
      </c>
      <c r="E189" s="7"/>
      <c r="F189" s="7"/>
      <c r="G189" s="7"/>
      <c r="H189" s="7"/>
      <c r="I189" s="7"/>
      <c r="J189" s="7"/>
      <c r="K189" s="7"/>
      <c r="L189" s="9" t="s">
        <v>67</v>
      </c>
      <c r="M189" s="173" t="s">
        <v>75</v>
      </c>
      <c r="N189" s="173" t="s">
        <v>75</v>
      </c>
      <c r="O189" s="173" t="s">
        <v>75</v>
      </c>
      <c r="P189" s="173" t="s">
        <v>75</v>
      </c>
      <c r="Q189" s="173" t="s">
        <v>75</v>
      </c>
      <c r="R189" s="173" t="s">
        <v>75</v>
      </c>
      <c r="S189" s="173" t="s">
        <v>75</v>
      </c>
      <c r="T189" s="173" t="s">
        <v>75</v>
      </c>
      <c r="U189" s="173" t="s">
        <v>75</v>
      </c>
    </row>
    <row r="190" spans="1:21" ht="16.5" customHeight="1" x14ac:dyDescent="0.2">
      <c r="A190" s="7"/>
      <c r="B190" s="7"/>
      <c r="C190" s="7" t="s">
        <v>70</v>
      </c>
      <c r="D190" s="7"/>
      <c r="E190" s="7"/>
      <c r="F190" s="7"/>
      <c r="G190" s="7"/>
      <c r="H190" s="7"/>
      <c r="I190" s="7"/>
      <c r="J190" s="7"/>
      <c r="K190" s="7"/>
      <c r="L190" s="9"/>
      <c r="M190" s="10"/>
      <c r="N190" s="10"/>
      <c r="O190" s="10"/>
      <c r="P190" s="10"/>
      <c r="Q190" s="10"/>
      <c r="R190" s="10"/>
      <c r="S190" s="10"/>
      <c r="T190" s="10"/>
      <c r="U190" s="10"/>
    </row>
    <row r="191" spans="1:21" ht="16.5" customHeight="1" x14ac:dyDescent="0.2">
      <c r="A191" s="7"/>
      <c r="B191" s="7"/>
      <c r="C191" s="7"/>
      <c r="D191" s="7" t="s">
        <v>544</v>
      </c>
      <c r="E191" s="7"/>
      <c r="F191" s="7"/>
      <c r="G191" s="7"/>
      <c r="H191" s="7"/>
      <c r="I191" s="7"/>
      <c r="J191" s="7"/>
      <c r="K191" s="7"/>
      <c r="L191" s="9" t="s">
        <v>67</v>
      </c>
      <c r="M191" s="169">
        <v>13</v>
      </c>
      <c r="N191" s="173">
        <v>4</v>
      </c>
      <c r="O191" s="169">
        <v>41</v>
      </c>
      <c r="P191" s="173" t="s">
        <v>75</v>
      </c>
      <c r="Q191" s="173" t="s">
        <v>75</v>
      </c>
      <c r="R191" s="169">
        <v>20</v>
      </c>
      <c r="S191" s="173" t="s">
        <v>75</v>
      </c>
      <c r="T191" s="173" t="s">
        <v>75</v>
      </c>
      <c r="U191" s="169">
        <v>78</v>
      </c>
    </row>
    <row r="192" spans="1:21" ht="16.5" customHeight="1" x14ac:dyDescent="0.2">
      <c r="A192" s="7"/>
      <c r="B192" s="7"/>
      <c r="C192" s="7"/>
      <c r="D192" s="7" t="s">
        <v>545</v>
      </c>
      <c r="E192" s="7"/>
      <c r="F192" s="7"/>
      <c r="G192" s="7"/>
      <c r="H192" s="7"/>
      <c r="I192" s="7"/>
      <c r="J192" s="7"/>
      <c r="K192" s="7"/>
      <c r="L192" s="9"/>
      <c r="M192" s="10"/>
      <c r="N192" s="10"/>
      <c r="O192" s="10"/>
      <c r="P192" s="10"/>
      <c r="Q192" s="10"/>
      <c r="R192" s="10"/>
      <c r="S192" s="10"/>
      <c r="T192" s="10"/>
      <c r="U192" s="10"/>
    </row>
    <row r="193" spans="1:21" ht="16.5" customHeight="1" x14ac:dyDescent="0.2">
      <c r="A193" s="7"/>
      <c r="B193" s="7"/>
      <c r="C193" s="7"/>
      <c r="D193" s="7"/>
      <c r="E193" s="7" t="s">
        <v>546</v>
      </c>
      <c r="F193" s="7"/>
      <c r="G193" s="7"/>
      <c r="H193" s="7"/>
      <c r="I193" s="7"/>
      <c r="J193" s="7"/>
      <c r="K193" s="7"/>
      <c r="L193" s="9" t="s">
        <v>67</v>
      </c>
      <c r="M193" s="170">
        <v>187</v>
      </c>
      <c r="N193" s="170">
        <v>347</v>
      </c>
      <c r="O193" s="170">
        <v>196</v>
      </c>
      <c r="P193" s="169">
        <v>82</v>
      </c>
      <c r="Q193" s="169">
        <v>62</v>
      </c>
      <c r="R193" s="169">
        <v>12</v>
      </c>
      <c r="S193" s="173">
        <v>7</v>
      </c>
      <c r="T193" s="169">
        <v>13</v>
      </c>
      <c r="U193" s="170">
        <v>906</v>
      </c>
    </row>
    <row r="194" spans="1:21" ht="16.5" customHeight="1" x14ac:dyDescent="0.2">
      <c r="A194" s="7"/>
      <c r="B194" s="7"/>
      <c r="C194" s="7"/>
      <c r="D194" s="7"/>
      <c r="E194" s="7" t="s">
        <v>547</v>
      </c>
      <c r="F194" s="7"/>
      <c r="G194" s="7"/>
      <c r="H194" s="7"/>
      <c r="I194" s="7"/>
      <c r="J194" s="7"/>
      <c r="K194" s="7"/>
      <c r="L194" s="9" t="s">
        <v>67</v>
      </c>
      <c r="M194" s="170">
        <v>812</v>
      </c>
      <c r="N194" s="171">
        <v>1295</v>
      </c>
      <c r="O194" s="170">
        <v>890</v>
      </c>
      <c r="P194" s="170">
        <v>430</v>
      </c>
      <c r="Q194" s="170">
        <v>274</v>
      </c>
      <c r="R194" s="169">
        <v>82</v>
      </c>
      <c r="S194" s="169">
        <v>41</v>
      </c>
      <c r="T194" s="169">
        <v>65</v>
      </c>
      <c r="U194" s="171">
        <v>3889</v>
      </c>
    </row>
    <row r="195" spans="1:21" ht="16.5" customHeight="1" x14ac:dyDescent="0.2">
      <c r="A195" s="7"/>
      <c r="B195" s="7"/>
      <c r="C195" s="7"/>
      <c r="D195" s="7"/>
      <c r="E195" s="7" t="s">
        <v>548</v>
      </c>
      <c r="F195" s="7"/>
      <c r="G195" s="7"/>
      <c r="H195" s="7"/>
      <c r="I195" s="7"/>
      <c r="J195" s="7"/>
      <c r="K195" s="7"/>
      <c r="L195" s="9" t="s">
        <v>67</v>
      </c>
      <c r="M195" s="170">
        <v>886</v>
      </c>
      <c r="N195" s="171">
        <v>1266</v>
      </c>
      <c r="O195" s="170">
        <v>854</v>
      </c>
      <c r="P195" s="170">
        <v>457</v>
      </c>
      <c r="Q195" s="170">
        <v>317</v>
      </c>
      <c r="R195" s="170">
        <v>101</v>
      </c>
      <c r="S195" s="169">
        <v>32</v>
      </c>
      <c r="T195" s="169">
        <v>88</v>
      </c>
      <c r="U195" s="171">
        <v>4001</v>
      </c>
    </row>
    <row r="196" spans="1:21" ht="16.5" customHeight="1" x14ac:dyDescent="0.2">
      <c r="A196" s="7"/>
      <c r="B196" s="7"/>
      <c r="C196" s="7"/>
      <c r="D196" s="7"/>
      <c r="E196" s="7" t="s">
        <v>549</v>
      </c>
      <c r="F196" s="7"/>
      <c r="G196" s="7"/>
      <c r="H196" s="7"/>
      <c r="I196" s="7"/>
      <c r="J196" s="7"/>
      <c r="K196" s="7"/>
      <c r="L196" s="9" t="s">
        <v>67</v>
      </c>
      <c r="M196" s="171">
        <v>1410</v>
      </c>
      <c r="N196" s="171">
        <v>1738</v>
      </c>
      <c r="O196" s="171">
        <v>1146</v>
      </c>
      <c r="P196" s="170">
        <v>687</v>
      </c>
      <c r="Q196" s="170">
        <v>470</v>
      </c>
      <c r="R196" s="170">
        <v>152</v>
      </c>
      <c r="S196" s="169">
        <v>88</v>
      </c>
      <c r="T196" s="170">
        <v>148</v>
      </c>
      <c r="U196" s="171">
        <v>5839</v>
      </c>
    </row>
    <row r="197" spans="1:21" ht="16.5" customHeight="1" x14ac:dyDescent="0.2">
      <c r="A197" s="7"/>
      <c r="B197" s="7"/>
      <c r="C197" s="7"/>
      <c r="D197" s="7"/>
      <c r="E197" s="7" t="s">
        <v>550</v>
      </c>
      <c r="F197" s="7"/>
      <c r="G197" s="7"/>
      <c r="H197" s="7"/>
      <c r="I197" s="7"/>
      <c r="J197" s="7"/>
      <c r="K197" s="7"/>
      <c r="L197" s="9" t="s">
        <v>67</v>
      </c>
      <c r="M197" s="171">
        <v>5235</v>
      </c>
      <c r="N197" s="171">
        <v>3259</v>
      </c>
      <c r="O197" s="171">
        <v>2167</v>
      </c>
      <c r="P197" s="171">
        <v>1327</v>
      </c>
      <c r="Q197" s="171">
        <v>1202</v>
      </c>
      <c r="R197" s="170">
        <v>356</v>
      </c>
      <c r="S197" s="170">
        <v>302</v>
      </c>
      <c r="T197" s="170">
        <v>296</v>
      </c>
      <c r="U197" s="172">
        <v>14144</v>
      </c>
    </row>
    <row r="198" spans="1:21" ht="16.5" customHeight="1" x14ac:dyDescent="0.2">
      <c r="A198" s="7"/>
      <c r="B198" s="7"/>
      <c r="C198" s="7"/>
      <c r="D198" s="7"/>
      <c r="E198" s="7" t="s">
        <v>551</v>
      </c>
      <c r="F198" s="7"/>
      <c r="G198" s="7"/>
      <c r="H198" s="7"/>
      <c r="I198" s="7"/>
      <c r="J198" s="7"/>
      <c r="K198" s="7"/>
      <c r="L198" s="9" t="s">
        <v>67</v>
      </c>
      <c r="M198" s="171">
        <v>8341</v>
      </c>
      <c r="N198" s="171">
        <v>3749</v>
      </c>
      <c r="O198" s="171">
        <v>4375</v>
      </c>
      <c r="P198" s="171">
        <v>1786</v>
      </c>
      <c r="Q198" s="171">
        <v>1663</v>
      </c>
      <c r="R198" s="170">
        <v>602</v>
      </c>
      <c r="S198" s="170">
        <v>336</v>
      </c>
      <c r="T198" s="170">
        <v>446</v>
      </c>
      <c r="U198" s="172">
        <v>21298</v>
      </c>
    </row>
    <row r="199" spans="1:21" ht="16.5" customHeight="1" x14ac:dyDescent="0.2">
      <c r="A199" s="7"/>
      <c r="B199" s="7"/>
      <c r="C199" s="7"/>
      <c r="D199" s="7"/>
      <c r="E199" s="7" t="s">
        <v>552</v>
      </c>
      <c r="F199" s="7"/>
      <c r="G199" s="7"/>
      <c r="H199" s="7"/>
      <c r="I199" s="7"/>
      <c r="J199" s="7"/>
      <c r="K199" s="7"/>
      <c r="L199" s="9" t="s">
        <v>67</v>
      </c>
      <c r="M199" s="173" t="s">
        <v>75</v>
      </c>
      <c r="N199" s="173" t="s">
        <v>75</v>
      </c>
      <c r="O199" s="173" t="s">
        <v>75</v>
      </c>
      <c r="P199" s="173" t="s">
        <v>75</v>
      </c>
      <c r="Q199" s="173" t="s">
        <v>75</v>
      </c>
      <c r="R199" s="173" t="s">
        <v>75</v>
      </c>
      <c r="S199" s="173" t="s">
        <v>75</v>
      </c>
      <c r="T199" s="173" t="s">
        <v>75</v>
      </c>
      <c r="U199" s="173" t="s">
        <v>75</v>
      </c>
    </row>
    <row r="200" spans="1:21" ht="16.5" customHeight="1" x14ac:dyDescent="0.2">
      <c r="A200" s="7"/>
      <c r="B200" s="7"/>
      <c r="C200" s="7"/>
      <c r="D200" s="7"/>
      <c r="E200" s="7" t="s">
        <v>553</v>
      </c>
      <c r="F200" s="7"/>
      <c r="G200" s="7"/>
      <c r="H200" s="7"/>
      <c r="I200" s="7"/>
      <c r="J200" s="7"/>
      <c r="K200" s="7"/>
      <c r="L200" s="9" t="s">
        <v>67</v>
      </c>
      <c r="M200" s="172">
        <v>16871</v>
      </c>
      <c r="N200" s="172">
        <v>11654</v>
      </c>
      <c r="O200" s="171">
        <v>9628</v>
      </c>
      <c r="P200" s="171">
        <v>4769</v>
      </c>
      <c r="Q200" s="171">
        <v>3988</v>
      </c>
      <c r="R200" s="171">
        <v>1305</v>
      </c>
      <c r="S200" s="170">
        <v>806</v>
      </c>
      <c r="T200" s="171">
        <v>1056</v>
      </c>
      <c r="U200" s="172">
        <v>50077</v>
      </c>
    </row>
    <row r="201" spans="1:21" ht="16.5" customHeight="1" x14ac:dyDescent="0.2">
      <c r="A201" s="7"/>
      <c r="B201" s="7"/>
      <c r="C201" s="7"/>
      <c r="D201" s="7" t="s">
        <v>552</v>
      </c>
      <c r="E201" s="7"/>
      <c r="F201" s="7"/>
      <c r="G201" s="7"/>
      <c r="H201" s="7"/>
      <c r="I201" s="7"/>
      <c r="J201" s="7"/>
      <c r="K201" s="7"/>
      <c r="L201" s="9" t="s">
        <v>67</v>
      </c>
      <c r="M201" s="173" t="s">
        <v>75</v>
      </c>
      <c r="N201" s="173" t="s">
        <v>75</v>
      </c>
      <c r="O201" s="173" t="s">
        <v>75</v>
      </c>
      <c r="P201" s="173" t="s">
        <v>75</v>
      </c>
      <c r="Q201" s="173" t="s">
        <v>75</v>
      </c>
      <c r="R201" s="173" t="s">
        <v>75</v>
      </c>
      <c r="S201" s="173" t="s">
        <v>75</v>
      </c>
      <c r="T201" s="173" t="s">
        <v>75</v>
      </c>
      <c r="U201" s="173" t="s">
        <v>75</v>
      </c>
    </row>
    <row r="202" spans="1:21" ht="16.5" customHeight="1" x14ac:dyDescent="0.2">
      <c r="A202" s="7" t="s">
        <v>248</v>
      </c>
      <c r="B202" s="7"/>
      <c r="C202" s="7"/>
      <c r="D202" s="7"/>
      <c r="E202" s="7"/>
      <c r="F202" s="7"/>
      <c r="G202" s="7"/>
      <c r="H202" s="7"/>
      <c r="I202" s="7"/>
      <c r="J202" s="7"/>
      <c r="K202" s="7"/>
      <c r="L202" s="9"/>
      <c r="M202" s="10"/>
      <c r="N202" s="10"/>
      <c r="O202" s="10"/>
      <c r="P202" s="10"/>
      <c r="Q202" s="10"/>
      <c r="R202" s="10"/>
      <c r="S202" s="10"/>
      <c r="T202" s="10"/>
      <c r="U202" s="10"/>
    </row>
    <row r="203" spans="1:21" ht="16.5" customHeight="1" x14ac:dyDescent="0.2">
      <c r="A203" s="7"/>
      <c r="B203" s="7" t="s">
        <v>139</v>
      </c>
      <c r="C203" s="7"/>
      <c r="D203" s="7"/>
      <c r="E203" s="7"/>
      <c r="F203" s="7"/>
      <c r="G203" s="7"/>
      <c r="H203" s="7"/>
      <c r="I203" s="7"/>
      <c r="J203" s="7"/>
      <c r="K203" s="7"/>
      <c r="L203" s="9"/>
      <c r="M203" s="10"/>
      <c r="N203" s="10"/>
      <c r="O203" s="10"/>
      <c r="P203" s="10"/>
      <c r="Q203" s="10"/>
      <c r="R203" s="10"/>
      <c r="S203" s="10"/>
      <c r="T203" s="10"/>
      <c r="U203" s="10"/>
    </row>
    <row r="204" spans="1:21" ht="16.5" customHeight="1" x14ac:dyDescent="0.2">
      <c r="A204" s="7"/>
      <c r="B204" s="7"/>
      <c r="C204" s="7" t="s">
        <v>66</v>
      </c>
      <c r="D204" s="7"/>
      <c r="E204" s="7"/>
      <c r="F204" s="7"/>
      <c r="G204" s="7"/>
      <c r="H204" s="7"/>
      <c r="I204" s="7"/>
      <c r="J204" s="7"/>
      <c r="K204" s="7"/>
      <c r="L204" s="9"/>
      <c r="M204" s="10"/>
      <c r="N204" s="10"/>
      <c r="O204" s="10"/>
      <c r="P204" s="10"/>
      <c r="Q204" s="10"/>
      <c r="R204" s="10"/>
      <c r="S204" s="10"/>
      <c r="T204" s="10"/>
      <c r="U204" s="10"/>
    </row>
    <row r="205" spans="1:21" ht="16.5" customHeight="1" x14ac:dyDescent="0.2">
      <c r="A205" s="7"/>
      <c r="B205" s="7"/>
      <c r="C205" s="7"/>
      <c r="D205" s="7" t="s">
        <v>544</v>
      </c>
      <c r="E205" s="7"/>
      <c r="F205" s="7"/>
      <c r="G205" s="7"/>
      <c r="H205" s="7"/>
      <c r="I205" s="7"/>
      <c r="J205" s="7"/>
      <c r="K205" s="7"/>
      <c r="L205" s="9" t="s">
        <v>67</v>
      </c>
      <c r="M205" s="173">
        <v>2</v>
      </c>
      <c r="N205" s="173">
        <v>3</v>
      </c>
      <c r="O205" s="169">
        <v>12</v>
      </c>
      <c r="P205" s="173" t="s">
        <v>75</v>
      </c>
      <c r="Q205" s="169">
        <v>30</v>
      </c>
      <c r="R205" s="169">
        <v>17</v>
      </c>
      <c r="S205" s="173" t="s">
        <v>75</v>
      </c>
      <c r="T205" s="173" t="s">
        <v>75</v>
      </c>
      <c r="U205" s="169">
        <v>64</v>
      </c>
    </row>
    <row r="206" spans="1:21" ht="16.5" customHeight="1" x14ac:dyDescent="0.2">
      <c r="A206" s="7"/>
      <c r="B206" s="7"/>
      <c r="C206" s="7"/>
      <c r="D206" s="7" t="s">
        <v>545</v>
      </c>
      <c r="E206" s="7"/>
      <c r="F206" s="7"/>
      <c r="G206" s="7"/>
      <c r="H206" s="7"/>
      <c r="I206" s="7"/>
      <c r="J206" s="7"/>
      <c r="K206" s="7"/>
      <c r="L206" s="9"/>
      <c r="M206" s="10"/>
      <c r="N206" s="10"/>
      <c r="O206" s="10"/>
      <c r="P206" s="10"/>
      <c r="Q206" s="10"/>
      <c r="R206" s="10"/>
      <c r="S206" s="10"/>
      <c r="T206" s="10"/>
      <c r="U206" s="10"/>
    </row>
    <row r="207" spans="1:21" ht="16.5" customHeight="1" x14ac:dyDescent="0.2">
      <c r="A207" s="7"/>
      <c r="B207" s="7"/>
      <c r="C207" s="7"/>
      <c r="D207" s="7"/>
      <c r="E207" s="7" t="s">
        <v>546</v>
      </c>
      <c r="F207" s="7"/>
      <c r="G207" s="7"/>
      <c r="H207" s="7"/>
      <c r="I207" s="7"/>
      <c r="J207" s="7"/>
      <c r="K207" s="7"/>
      <c r="L207" s="9" t="s">
        <v>67</v>
      </c>
      <c r="M207" s="169">
        <v>74</v>
      </c>
      <c r="N207" s="169">
        <v>83</v>
      </c>
      <c r="O207" s="169">
        <v>78</v>
      </c>
      <c r="P207" s="169">
        <v>59</v>
      </c>
      <c r="Q207" s="169">
        <v>26</v>
      </c>
      <c r="R207" s="169">
        <v>10</v>
      </c>
      <c r="S207" s="173">
        <v>2</v>
      </c>
      <c r="T207" s="169">
        <v>11</v>
      </c>
      <c r="U207" s="170">
        <v>343</v>
      </c>
    </row>
    <row r="208" spans="1:21" ht="16.5" customHeight="1" x14ac:dyDescent="0.2">
      <c r="A208" s="7"/>
      <c r="B208" s="7"/>
      <c r="C208" s="7"/>
      <c r="D208" s="7"/>
      <c r="E208" s="7" t="s">
        <v>547</v>
      </c>
      <c r="F208" s="7"/>
      <c r="G208" s="7"/>
      <c r="H208" s="7"/>
      <c r="I208" s="7"/>
      <c r="J208" s="7"/>
      <c r="K208" s="7"/>
      <c r="L208" s="9" t="s">
        <v>67</v>
      </c>
      <c r="M208" s="170">
        <v>264</v>
      </c>
      <c r="N208" s="170">
        <v>259</v>
      </c>
      <c r="O208" s="170">
        <v>263</v>
      </c>
      <c r="P208" s="170">
        <v>189</v>
      </c>
      <c r="Q208" s="169">
        <v>95</v>
      </c>
      <c r="R208" s="169">
        <v>25</v>
      </c>
      <c r="S208" s="169">
        <v>19</v>
      </c>
      <c r="T208" s="169">
        <v>94</v>
      </c>
      <c r="U208" s="171">
        <v>1208</v>
      </c>
    </row>
    <row r="209" spans="1:21" ht="16.5" customHeight="1" x14ac:dyDescent="0.2">
      <c r="A209" s="7"/>
      <c r="B209" s="7"/>
      <c r="C209" s="7"/>
      <c r="D209" s="7"/>
      <c r="E209" s="7" t="s">
        <v>548</v>
      </c>
      <c r="F209" s="7"/>
      <c r="G209" s="7"/>
      <c r="H209" s="7"/>
      <c r="I209" s="7"/>
      <c r="J209" s="7"/>
      <c r="K209" s="7"/>
      <c r="L209" s="9" t="s">
        <v>67</v>
      </c>
      <c r="M209" s="170">
        <v>313</v>
      </c>
      <c r="N209" s="170">
        <v>255</v>
      </c>
      <c r="O209" s="170">
        <v>267</v>
      </c>
      <c r="P209" s="170">
        <v>208</v>
      </c>
      <c r="Q209" s="169">
        <v>69</v>
      </c>
      <c r="R209" s="169">
        <v>29</v>
      </c>
      <c r="S209" s="169">
        <v>25</v>
      </c>
      <c r="T209" s="169">
        <v>67</v>
      </c>
      <c r="U209" s="171">
        <v>1233</v>
      </c>
    </row>
    <row r="210" spans="1:21" ht="16.5" customHeight="1" x14ac:dyDescent="0.2">
      <c r="A210" s="7"/>
      <c r="B210" s="7"/>
      <c r="C210" s="7"/>
      <c r="D210" s="7"/>
      <c r="E210" s="7" t="s">
        <v>549</v>
      </c>
      <c r="F210" s="7"/>
      <c r="G210" s="7"/>
      <c r="H210" s="7"/>
      <c r="I210" s="7"/>
      <c r="J210" s="7"/>
      <c r="K210" s="7"/>
      <c r="L210" s="9" t="s">
        <v>67</v>
      </c>
      <c r="M210" s="170">
        <v>737</v>
      </c>
      <c r="N210" s="170">
        <v>342</v>
      </c>
      <c r="O210" s="170">
        <v>492</v>
      </c>
      <c r="P210" s="170">
        <v>336</v>
      </c>
      <c r="Q210" s="170">
        <v>145</v>
      </c>
      <c r="R210" s="169">
        <v>45</v>
      </c>
      <c r="S210" s="169">
        <v>43</v>
      </c>
      <c r="T210" s="170">
        <v>130</v>
      </c>
      <c r="U210" s="171">
        <v>2270</v>
      </c>
    </row>
    <row r="211" spans="1:21" ht="16.5" customHeight="1" x14ac:dyDescent="0.2">
      <c r="A211" s="7"/>
      <c r="B211" s="7"/>
      <c r="C211" s="7"/>
      <c r="D211" s="7"/>
      <c r="E211" s="7" t="s">
        <v>550</v>
      </c>
      <c r="F211" s="7"/>
      <c r="G211" s="7"/>
      <c r="H211" s="7"/>
      <c r="I211" s="7"/>
      <c r="J211" s="7"/>
      <c r="K211" s="7"/>
      <c r="L211" s="9" t="s">
        <v>67</v>
      </c>
      <c r="M211" s="171">
        <v>2195</v>
      </c>
      <c r="N211" s="170">
        <v>649</v>
      </c>
      <c r="O211" s="170">
        <v>893</v>
      </c>
      <c r="P211" s="170">
        <v>760</v>
      </c>
      <c r="Q211" s="170">
        <v>366</v>
      </c>
      <c r="R211" s="170">
        <v>107</v>
      </c>
      <c r="S211" s="169">
        <v>78</v>
      </c>
      <c r="T211" s="170">
        <v>507</v>
      </c>
      <c r="U211" s="171">
        <v>5555</v>
      </c>
    </row>
    <row r="212" spans="1:21" ht="16.5" customHeight="1" x14ac:dyDescent="0.2">
      <c r="A212" s="7"/>
      <c r="B212" s="7"/>
      <c r="C212" s="7"/>
      <c r="D212" s="7"/>
      <c r="E212" s="7" t="s">
        <v>551</v>
      </c>
      <c r="F212" s="7"/>
      <c r="G212" s="7"/>
      <c r="H212" s="7"/>
      <c r="I212" s="7"/>
      <c r="J212" s="7"/>
      <c r="K212" s="7"/>
      <c r="L212" s="9" t="s">
        <v>67</v>
      </c>
      <c r="M212" s="171">
        <v>3181</v>
      </c>
      <c r="N212" s="170">
        <v>384</v>
      </c>
      <c r="O212" s="171">
        <v>1827</v>
      </c>
      <c r="P212" s="170">
        <v>900</v>
      </c>
      <c r="Q212" s="170">
        <v>485</v>
      </c>
      <c r="R212" s="170">
        <v>156</v>
      </c>
      <c r="S212" s="169">
        <v>93</v>
      </c>
      <c r="T212" s="170">
        <v>144</v>
      </c>
      <c r="U212" s="171">
        <v>7170</v>
      </c>
    </row>
    <row r="213" spans="1:21" ht="16.5" customHeight="1" x14ac:dyDescent="0.2">
      <c r="A213" s="7"/>
      <c r="B213" s="7"/>
      <c r="C213" s="7"/>
      <c r="D213" s="7"/>
      <c r="E213" s="7" t="s">
        <v>552</v>
      </c>
      <c r="F213" s="7"/>
      <c r="G213" s="7"/>
      <c r="H213" s="7"/>
      <c r="I213" s="7"/>
      <c r="J213" s="7"/>
      <c r="K213" s="7"/>
      <c r="L213" s="9" t="s">
        <v>67</v>
      </c>
      <c r="M213" s="173" t="s">
        <v>75</v>
      </c>
      <c r="N213" s="173" t="s">
        <v>75</v>
      </c>
      <c r="O213" s="173" t="s">
        <v>75</v>
      </c>
      <c r="P213" s="173" t="s">
        <v>75</v>
      </c>
      <c r="Q213" s="173" t="s">
        <v>75</v>
      </c>
      <c r="R213" s="173" t="s">
        <v>75</v>
      </c>
      <c r="S213" s="173" t="s">
        <v>75</v>
      </c>
      <c r="T213" s="173" t="s">
        <v>75</v>
      </c>
      <c r="U213" s="173" t="s">
        <v>75</v>
      </c>
    </row>
    <row r="214" spans="1:21" ht="16.5" customHeight="1" x14ac:dyDescent="0.2">
      <c r="A214" s="7"/>
      <c r="B214" s="7"/>
      <c r="C214" s="7"/>
      <c r="D214" s="7"/>
      <c r="E214" s="7" t="s">
        <v>553</v>
      </c>
      <c r="F214" s="7"/>
      <c r="G214" s="7"/>
      <c r="H214" s="7"/>
      <c r="I214" s="7"/>
      <c r="J214" s="7"/>
      <c r="K214" s="7"/>
      <c r="L214" s="9" t="s">
        <v>67</v>
      </c>
      <c r="M214" s="171">
        <v>6764</v>
      </c>
      <c r="N214" s="171">
        <v>1972</v>
      </c>
      <c r="O214" s="171">
        <v>3820</v>
      </c>
      <c r="P214" s="171">
        <v>2452</v>
      </c>
      <c r="Q214" s="171">
        <v>1186</v>
      </c>
      <c r="R214" s="170">
        <v>372</v>
      </c>
      <c r="S214" s="170">
        <v>260</v>
      </c>
      <c r="T214" s="170">
        <v>953</v>
      </c>
      <c r="U214" s="172">
        <v>17779</v>
      </c>
    </row>
    <row r="215" spans="1:21" ht="16.5" customHeight="1" x14ac:dyDescent="0.2">
      <c r="A215" s="7"/>
      <c r="B215" s="7"/>
      <c r="C215" s="7"/>
      <c r="D215" s="7" t="s">
        <v>552</v>
      </c>
      <c r="E215" s="7"/>
      <c r="F215" s="7"/>
      <c r="G215" s="7"/>
      <c r="H215" s="7"/>
      <c r="I215" s="7"/>
      <c r="J215" s="7"/>
      <c r="K215" s="7"/>
      <c r="L215" s="9" t="s">
        <v>67</v>
      </c>
      <c r="M215" s="173" t="s">
        <v>75</v>
      </c>
      <c r="N215" s="173" t="s">
        <v>75</v>
      </c>
      <c r="O215" s="173" t="s">
        <v>75</v>
      </c>
      <c r="P215" s="173" t="s">
        <v>75</v>
      </c>
      <c r="Q215" s="173" t="s">
        <v>75</v>
      </c>
      <c r="R215" s="173" t="s">
        <v>75</v>
      </c>
      <c r="S215" s="173" t="s">
        <v>75</v>
      </c>
      <c r="T215" s="173" t="s">
        <v>75</v>
      </c>
      <c r="U215" s="173" t="s">
        <v>75</v>
      </c>
    </row>
    <row r="216" spans="1:21" ht="16.5" customHeight="1" x14ac:dyDescent="0.2">
      <c r="A216" s="7"/>
      <c r="B216" s="7"/>
      <c r="C216" s="7" t="s">
        <v>68</v>
      </c>
      <c r="D216" s="7"/>
      <c r="E216" s="7"/>
      <c r="F216" s="7"/>
      <c r="G216" s="7"/>
      <c r="H216" s="7"/>
      <c r="I216" s="7"/>
      <c r="J216" s="7"/>
      <c r="K216" s="7"/>
      <c r="L216" s="9"/>
      <c r="M216" s="10"/>
      <c r="N216" s="10"/>
      <c r="O216" s="10"/>
      <c r="P216" s="10"/>
      <c r="Q216" s="10"/>
      <c r="R216" s="10"/>
      <c r="S216" s="10"/>
      <c r="T216" s="10"/>
      <c r="U216" s="10"/>
    </row>
    <row r="217" spans="1:21" ht="16.5" customHeight="1" x14ac:dyDescent="0.2">
      <c r="A217" s="7"/>
      <c r="B217" s="7"/>
      <c r="C217" s="7"/>
      <c r="D217" s="7" t="s">
        <v>544</v>
      </c>
      <c r="E217" s="7"/>
      <c r="F217" s="7"/>
      <c r="G217" s="7"/>
      <c r="H217" s="7"/>
      <c r="I217" s="7"/>
      <c r="J217" s="7"/>
      <c r="K217" s="7"/>
      <c r="L217" s="9" t="s">
        <v>67</v>
      </c>
      <c r="M217" s="173">
        <v>5</v>
      </c>
      <c r="N217" s="173">
        <v>4</v>
      </c>
      <c r="O217" s="173">
        <v>9</v>
      </c>
      <c r="P217" s="173" t="s">
        <v>75</v>
      </c>
      <c r="Q217" s="169">
        <v>67</v>
      </c>
      <c r="R217" s="169">
        <v>22</v>
      </c>
      <c r="S217" s="173" t="s">
        <v>75</v>
      </c>
      <c r="T217" s="173" t="s">
        <v>75</v>
      </c>
      <c r="U217" s="170">
        <v>107</v>
      </c>
    </row>
    <row r="218" spans="1:21" ht="16.5" customHeight="1" x14ac:dyDescent="0.2">
      <c r="A218" s="7"/>
      <c r="B218" s="7"/>
      <c r="C218" s="7"/>
      <c r="D218" s="7" t="s">
        <v>545</v>
      </c>
      <c r="E218" s="7"/>
      <c r="F218" s="7"/>
      <c r="G218" s="7"/>
      <c r="H218" s="7"/>
      <c r="I218" s="7"/>
      <c r="J218" s="7"/>
      <c r="K218" s="7"/>
      <c r="L218" s="9"/>
      <c r="M218" s="10"/>
      <c r="N218" s="10"/>
      <c r="O218" s="10"/>
      <c r="P218" s="10"/>
      <c r="Q218" s="10"/>
      <c r="R218" s="10"/>
      <c r="S218" s="10"/>
      <c r="T218" s="10"/>
      <c r="U218" s="10"/>
    </row>
    <row r="219" spans="1:21" ht="16.5" customHeight="1" x14ac:dyDescent="0.2">
      <c r="A219" s="7"/>
      <c r="B219" s="7"/>
      <c r="C219" s="7"/>
      <c r="D219" s="7"/>
      <c r="E219" s="7" t="s">
        <v>546</v>
      </c>
      <c r="F219" s="7"/>
      <c r="G219" s="7"/>
      <c r="H219" s="7"/>
      <c r="I219" s="7"/>
      <c r="J219" s="7"/>
      <c r="K219" s="7"/>
      <c r="L219" s="9" t="s">
        <v>67</v>
      </c>
      <c r="M219" s="170">
        <v>112</v>
      </c>
      <c r="N219" s="170">
        <v>258</v>
      </c>
      <c r="O219" s="169">
        <v>97</v>
      </c>
      <c r="P219" s="169">
        <v>49</v>
      </c>
      <c r="Q219" s="169">
        <v>20</v>
      </c>
      <c r="R219" s="169">
        <v>15</v>
      </c>
      <c r="S219" s="173">
        <v>5</v>
      </c>
      <c r="T219" s="173">
        <v>1</v>
      </c>
      <c r="U219" s="170">
        <v>557</v>
      </c>
    </row>
    <row r="220" spans="1:21" ht="16.5" customHeight="1" x14ac:dyDescent="0.2">
      <c r="A220" s="7"/>
      <c r="B220" s="7"/>
      <c r="C220" s="7"/>
      <c r="D220" s="7"/>
      <c r="E220" s="7" t="s">
        <v>547</v>
      </c>
      <c r="F220" s="7"/>
      <c r="G220" s="7"/>
      <c r="H220" s="7"/>
      <c r="I220" s="7"/>
      <c r="J220" s="7"/>
      <c r="K220" s="7"/>
      <c r="L220" s="9" t="s">
        <v>67</v>
      </c>
      <c r="M220" s="170">
        <v>473</v>
      </c>
      <c r="N220" s="171">
        <v>1019</v>
      </c>
      <c r="O220" s="170">
        <v>395</v>
      </c>
      <c r="P220" s="170">
        <v>178</v>
      </c>
      <c r="Q220" s="170">
        <v>181</v>
      </c>
      <c r="R220" s="169">
        <v>45</v>
      </c>
      <c r="S220" s="169">
        <v>28</v>
      </c>
      <c r="T220" s="173">
        <v>9</v>
      </c>
      <c r="U220" s="171">
        <v>2328</v>
      </c>
    </row>
    <row r="221" spans="1:21" ht="16.5" customHeight="1" x14ac:dyDescent="0.2">
      <c r="A221" s="7"/>
      <c r="B221" s="7"/>
      <c r="C221" s="7"/>
      <c r="D221" s="7"/>
      <c r="E221" s="7" t="s">
        <v>548</v>
      </c>
      <c r="F221" s="7"/>
      <c r="G221" s="7"/>
      <c r="H221" s="7"/>
      <c r="I221" s="7"/>
      <c r="J221" s="7"/>
      <c r="K221" s="7"/>
      <c r="L221" s="9" t="s">
        <v>67</v>
      </c>
      <c r="M221" s="170">
        <v>516</v>
      </c>
      <c r="N221" s="170">
        <v>855</v>
      </c>
      <c r="O221" s="170">
        <v>417</v>
      </c>
      <c r="P221" s="170">
        <v>194</v>
      </c>
      <c r="Q221" s="170">
        <v>151</v>
      </c>
      <c r="R221" s="169">
        <v>59</v>
      </c>
      <c r="S221" s="169">
        <v>39</v>
      </c>
      <c r="T221" s="169">
        <v>18</v>
      </c>
      <c r="U221" s="171">
        <v>2249</v>
      </c>
    </row>
    <row r="222" spans="1:21" ht="16.5" customHeight="1" x14ac:dyDescent="0.2">
      <c r="A222" s="7"/>
      <c r="B222" s="7"/>
      <c r="C222" s="7"/>
      <c r="D222" s="7"/>
      <c r="E222" s="7" t="s">
        <v>549</v>
      </c>
      <c r="F222" s="7"/>
      <c r="G222" s="7"/>
      <c r="H222" s="7"/>
      <c r="I222" s="7"/>
      <c r="J222" s="7"/>
      <c r="K222" s="7"/>
      <c r="L222" s="9" t="s">
        <v>67</v>
      </c>
      <c r="M222" s="171">
        <v>1091</v>
      </c>
      <c r="N222" s="171">
        <v>1174</v>
      </c>
      <c r="O222" s="170">
        <v>662</v>
      </c>
      <c r="P222" s="170">
        <v>280</v>
      </c>
      <c r="Q222" s="170">
        <v>285</v>
      </c>
      <c r="R222" s="169">
        <v>82</v>
      </c>
      <c r="S222" s="169">
        <v>58</v>
      </c>
      <c r="T222" s="169">
        <v>19</v>
      </c>
      <c r="U222" s="171">
        <v>3651</v>
      </c>
    </row>
    <row r="223" spans="1:21" ht="16.5" customHeight="1" x14ac:dyDescent="0.2">
      <c r="A223" s="7"/>
      <c r="B223" s="7"/>
      <c r="C223" s="7"/>
      <c r="D223" s="7"/>
      <c r="E223" s="7" t="s">
        <v>550</v>
      </c>
      <c r="F223" s="7"/>
      <c r="G223" s="7"/>
      <c r="H223" s="7"/>
      <c r="I223" s="7"/>
      <c r="J223" s="7"/>
      <c r="K223" s="7"/>
      <c r="L223" s="9" t="s">
        <v>67</v>
      </c>
      <c r="M223" s="171">
        <v>3365</v>
      </c>
      <c r="N223" s="171">
        <v>1751</v>
      </c>
      <c r="O223" s="171">
        <v>1184</v>
      </c>
      <c r="P223" s="170">
        <v>511</v>
      </c>
      <c r="Q223" s="170">
        <v>612</v>
      </c>
      <c r="R223" s="170">
        <v>204</v>
      </c>
      <c r="S223" s="170">
        <v>197</v>
      </c>
      <c r="T223" s="169">
        <v>51</v>
      </c>
      <c r="U223" s="171">
        <v>7875</v>
      </c>
    </row>
    <row r="224" spans="1:21" ht="16.5" customHeight="1" x14ac:dyDescent="0.2">
      <c r="A224" s="7"/>
      <c r="B224" s="7"/>
      <c r="C224" s="7"/>
      <c r="D224" s="7"/>
      <c r="E224" s="7" t="s">
        <v>551</v>
      </c>
      <c r="F224" s="7"/>
      <c r="G224" s="7"/>
      <c r="H224" s="7"/>
      <c r="I224" s="7"/>
      <c r="J224" s="7"/>
      <c r="K224" s="7"/>
      <c r="L224" s="9" t="s">
        <v>67</v>
      </c>
      <c r="M224" s="171">
        <v>5056</v>
      </c>
      <c r="N224" s="170">
        <v>918</v>
      </c>
      <c r="O224" s="171">
        <v>2461</v>
      </c>
      <c r="P224" s="170">
        <v>782</v>
      </c>
      <c r="Q224" s="171">
        <v>1097</v>
      </c>
      <c r="R224" s="170">
        <v>422</v>
      </c>
      <c r="S224" s="170">
        <v>239</v>
      </c>
      <c r="T224" s="169">
        <v>16</v>
      </c>
      <c r="U224" s="172">
        <v>10991</v>
      </c>
    </row>
    <row r="225" spans="1:21" ht="16.5" customHeight="1" x14ac:dyDescent="0.2">
      <c r="A225" s="7"/>
      <c r="B225" s="7"/>
      <c r="C225" s="7"/>
      <c r="D225" s="7"/>
      <c r="E225" s="7" t="s">
        <v>552</v>
      </c>
      <c r="F225" s="7"/>
      <c r="G225" s="7"/>
      <c r="H225" s="7"/>
      <c r="I225" s="7"/>
      <c r="J225" s="7"/>
      <c r="K225" s="7"/>
      <c r="L225" s="9" t="s">
        <v>67</v>
      </c>
      <c r="M225" s="173" t="s">
        <v>75</v>
      </c>
      <c r="N225" s="173" t="s">
        <v>75</v>
      </c>
      <c r="O225" s="173" t="s">
        <v>75</v>
      </c>
      <c r="P225" s="173" t="s">
        <v>75</v>
      </c>
      <c r="Q225" s="173" t="s">
        <v>75</v>
      </c>
      <c r="R225" s="173" t="s">
        <v>75</v>
      </c>
      <c r="S225" s="173" t="s">
        <v>75</v>
      </c>
      <c r="T225" s="173" t="s">
        <v>75</v>
      </c>
      <c r="U225" s="173" t="s">
        <v>75</v>
      </c>
    </row>
    <row r="226" spans="1:21" ht="16.5" customHeight="1" x14ac:dyDescent="0.2">
      <c r="A226" s="7"/>
      <c r="B226" s="7"/>
      <c r="C226" s="7"/>
      <c r="D226" s="7"/>
      <c r="E226" s="7" t="s">
        <v>553</v>
      </c>
      <c r="F226" s="7"/>
      <c r="G226" s="7"/>
      <c r="H226" s="7"/>
      <c r="I226" s="7"/>
      <c r="J226" s="7"/>
      <c r="K226" s="7"/>
      <c r="L226" s="9" t="s">
        <v>67</v>
      </c>
      <c r="M226" s="172">
        <v>10613</v>
      </c>
      <c r="N226" s="171">
        <v>5975</v>
      </c>
      <c r="O226" s="171">
        <v>5216</v>
      </c>
      <c r="P226" s="171">
        <v>1994</v>
      </c>
      <c r="Q226" s="171">
        <v>2346</v>
      </c>
      <c r="R226" s="170">
        <v>827</v>
      </c>
      <c r="S226" s="170">
        <v>566</v>
      </c>
      <c r="T226" s="170">
        <v>114</v>
      </c>
      <c r="U226" s="172">
        <v>27651</v>
      </c>
    </row>
    <row r="227" spans="1:21" ht="16.5" customHeight="1" x14ac:dyDescent="0.2">
      <c r="A227" s="7"/>
      <c r="B227" s="7"/>
      <c r="C227" s="7"/>
      <c r="D227" s="7" t="s">
        <v>552</v>
      </c>
      <c r="E227" s="7"/>
      <c r="F227" s="7"/>
      <c r="G227" s="7"/>
      <c r="H227" s="7"/>
      <c r="I227" s="7"/>
      <c r="J227" s="7"/>
      <c r="K227" s="7"/>
      <c r="L227" s="9" t="s">
        <v>67</v>
      </c>
      <c r="M227" s="173" t="s">
        <v>75</v>
      </c>
      <c r="N227" s="173" t="s">
        <v>75</v>
      </c>
      <c r="O227" s="173" t="s">
        <v>75</v>
      </c>
      <c r="P227" s="173" t="s">
        <v>75</v>
      </c>
      <c r="Q227" s="173" t="s">
        <v>75</v>
      </c>
      <c r="R227" s="173" t="s">
        <v>75</v>
      </c>
      <c r="S227" s="173" t="s">
        <v>75</v>
      </c>
      <c r="T227" s="173" t="s">
        <v>75</v>
      </c>
      <c r="U227" s="173" t="s">
        <v>75</v>
      </c>
    </row>
    <row r="228" spans="1:21" ht="16.5" customHeight="1" x14ac:dyDescent="0.2">
      <c r="A228" s="7"/>
      <c r="B228" s="7"/>
      <c r="C228" s="7" t="s">
        <v>69</v>
      </c>
      <c r="D228" s="7"/>
      <c r="E228" s="7"/>
      <c r="F228" s="7"/>
      <c r="G228" s="7"/>
      <c r="H228" s="7"/>
      <c r="I228" s="7"/>
      <c r="J228" s="7"/>
      <c r="K228" s="7"/>
      <c r="L228" s="9"/>
      <c r="M228" s="10"/>
      <c r="N228" s="10"/>
      <c r="O228" s="10"/>
      <c r="P228" s="10"/>
      <c r="Q228" s="10"/>
      <c r="R228" s="10"/>
      <c r="S228" s="10"/>
      <c r="T228" s="10"/>
      <c r="U228" s="10"/>
    </row>
    <row r="229" spans="1:21" ht="16.5" customHeight="1" x14ac:dyDescent="0.2">
      <c r="A229" s="7"/>
      <c r="B229" s="7"/>
      <c r="C229" s="7"/>
      <c r="D229" s="7" t="s">
        <v>544</v>
      </c>
      <c r="E229" s="7"/>
      <c r="F229" s="7"/>
      <c r="G229" s="7"/>
      <c r="H229" s="7"/>
      <c r="I229" s="7"/>
      <c r="J229" s="7"/>
      <c r="K229" s="7"/>
      <c r="L229" s="9" t="s">
        <v>67</v>
      </c>
      <c r="M229" s="173" t="s">
        <v>75</v>
      </c>
      <c r="N229" s="173" t="s">
        <v>75</v>
      </c>
      <c r="O229" s="173" t="s">
        <v>75</v>
      </c>
      <c r="P229" s="173" t="s">
        <v>75</v>
      </c>
      <c r="Q229" s="173">
        <v>1</v>
      </c>
      <c r="R229" s="173" t="s">
        <v>75</v>
      </c>
      <c r="S229" s="173" t="s">
        <v>75</v>
      </c>
      <c r="T229" s="173" t="s">
        <v>75</v>
      </c>
      <c r="U229" s="173">
        <v>1</v>
      </c>
    </row>
    <row r="230" spans="1:21" ht="16.5" customHeight="1" x14ac:dyDescent="0.2">
      <c r="A230" s="7"/>
      <c r="B230" s="7"/>
      <c r="C230" s="7"/>
      <c r="D230" s="7" t="s">
        <v>545</v>
      </c>
      <c r="E230" s="7"/>
      <c r="F230" s="7"/>
      <c r="G230" s="7"/>
      <c r="H230" s="7"/>
      <c r="I230" s="7"/>
      <c r="J230" s="7"/>
      <c r="K230" s="7"/>
      <c r="L230" s="9"/>
      <c r="M230" s="10"/>
      <c r="N230" s="10"/>
      <c r="O230" s="10"/>
      <c r="P230" s="10"/>
      <c r="Q230" s="10"/>
      <c r="R230" s="10"/>
      <c r="S230" s="10"/>
      <c r="T230" s="10"/>
      <c r="U230" s="10"/>
    </row>
    <row r="231" spans="1:21" ht="16.5" customHeight="1" x14ac:dyDescent="0.2">
      <c r="A231" s="7"/>
      <c r="B231" s="7"/>
      <c r="C231" s="7"/>
      <c r="D231" s="7"/>
      <c r="E231" s="7" t="s">
        <v>546</v>
      </c>
      <c r="F231" s="7"/>
      <c r="G231" s="7"/>
      <c r="H231" s="7"/>
      <c r="I231" s="7"/>
      <c r="J231" s="7"/>
      <c r="K231" s="7"/>
      <c r="L231" s="9" t="s">
        <v>67</v>
      </c>
      <c r="M231" s="173" t="s">
        <v>75</v>
      </c>
      <c r="N231" s="173" t="s">
        <v>75</v>
      </c>
      <c r="O231" s="173">
        <v>4</v>
      </c>
      <c r="P231" s="173" t="s">
        <v>75</v>
      </c>
      <c r="Q231" s="173">
        <v>1</v>
      </c>
      <c r="R231" s="173">
        <v>1</v>
      </c>
      <c r="S231" s="173" t="s">
        <v>75</v>
      </c>
      <c r="T231" s="173" t="s">
        <v>75</v>
      </c>
      <c r="U231" s="173">
        <v>6</v>
      </c>
    </row>
    <row r="232" spans="1:21" ht="16.5" customHeight="1" x14ac:dyDescent="0.2">
      <c r="A232" s="7"/>
      <c r="B232" s="7"/>
      <c r="C232" s="7"/>
      <c r="D232" s="7"/>
      <c r="E232" s="7" t="s">
        <v>547</v>
      </c>
      <c r="F232" s="7"/>
      <c r="G232" s="7"/>
      <c r="H232" s="7"/>
      <c r="I232" s="7"/>
      <c r="J232" s="7"/>
      <c r="K232" s="7"/>
      <c r="L232" s="9" t="s">
        <v>67</v>
      </c>
      <c r="M232" s="173">
        <v>3</v>
      </c>
      <c r="N232" s="173" t="s">
        <v>75</v>
      </c>
      <c r="O232" s="169">
        <v>21</v>
      </c>
      <c r="P232" s="173">
        <v>2</v>
      </c>
      <c r="Q232" s="169">
        <v>21</v>
      </c>
      <c r="R232" s="173">
        <v>4</v>
      </c>
      <c r="S232" s="173" t="s">
        <v>75</v>
      </c>
      <c r="T232" s="173" t="s">
        <v>75</v>
      </c>
      <c r="U232" s="169">
        <v>51</v>
      </c>
    </row>
    <row r="233" spans="1:21" ht="16.5" customHeight="1" x14ac:dyDescent="0.2">
      <c r="A233" s="7"/>
      <c r="B233" s="7"/>
      <c r="C233" s="7"/>
      <c r="D233" s="7"/>
      <c r="E233" s="7" t="s">
        <v>548</v>
      </c>
      <c r="F233" s="7"/>
      <c r="G233" s="7"/>
      <c r="H233" s="7"/>
      <c r="I233" s="7"/>
      <c r="J233" s="7"/>
      <c r="K233" s="7"/>
      <c r="L233" s="9" t="s">
        <v>67</v>
      </c>
      <c r="M233" s="173" t="s">
        <v>75</v>
      </c>
      <c r="N233" s="173" t="s">
        <v>75</v>
      </c>
      <c r="O233" s="173">
        <v>9</v>
      </c>
      <c r="P233" s="173" t="s">
        <v>75</v>
      </c>
      <c r="Q233" s="169">
        <v>10</v>
      </c>
      <c r="R233" s="173">
        <v>1</v>
      </c>
      <c r="S233" s="173" t="s">
        <v>75</v>
      </c>
      <c r="T233" s="173" t="s">
        <v>75</v>
      </c>
      <c r="U233" s="169">
        <v>20</v>
      </c>
    </row>
    <row r="234" spans="1:21" ht="16.5" customHeight="1" x14ac:dyDescent="0.2">
      <c r="A234" s="7"/>
      <c r="B234" s="7"/>
      <c r="C234" s="7"/>
      <c r="D234" s="7"/>
      <c r="E234" s="7" t="s">
        <v>549</v>
      </c>
      <c r="F234" s="7"/>
      <c r="G234" s="7"/>
      <c r="H234" s="7"/>
      <c r="I234" s="7"/>
      <c r="J234" s="7"/>
      <c r="K234" s="7"/>
      <c r="L234" s="9" t="s">
        <v>67</v>
      </c>
      <c r="M234" s="173" t="s">
        <v>75</v>
      </c>
      <c r="N234" s="173" t="s">
        <v>75</v>
      </c>
      <c r="O234" s="173">
        <v>7</v>
      </c>
      <c r="P234" s="173" t="s">
        <v>75</v>
      </c>
      <c r="Q234" s="169">
        <v>15</v>
      </c>
      <c r="R234" s="173">
        <v>6</v>
      </c>
      <c r="S234" s="173" t="s">
        <v>75</v>
      </c>
      <c r="T234" s="173" t="s">
        <v>75</v>
      </c>
      <c r="U234" s="169">
        <v>28</v>
      </c>
    </row>
    <row r="235" spans="1:21" ht="16.5" customHeight="1" x14ac:dyDescent="0.2">
      <c r="A235" s="7"/>
      <c r="B235" s="7"/>
      <c r="C235" s="7"/>
      <c r="D235" s="7"/>
      <c r="E235" s="7" t="s">
        <v>550</v>
      </c>
      <c r="F235" s="7"/>
      <c r="G235" s="7"/>
      <c r="H235" s="7"/>
      <c r="I235" s="7"/>
      <c r="J235" s="7"/>
      <c r="K235" s="7"/>
      <c r="L235" s="9" t="s">
        <v>67</v>
      </c>
      <c r="M235" s="173" t="s">
        <v>75</v>
      </c>
      <c r="N235" s="173" t="s">
        <v>75</v>
      </c>
      <c r="O235" s="173">
        <v>9</v>
      </c>
      <c r="P235" s="173" t="s">
        <v>75</v>
      </c>
      <c r="Q235" s="169">
        <v>16</v>
      </c>
      <c r="R235" s="169">
        <v>10</v>
      </c>
      <c r="S235" s="173" t="s">
        <v>75</v>
      </c>
      <c r="T235" s="173" t="s">
        <v>75</v>
      </c>
      <c r="U235" s="169">
        <v>35</v>
      </c>
    </row>
    <row r="236" spans="1:21" ht="16.5" customHeight="1" x14ac:dyDescent="0.2">
      <c r="A236" s="7"/>
      <c r="B236" s="7"/>
      <c r="C236" s="7"/>
      <c r="D236" s="7"/>
      <c r="E236" s="7" t="s">
        <v>551</v>
      </c>
      <c r="F236" s="7"/>
      <c r="G236" s="7"/>
      <c r="H236" s="7"/>
      <c r="I236" s="7"/>
      <c r="J236" s="7"/>
      <c r="K236" s="7"/>
      <c r="L236" s="9" t="s">
        <v>67</v>
      </c>
      <c r="M236" s="173" t="s">
        <v>75</v>
      </c>
      <c r="N236" s="173" t="s">
        <v>75</v>
      </c>
      <c r="O236" s="173" t="s">
        <v>75</v>
      </c>
      <c r="P236" s="173" t="s">
        <v>75</v>
      </c>
      <c r="Q236" s="173">
        <v>2</v>
      </c>
      <c r="R236" s="169">
        <v>12</v>
      </c>
      <c r="S236" s="173" t="s">
        <v>75</v>
      </c>
      <c r="T236" s="173" t="s">
        <v>75</v>
      </c>
      <c r="U236" s="169">
        <v>14</v>
      </c>
    </row>
    <row r="237" spans="1:21" ht="16.5" customHeight="1" x14ac:dyDescent="0.2">
      <c r="A237" s="7"/>
      <c r="B237" s="7"/>
      <c r="C237" s="7"/>
      <c r="D237" s="7"/>
      <c r="E237" s="7" t="s">
        <v>552</v>
      </c>
      <c r="F237" s="7"/>
      <c r="G237" s="7"/>
      <c r="H237" s="7"/>
      <c r="I237" s="7"/>
      <c r="J237" s="7"/>
      <c r="K237" s="7"/>
      <c r="L237" s="9" t="s">
        <v>67</v>
      </c>
      <c r="M237" s="173" t="s">
        <v>75</v>
      </c>
      <c r="N237" s="173" t="s">
        <v>75</v>
      </c>
      <c r="O237" s="173" t="s">
        <v>75</v>
      </c>
      <c r="P237" s="173" t="s">
        <v>75</v>
      </c>
      <c r="Q237" s="173" t="s">
        <v>75</v>
      </c>
      <c r="R237" s="173" t="s">
        <v>75</v>
      </c>
      <c r="S237" s="173" t="s">
        <v>75</v>
      </c>
      <c r="T237" s="173" t="s">
        <v>75</v>
      </c>
      <c r="U237" s="173" t="s">
        <v>75</v>
      </c>
    </row>
    <row r="238" spans="1:21" ht="16.5" customHeight="1" x14ac:dyDescent="0.2">
      <c r="A238" s="7"/>
      <c r="B238" s="7"/>
      <c r="C238" s="7"/>
      <c r="D238" s="7"/>
      <c r="E238" s="7" t="s">
        <v>553</v>
      </c>
      <c r="F238" s="7"/>
      <c r="G238" s="7"/>
      <c r="H238" s="7"/>
      <c r="I238" s="7"/>
      <c r="J238" s="7"/>
      <c r="K238" s="7"/>
      <c r="L238" s="9" t="s">
        <v>67</v>
      </c>
      <c r="M238" s="173">
        <v>3</v>
      </c>
      <c r="N238" s="173" t="s">
        <v>75</v>
      </c>
      <c r="O238" s="169">
        <v>50</v>
      </c>
      <c r="P238" s="173">
        <v>2</v>
      </c>
      <c r="Q238" s="169">
        <v>65</v>
      </c>
      <c r="R238" s="169">
        <v>34</v>
      </c>
      <c r="S238" s="173" t="s">
        <v>75</v>
      </c>
      <c r="T238" s="173" t="s">
        <v>75</v>
      </c>
      <c r="U238" s="170">
        <v>154</v>
      </c>
    </row>
    <row r="239" spans="1:21" ht="16.5" customHeight="1" x14ac:dyDescent="0.2">
      <c r="A239" s="7"/>
      <c r="B239" s="7"/>
      <c r="C239" s="7"/>
      <c r="D239" s="7" t="s">
        <v>552</v>
      </c>
      <c r="E239" s="7"/>
      <c r="F239" s="7"/>
      <c r="G239" s="7"/>
      <c r="H239" s="7"/>
      <c r="I239" s="7"/>
      <c r="J239" s="7"/>
      <c r="K239" s="7"/>
      <c r="L239" s="9" t="s">
        <v>67</v>
      </c>
      <c r="M239" s="173" t="s">
        <v>75</v>
      </c>
      <c r="N239" s="173" t="s">
        <v>75</v>
      </c>
      <c r="O239" s="173" t="s">
        <v>75</v>
      </c>
      <c r="P239" s="173" t="s">
        <v>75</v>
      </c>
      <c r="Q239" s="173" t="s">
        <v>75</v>
      </c>
      <c r="R239" s="173" t="s">
        <v>75</v>
      </c>
      <c r="S239" s="173" t="s">
        <v>75</v>
      </c>
      <c r="T239" s="173" t="s">
        <v>75</v>
      </c>
      <c r="U239" s="173" t="s">
        <v>75</v>
      </c>
    </row>
    <row r="240" spans="1:21" ht="16.5" customHeight="1" x14ac:dyDescent="0.2">
      <c r="A240" s="7"/>
      <c r="B240" s="7"/>
      <c r="C240" s="7" t="s">
        <v>70</v>
      </c>
      <c r="D240" s="7"/>
      <c r="E240" s="7"/>
      <c r="F240" s="7"/>
      <c r="G240" s="7"/>
      <c r="H240" s="7"/>
      <c r="I240" s="7"/>
      <c r="J240" s="7"/>
      <c r="K240" s="7"/>
      <c r="L240" s="9"/>
      <c r="M240" s="10"/>
      <c r="N240" s="10"/>
      <c r="O240" s="10"/>
      <c r="P240" s="10"/>
      <c r="Q240" s="10"/>
      <c r="R240" s="10"/>
      <c r="S240" s="10"/>
      <c r="T240" s="10"/>
      <c r="U240" s="10"/>
    </row>
    <row r="241" spans="1:21" ht="16.5" customHeight="1" x14ac:dyDescent="0.2">
      <c r="A241" s="7"/>
      <c r="B241" s="7"/>
      <c r="C241" s="7"/>
      <c r="D241" s="7" t="s">
        <v>544</v>
      </c>
      <c r="E241" s="7"/>
      <c r="F241" s="7"/>
      <c r="G241" s="7"/>
      <c r="H241" s="7"/>
      <c r="I241" s="7"/>
      <c r="J241" s="7"/>
      <c r="K241" s="7"/>
      <c r="L241" s="9" t="s">
        <v>67</v>
      </c>
      <c r="M241" s="173">
        <v>7</v>
      </c>
      <c r="N241" s="173">
        <v>7</v>
      </c>
      <c r="O241" s="169">
        <v>21</v>
      </c>
      <c r="P241" s="173" t="s">
        <v>75</v>
      </c>
      <c r="Q241" s="169">
        <v>98</v>
      </c>
      <c r="R241" s="169">
        <v>39</v>
      </c>
      <c r="S241" s="173" t="s">
        <v>75</v>
      </c>
      <c r="T241" s="173" t="s">
        <v>75</v>
      </c>
      <c r="U241" s="170">
        <v>172</v>
      </c>
    </row>
    <row r="242" spans="1:21" ht="16.5" customHeight="1" x14ac:dyDescent="0.2">
      <c r="A242" s="7"/>
      <c r="B242" s="7"/>
      <c r="C242" s="7"/>
      <c r="D242" s="7" t="s">
        <v>545</v>
      </c>
      <c r="E242" s="7"/>
      <c r="F242" s="7"/>
      <c r="G242" s="7"/>
      <c r="H242" s="7"/>
      <c r="I242" s="7"/>
      <c r="J242" s="7"/>
      <c r="K242" s="7"/>
      <c r="L242" s="9"/>
      <c r="M242" s="10"/>
      <c r="N242" s="10"/>
      <c r="O242" s="10"/>
      <c r="P242" s="10"/>
      <c r="Q242" s="10"/>
      <c r="R242" s="10"/>
      <c r="S242" s="10"/>
      <c r="T242" s="10"/>
      <c r="U242" s="10"/>
    </row>
    <row r="243" spans="1:21" ht="16.5" customHeight="1" x14ac:dyDescent="0.2">
      <c r="A243" s="7"/>
      <c r="B243" s="7"/>
      <c r="C243" s="7"/>
      <c r="D243" s="7"/>
      <c r="E243" s="7" t="s">
        <v>546</v>
      </c>
      <c r="F243" s="7"/>
      <c r="G243" s="7"/>
      <c r="H243" s="7"/>
      <c r="I243" s="7"/>
      <c r="J243" s="7"/>
      <c r="K243" s="7"/>
      <c r="L243" s="9" t="s">
        <v>67</v>
      </c>
      <c r="M243" s="170">
        <v>186</v>
      </c>
      <c r="N243" s="170">
        <v>341</v>
      </c>
      <c r="O243" s="170">
        <v>179</v>
      </c>
      <c r="P243" s="170">
        <v>108</v>
      </c>
      <c r="Q243" s="169">
        <v>47</v>
      </c>
      <c r="R243" s="169">
        <v>26</v>
      </c>
      <c r="S243" s="173">
        <v>7</v>
      </c>
      <c r="T243" s="169">
        <v>12</v>
      </c>
      <c r="U243" s="170">
        <v>906</v>
      </c>
    </row>
    <row r="244" spans="1:21" ht="16.5" customHeight="1" x14ac:dyDescent="0.2">
      <c r="A244" s="7"/>
      <c r="B244" s="7"/>
      <c r="C244" s="7"/>
      <c r="D244" s="7"/>
      <c r="E244" s="7" t="s">
        <v>547</v>
      </c>
      <c r="F244" s="7"/>
      <c r="G244" s="7"/>
      <c r="H244" s="7"/>
      <c r="I244" s="7"/>
      <c r="J244" s="7"/>
      <c r="K244" s="7"/>
      <c r="L244" s="9" t="s">
        <v>67</v>
      </c>
      <c r="M244" s="170">
        <v>740</v>
      </c>
      <c r="N244" s="171">
        <v>1278</v>
      </c>
      <c r="O244" s="170">
        <v>679</v>
      </c>
      <c r="P244" s="170">
        <v>369</v>
      </c>
      <c r="Q244" s="170">
        <v>297</v>
      </c>
      <c r="R244" s="169">
        <v>74</v>
      </c>
      <c r="S244" s="169">
        <v>47</v>
      </c>
      <c r="T244" s="170">
        <v>103</v>
      </c>
      <c r="U244" s="171">
        <v>3587</v>
      </c>
    </row>
    <row r="245" spans="1:21" ht="16.5" customHeight="1" x14ac:dyDescent="0.2">
      <c r="A245" s="7"/>
      <c r="B245" s="7"/>
      <c r="C245" s="7"/>
      <c r="D245" s="7"/>
      <c r="E245" s="7" t="s">
        <v>548</v>
      </c>
      <c r="F245" s="7"/>
      <c r="G245" s="7"/>
      <c r="H245" s="7"/>
      <c r="I245" s="7"/>
      <c r="J245" s="7"/>
      <c r="K245" s="7"/>
      <c r="L245" s="9" t="s">
        <v>67</v>
      </c>
      <c r="M245" s="170">
        <v>829</v>
      </c>
      <c r="N245" s="171">
        <v>1110</v>
      </c>
      <c r="O245" s="170">
        <v>693</v>
      </c>
      <c r="P245" s="170">
        <v>402</v>
      </c>
      <c r="Q245" s="170">
        <v>230</v>
      </c>
      <c r="R245" s="169">
        <v>89</v>
      </c>
      <c r="S245" s="169">
        <v>64</v>
      </c>
      <c r="T245" s="169">
        <v>85</v>
      </c>
      <c r="U245" s="171">
        <v>3502</v>
      </c>
    </row>
    <row r="246" spans="1:21" ht="16.5" customHeight="1" x14ac:dyDescent="0.2">
      <c r="A246" s="7"/>
      <c r="B246" s="7"/>
      <c r="C246" s="7"/>
      <c r="D246" s="7"/>
      <c r="E246" s="7" t="s">
        <v>549</v>
      </c>
      <c r="F246" s="7"/>
      <c r="G246" s="7"/>
      <c r="H246" s="7"/>
      <c r="I246" s="7"/>
      <c r="J246" s="7"/>
      <c r="K246" s="7"/>
      <c r="L246" s="9" t="s">
        <v>67</v>
      </c>
      <c r="M246" s="171">
        <v>1828</v>
      </c>
      <c r="N246" s="171">
        <v>1516</v>
      </c>
      <c r="O246" s="171">
        <v>1161</v>
      </c>
      <c r="P246" s="170">
        <v>616</v>
      </c>
      <c r="Q246" s="170">
        <v>445</v>
      </c>
      <c r="R246" s="170">
        <v>133</v>
      </c>
      <c r="S246" s="170">
        <v>101</v>
      </c>
      <c r="T246" s="170">
        <v>149</v>
      </c>
      <c r="U246" s="171">
        <v>5949</v>
      </c>
    </row>
    <row r="247" spans="1:21" ht="16.5" customHeight="1" x14ac:dyDescent="0.2">
      <c r="A247" s="7"/>
      <c r="B247" s="7"/>
      <c r="C247" s="7"/>
      <c r="D247" s="7"/>
      <c r="E247" s="7" t="s">
        <v>550</v>
      </c>
      <c r="F247" s="7"/>
      <c r="G247" s="7"/>
      <c r="H247" s="7"/>
      <c r="I247" s="7"/>
      <c r="J247" s="7"/>
      <c r="K247" s="7"/>
      <c r="L247" s="9" t="s">
        <v>67</v>
      </c>
      <c r="M247" s="171">
        <v>5560</v>
      </c>
      <c r="N247" s="171">
        <v>2400</v>
      </c>
      <c r="O247" s="171">
        <v>2086</v>
      </c>
      <c r="P247" s="171">
        <v>1271</v>
      </c>
      <c r="Q247" s="170">
        <v>994</v>
      </c>
      <c r="R247" s="170">
        <v>321</v>
      </c>
      <c r="S247" s="170">
        <v>275</v>
      </c>
      <c r="T247" s="170">
        <v>558</v>
      </c>
      <c r="U247" s="172">
        <v>13465</v>
      </c>
    </row>
    <row r="248" spans="1:21" ht="16.5" customHeight="1" x14ac:dyDescent="0.2">
      <c r="A248" s="7"/>
      <c r="B248" s="7"/>
      <c r="C248" s="7"/>
      <c r="D248" s="7"/>
      <c r="E248" s="7" t="s">
        <v>551</v>
      </c>
      <c r="F248" s="7"/>
      <c r="G248" s="7"/>
      <c r="H248" s="7"/>
      <c r="I248" s="7"/>
      <c r="J248" s="7"/>
      <c r="K248" s="7"/>
      <c r="L248" s="9" t="s">
        <v>67</v>
      </c>
      <c r="M248" s="171">
        <v>8237</v>
      </c>
      <c r="N248" s="171">
        <v>1302</v>
      </c>
      <c r="O248" s="171">
        <v>4288</v>
      </c>
      <c r="P248" s="171">
        <v>1682</v>
      </c>
      <c r="Q248" s="171">
        <v>1584</v>
      </c>
      <c r="R248" s="170">
        <v>590</v>
      </c>
      <c r="S248" s="170">
        <v>332</v>
      </c>
      <c r="T248" s="170">
        <v>160</v>
      </c>
      <c r="U248" s="172">
        <v>18175</v>
      </c>
    </row>
    <row r="249" spans="1:21" ht="16.5" customHeight="1" x14ac:dyDescent="0.2">
      <c r="A249" s="7"/>
      <c r="B249" s="7"/>
      <c r="C249" s="7"/>
      <c r="D249" s="7"/>
      <c r="E249" s="7" t="s">
        <v>552</v>
      </c>
      <c r="F249" s="7"/>
      <c r="G249" s="7"/>
      <c r="H249" s="7"/>
      <c r="I249" s="7"/>
      <c r="J249" s="7"/>
      <c r="K249" s="7"/>
      <c r="L249" s="9" t="s">
        <v>67</v>
      </c>
      <c r="M249" s="173" t="s">
        <v>75</v>
      </c>
      <c r="N249" s="173" t="s">
        <v>75</v>
      </c>
      <c r="O249" s="173" t="s">
        <v>75</v>
      </c>
      <c r="P249" s="173" t="s">
        <v>75</v>
      </c>
      <c r="Q249" s="173" t="s">
        <v>75</v>
      </c>
      <c r="R249" s="173" t="s">
        <v>75</v>
      </c>
      <c r="S249" s="173" t="s">
        <v>75</v>
      </c>
      <c r="T249" s="173" t="s">
        <v>75</v>
      </c>
      <c r="U249" s="173" t="s">
        <v>75</v>
      </c>
    </row>
    <row r="250" spans="1:21" ht="16.5" customHeight="1" x14ac:dyDescent="0.2">
      <c r="A250" s="7"/>
      <c r="B250" s="7"/>
      <c r="C250" s="7"/>
      <c r="D250" s="7"/>
      <c r="E250" s="7" t="s">
        <v>553</v>
      </c>
      <c r="F250" s="7"/>
      <c r="G250" s="7"/>
      <c r="H250" s="7"/>
      <c r="I250" s="7"/>
      <c r="J250" s="7"/>
      <c r="K250" s="7"/>
      <c r="L250" s="9" t="s">
        <v>67</v>
      </c>
      <c r="M250" s="172">
        <v>17380</v>
      </c>
      <c r="N250" s="171">
        <v>7947</v>
      </c>
      <c r="O250" s="171">
        <v>9086</v>
      </c>
      <c r="P250" s="171">
        <v>4448</v>
      </c>
      <c r="Q250" s="171">
        <v>3597</v>
      </c>
      <c r="R250" s="171">
        <v>1233</v>
      </c>
      <c r="S250" s="170">
        <v>826</v>
      </c>
      <c r="T250" s="171">
        <v>1067</v>
      </c>
      <c r="U250" s="172">
        <v>45584</v>
      </c>
    </row>
    <row r="251" spans="1:21" ht="16.5" customHeight="1" x14ac:dyDescent="0.2">
      <c r="A251" s="7"/>
      <c r="B251" s="7"/>
      <c r="C251" s="7"/>
      <c r="D251" s="7" t="s">
        <v>552</v>
      </c>
      <c r="E251" s="7"/>
      <c r="F251" s="7"/>
      <c r="G251" s="7"/>
      <c r="H251" s="7"/>
      <c r="I251" s="7"/>
      <c r="J251" s="7"/>
      <c r="K251" s="7"/>
      <c r="L251" s="9" t="s">
        <v>67</v>
      </c>
      <c r="M251" s="173" t="s">
        <v>75</v>
      </c>
      <c r="N251" s="173" t="s">
        <v>75</v>
      </c>
      <c r="O251" s="173" t="s">
        <v>75</v>
      </c>
      <c r="P251" s="173" t="s">
        <v>75</v>
      </c>
      <c r="Q251" s="173" t="s">
        <v>75</v>
      </c>
      <c r="R251" s="173" t="s">
        <v>75</v>
      </c>
      <c r="S251" s="173" t="s">
        <v>75</v>
      </c>
      <c r="T251" s="173" t="s">
        <v>75</v>
      </c>
      <c r="U251" s="173" t="s">
        <v>75</v>
      </c>
    </row>
    <row r="252" spans="1:21" ht="16.5" customHeight="1" x14ac:dyDescent="0.2">
      <c r="A252" s="7" t="s">
        <v>272</v>
      </c>
      <c r="B252" s="7"/>
      <c r="C252" s="7"/>
      <c r="D252" s="7"/>
      <c r="E252" s="7"/>
      <c r="F252" s="7"/>
      <c r="G252" s="7"/>
      <c r="H252" s="7"/>
      <c r="I252" s="7"/>
      <c r="J252" s="7"/>
      <c r="K252" s="7"/>
      <c r="L252" s="9"/>
      <c r="M252" s="10"/>
      <c r="N252" s="10"/>
      <c r="O252" s="10"/>
      <c r="P252" s="10"/>
      <c r="Q252" s="10"/>
      <c r="R252" s="10"/>
      <c r="S252" s="10"/>
      <c r="T252" s="10"/>
      <c r="U252" s="10"/>
    </row>
    <row r="253" spans="1:21" ht="16.5" customHeight="1" x14ac:dyDescent="0.2">
      <c r="A253" s="7"/>
      <c r="B253" s="7" t="s">
        <v>139</v>
      </c>
      <c r="C253" s="7"/>
      <c r="D253" s="7"/>
      <c r="E253" s="7"/>
      <c r="F253" s="7"/>
      <c r="G253" s="7"/>
      <c r="H253" s="7"/>
      <c r="I253" s="7"/>
      <c r="J253" s="7"/>
      <c r="K253" s="7"/>
      <c r="L253" s="9"/>
      <c r="M253" s="10"/>
      <c r="N253" s="10"/>
      <c r="O253" s="10"/>
      <c r="P253" s="10"/>
      <c r="Q253" s="10"/>
      <c r="R253" s="10"/>
      <c r="S253" s="10"/>
      <c r="T253" s="10"/>
      <c r="U253" s="10"/>
    </row>
    <row r="254" spans="1:21" ht="16.5" customHeight="1" x14ac:dyDescent="0.2">
      <c r="A254" s="7"/>
      <c r="B254" s="7"/>
      <c r="C254" s="7" t="s">
        <v>66</v>
      </c>
      <c r="D254" s="7"/>
      <c r="E254" s="7"/>
      <c r="F254" s="7"/>
      <c r="G254" s="7"/>
      <c r="H254" s="7"/>
      <c r="I254" s="7"/>
      <c r="J254" s="7"/>
      <c r="K254" s="7"/>
      <c r="L254" s="9"/>
      <c r="M254" s="10"/>
      <c r="N254" s="10"/>
      <c r="O254" s="10"/>
      <c r="P254" s="10"/>
      <c r="Q254" s="10"/>
      <c r="R254" s="10"/>
      <c r="S254" s="10"/>
      <c r="T254" s="10"/>
      <c r="U254" s="10"/>
    </row>
    <row r="255" spans="1:21" ht="16.5" customHeight="1" x14ac:dyDescent="0.2">
      <c r="A255" s="7"/>
      <c r="B255" s="7"/>
      <c r="C255" s="7"/>
      <c r="D255" s="7" t="s">
        <v>544</v>
      </c>
      <c r="E255" s="7"/>
      <c r="F255" s="7"/>
      <c r="G255" s="7"/>
      <c r="H255" s="7"/>
      <c r="I255" s="7"/>
      <c r="J255" s="7"/>
      <c r="K255" s="7"/>
      <c r="L255" s="9" t="s">
        <v>67</v>
      </c>
      <c r="M255" s="173">
        <v>6</v>
      </c>
      <c r="N255" s="173">
        <v>3</v>
      </c>
      <c r="O255" s="169">
        <v>31</v>
      </c>
      <c r="P255" s="173" t="s">
        <v>75</v>
      </c>
      <c r="Q255" s="169">
        <v>25</v>
      </c>
      <c r="R255" s="169">
        <v>19</v>
      </c>
      <c r="S255" s="173" t="s">
        <v>75</v>
      </c>
      <c r="T255" s="173" t="s">
        <v>75</v>
      </c>
      <c r="U255" s="169">
        <v>84</v>
      </c>
    </row>
    <row r="256" spans="1:21" ht="16.5" customHeight="1" x14ac:dyDescent="0.2">
      <c r="A256" s="7"/>
      <c r="B256" s="7"/>
      <c r="C256" s="7"/>
      <c r="D256" s="7" t="s">
        <v>545</v>
      </c>
      <c r="E256" s="7"/>
      <c r="F256" s="7"/>
      <c r="G256" s="7"/>
      <c r="H256" s="7"/>
      <c r="I256" s="7"/>
      <c r="J256" s="7"/>
      <c r="K256" s="7"/>
      <c r="L256" s="9"/>
      <c r="M256" s="10"/>
      <c r="N256" s="10"/>
      <c r="O256" s="10"/>
      <c r="P256" s="10"/>
      <c r="Q256" s="10"/>
      <c r="R256" s="10"/>
      <c r="S256" s="10"/>
      <c r="T256" s="10"/>
      <c r="U256" s="10"/>
    </row>
    <row r="257" spans="1:21" ht="16.5" customHeight="1" x14ac:dyDescent="0.2">
      <c r="A257" s="7"/>
      <c r="B257" s="7"/>
      <c r="C257" s="7"/>
      <c r="D257" s="7"/>
      <c r="E257" s="7" t="s">
        <v>546</v>
      </c>
      <c r="F257" s="7"/>
      <c r="G257" s="7"/>
      <c r="H257" s="7"/>
      <c r="I257" s="7"/>
      <c r="J257" s="7"/>
      <c r="K257" s="7"/>
      <c r="L257" s="9" t="s">
        <v>67</v>
      </c>
      <c r="M257" s="169">
        <v>83</v>
      </c>
      <c r="N257" s="169">
        <v>59</v>
      </c>
      <c r="O257" s="169">
        <v>97</v>
      </c>
      <c r="P257" s="169">
        <v>25</v>
      </c>
      <c r="Q257" s="169">
        <v>14</v>
      </c>
      <c r="R257" s="173">
        <v>5</v>
      </c>
      <c r="S257" s="173">
        <v>9</v>
      </c>
      <c r="T257" s="169">
        <v>20</v>
      </c>
      <c r="U257" s="170">
        <v>312</v>
      </c>
    </row>
    <row r="258" spans="1:21" ht="16.5" customHeight="1" x14ac:dyDescent="0.2">
      <c r="A258" s="7"/>
      <c r="B258" s="7"/>
      <c r="C258" s="7"/>
      <c r="D258" s="7"/>
      <c r="E258" s="7" t="s">
        <v>547</v>
      </c>
      <c r="F258" s="7"/>
      <c r="G258" s="7"/>
      <c r="H258" s="7"/>
      <c r="I258" s="7"/>
      <c r="J258" s="7"/>
      <c r="K258" s="7"/>
      <c r="L258" s="9" t="s">
        <v>67</v>
      </c>
      <c r="M258" s="170">
        <v>332</v>
      </c>
      <c r="N258" s="170">
        <v>245</v>
      </c>
      <c r="O258" s="170">
        <v>293</v>
      </c>
      <c r="P258" s="170">
        <v>215</v>
      </c>
      <c r="Q258" s="169">
        <v>56</v>
      </c>
      <c r="R258" s="169">
        <v>17</v>
      </c>
      <c r="S258" s="169">
        <v>12</v>
      </c>
      <c r="T258" s="169">
        <v>69</v>
      </c>
      <c r="U258" s="171">
        <v>1239</v>
      </c>
    </row>
    <row r="259" spans="1:21" ht="16.5" customHeight="1" x14ac:dyDescent="0.2">
      <c r="A259" s="7"/>
      <c r="B259" s="7"/>
      <c r="C259" s="7"/>
      <c r="D259" s="7"/>
      <c r="E259" s="7" t="s">
        <v>548</v>
      </c>
      <c r="F259" s="7"/>
      <c r="G259" s="7"/>
      <c r="H259" s="7"/>
      <c r="I259" s="7"/>
      <c r="J259" s="7"/>
      <c r="K259" s="7"/>
      <c r="L259" s="9" t="s">
        <v>67</v>
      </c>
      <c r="M259" s="170">
        <v>478</v>
      </c>
      <c r="N259" s="170">
        <v>234</v>
      </c>
      <c r="O259" s="170">
        <v>291</v>
      </c>
      <c r="P259" s="170">
        <v>188</v>
      </c>
      <c r="Q259" s="170">
        <v>106</v>
      </c>
      <c r="R259" s="169">
        <v>13</v>
      </c>
      <c r="S259" s="169">
        <v>29</v>
      </c>
      <c r="T259" s="169">
        <v>78</v>
      </c>
      <c r="U259" s="171">
        <v>1417</v>
      </c>
    </row>
    <row r="260" spans="1:21" ht="16.5" customHeight="1" x14ac:dyDescent="0.2">
      <c r="A260" s="7"/>
      <c r="B260" s="7"/>
      <c r="C260" s="7"/>
      <c r="D260" s="7"/>
      <c r="E260" s="7" t="s">
        <v>549</v>
      </c>
      <c r="F260" s="7"/>
      <c r="G260" s="7"/>
      <c r="H260" s="7"/>
      <c r="I260" s="7"/>
      <c r="J260" s="7"/>
      <c r="K260" s="7"/>
      <c r="L260" s="9" t="s">
        <v>67</v>
      </c>
      <c r="M260" s="170">
        <v>924</v>
      </c>
      <c r="N260" s="170">
        <v>379</v>
      </c>
      <c r="O260" s="170">
        <v>478</v>
      </c>
      <c r="P260" s="170">
        <v>346</v>
      </c>
      <c r="Q260" s="170">
        <v>243</v>
      </c>
      <c r="R260" s="169">
        <v>51</v>
      </c>
      <c r="S260" s="169">
        <v>28</v>
      </c>
      <c r="T260" s="170">
        <v>128</v>
      </c>
      <c r="U260" s="171">
        <v>2577</v>
      </c>
    </row>
    <row r="261" spans="1:21" ht="16.5" customHeight="1" x14ac:dyDescent="0.2">
      <c r="A261" s="7"/>
      <c r="B261" s="7"/>
      <c r="C261" s="7"/>
      <c r="D261" s="7"/>
      <c r="E261" s="7" t="s">
        <v>550</v>
      </c>
      <c r="F261" s="7"/>
      <c r="G261" s="7"/>
      <c r="H261" s="7"/>
      <c r="I261" s="7"/>
      <c r="J261" s="7"/>
      <c r="K261" s="7"/>
      <c r="L261" s="9" t="s">
        <v>67</v>
      </c>
      <c r="M261" s="171">
        <v>1877</v>
      </c>
      <c r="N261" s="170">
        <v>564</v>
      </c>
      <c r="O261" s="170">
        <v>917</v>
      </c>
      <c r="P261" s="170">
        <v>780</v>
      </c>
      <c r="Q261" s="170">
        <v>251</v>
      </c>
      <c r="R261" s="169">
        <v>76</v>
      </c>
      <c r="S261" s="169">
        <v>65</v>
      </c>
      <c r="T261" s="170">
        <v>524</v>
      </c>
      <c r="U261" s="171">
        <v>5054</v>
      </c>
    </row>
    <row r="262" spans="1:21" ht="16.5" customHeight="1" x14ac:dyDescent="0.2">
      <c r="A262" s="7"/>
      <c r="B262" s="7"/>
      <c r="C262" s="7"/>
      <c r="D262" s="7"/>
      <c r="E262" s="7" t="s">
        <v>551</v>
      </c>
      <c r="F262" s="7"/>
      <c r="G262" s="7"/>
      <c r="H262" s="7"/>
      <c r="I262" s="7"/>
      <c r="J262" s="7"/>
      <c r="K262" s="7"/>
      <c r="L262" s="9" t="s">
        <v>67</v>
      </c>
      <c r="M262" s="171">
        <v>3124</v>
      </c>
      <c r="N262" s="170">
        <v>607</v>
      </c>
      <c r="O262" s="171">
        <v>1675</v>
      </c>
      <c r="P262" s="170">
        <v>767</v>
      </c>
      <c r="Q262" s="170">
        <v>455</v>
      </c>
      <c r="R262" s="170">
        <v>140</v>
      </c>
      <c r="S262" s="169">
        <v>84</v>
      </c>
      <c r="T262" s="170">
        <v>129</v>
      </c>
      <c r="U262" s="171">
        <v>6981</v>
      </c>
    </row>
    <row r="263" spans="1:21" ht="16.5" customHeight="1" x14ac:dyDescent="0.2">
      <c r="A263" s="7"/>
      <c r="B263" s="7"/>
      <c r="C263" s="7"/>
      <c r="D263" s="7"/>
      <c r="E263" s="7" t="s">
        <v>552</v>
      </c>
      <c r="F263" s="7"/>
      <c r="G263" s="7"/>
      <c r="H263" s="7"/>
      <c r="I263" s="7"/>
      <c r="J263" s="7"/>
      <c r="K263" s="7"/>
      <c r="L263" s="9" t="s">
        <v>67</v>
      </c>
      <c r="M263" s="173" t="s">
        <v>75</v>
      </c>
      <c r="N263" s="173" t="s">
        <v>75</v>
      </c>
      <c r="O263" s="173" t="s">
        <v>75</v>
      </c>
      <c r="P263" s="173" t="s">
        <v>75</v>
      </c>
      <c r="Q263" s="173" t="s">
        <v>75</v>
      </c>
      <c r="R263" s="173" t="s">
        <v>75</v>
      </c>
      <c r="S263" s="173" t="s">
        <v>75</v>
      </c>
      <c r="T263" s="173" t="s">
        <v>75</v>
      </c>
      <c r="U263" s="173" t="s">
        <v>75</v>
      </c>
    </row>
    <row r="264" spans="1:21" ht="16.5" customHeight="1" x14ac:dyDescent="0.2">
      <c r="A264" s="7"/>
      <c r="B264" s="7"/>
      <c r="C264" s="7"/>
      <c r="D264" s="7"/>
      <c r="E264" s="7" t="s">
        <v>553</v>
      </c>
      <c r="F264" s="7"/>
      <c r="G264" s="7"/>
      <c r="H264" s="7"/>
      <c r="I264" s="7"/>
      <c r="J264" s="7"/>
      <c r="K264" s="7"/>
      <c r="L264" s="9" t="s">
        <v>67</v>
      </c>
      <c r="M264" s="171">
        <v>6818</v>
      </c>
      <c r="N264" s="171">
        <v>2088</v>
      </c>
      <c r="O264" s="171">
        <v>3751</v>
      </c>
      <c r="P264" s="171">
        <v>2321</v>
      </c>
      <c r="Q264" s="171">
        <v>1125</v>
      </c>
      <c r="R264" s="170">
        <v>302</v>
      </c>
      <c r="S264" s="170">
        <v>227</v>
      </c>
      <c r="T264" s="170">
        <v>948</v>
      </c>
      <c r="U264" s="172">
        <v>17580</v>
      </c>
    </row>
    <row r="265" spans="1:21" ht="16.5" customHeight="1" x14ac:dyDescent="0.2">
      <c r="A265" s="7"/>
      <c r="B265" s="7"/>
      <c r="C265" s="7"/>
      <c r="D265" s="7" t="s">
        <v>552</v>
      </c>
      <c r="E265" s="7"/>
      <c r="F265" s="7"/>
      <c r="G265" s="7"/>
      <c r="H265" s="7"/>
      <c r="I265" s="7"/>
      <c r="J265" s="7"/>
      <c r="K265" s="7"/>
      <c r="L265" s="9" t="s">
        <v>67</v>
      </c>
      <c r="M265" s="173" t="s">
        <v>75</v>
      </c>
      <c r="N265" s="173" t="s">
        <v>75</v>
      </c>
      <c r="O265" s="173" t="s">
        <v>75</v>
      </c>
      <c r="P265" s="173" t="s">
        <v>75</v>
      </c>
      <c r="Q265" s="173" t="s">
        <v>75</v>
      </c>
      <c r="R265" s="173" t="s">
        <v>75</v>
      </c>
      <c r="S265" s="173" t="s">
        <v>75</v>
      </c>
      <c r="T265" s="173" t="s">
        <v>75</v>
      </c>
      <c r="U265" s="173" t="s">
        <v>75</v>
      </c>
    </row>
    <row r="266" spans="1:21" ht="16.5" customHeight="1" x14ac:dyDescent="0.2">
      <c r="A266" s="7"/>
      <c r="B266" s="7"/>
      <c r="C266" s="7" t="s">
        <v>68</v>
      </c>
      <c r="D266" s="7"/>
      <c r="E266" s="7"/>
      <c r="F266" s="7"/>
      <c r="G266" s="7"/>
      <c r="H266" s="7"/>
      <c r="I266" s="7"/>
      <c r="J266" s="7"/>
      <c r="K266" s="7"/>
      <c r="L266" s="9"/>
      <c r="M266" s="10"/>
      <c r="N266" s="10"/>
      <c r="O266" s="10"/>
      <c r="P266" s="10"/>
      <c r="Q266" s="10"/>
      <c r="R266" s="10"/>
      <c r="S266" s="10"/>
      <c r="T266" s="10"/>
      <c r="U266" s="10"/>
    </row>
    <row r="267" spans="1:21" ht="16.5" customHeight="1" x14ac:dyDescent="0.2">
      <c r="A267" s="7"/>
      <c r="B267" s="7"/>
      <c r="C267" s="7"/>
      <c r="D267" s="7" t="s">
        <v>544</v>
      </c>
      <c r="E267" s="7"/>
      <c r="F267" s="7"/>
      <c r="G267" s="7"/>
      <c r="H267" s="7"/>
      <c r="I267" s="7"/>
      <c r="J267" s="7"/>
      <c r="K267" s="7"/>
      <c r="L267" s="9" t="s">
        <v>67</v>
      </c>
      <c r="M267" s="169">
        <v>14</v>
      </c>
      <c r="N267" s="169">
        <v>10</v>
      </c>
      <c r="O267" s="169">
        <v>25</v>
      </c>
      <c r="P267" s="173" t="s">
        <v>75</v>
      </c>
      <c r="Q267" s="169">
        <v>53</v>
      </c>
      <c r="R267" s="169">
        <v>26</v>
      </c>
      <c r="S267" s="173" t="s">
        <v>75</v>
      </c>
      <c r="T267" s="173" t="s">
        <v>75</v>
      </c>
      <c r="U267" s="170">
        <v>128</v>
      </c>
    </row>
    <row r="268" spans="1:21" ht="16.5" customHeight="1" x14ac:dyDescent="0.2">
      <c r="A268" s="7"/>
      <c r="B268" s="7"/>
      <c r="C268" s="7"/>
      <c r="D268" s="7" t="s">
        <v>545</v>
      </c>
      <c r="E268" s="7"/>
      <c r="F268" s="7"/>
      <c r="G268" s="7"/>
      <c r="H268" s="7"/>
      <c r="I268" s="7"/>
      <c r="J268" s="7"/>
      <c r="K268" s="7"/>
      <c r="L268" s="9"/>
      <c r="M268" s="10"/>
      <c r="N268" s="10"/>
      <c r="O268" s="10"/>
      <c r="P268" s="10"/>
      <c r="Q268" s="10"/>
      <c r="R268" s="10"/>
      <c r="S268" s="10"/>
      <c r="T268" s="10"/>
      <c r="U268" s="10"/>
    </row>
    <row r="269" spans="1:21" ht="16.5" customHeight="1" x14ac:dyDescent="0.2">
      <c r="A269" s="7"/>
      <c r="B269" s="7"/>
      <c r="C269" s="7"/>
      <c r="D269" s="7"/>
      <c r="E269" s="7" t="s">
        <v>546</v>
      </c>
      <c r="F269" s="7"/>
      <c r="G269" s="7"/>
      <c r="H269" s="7"/>
      <c r="I269" s="7"/>
      <c r="J269" s="7"/>
      <c r="K269" s="7"/>
      <c r="L269" s="9" t="s">
        <v>67</v>
      </c>
      <c r="M269" s="170">
        <v>133</v>
      </c>
      <c r="N269" s="170">
        <v>244</v>
      </c>
      <c r="O269" s="169">
        <v>83</v>
      </c>
      <c r="P269" s="169">
        <v>36</v>
      </c>
      <c r="Q269" s="169">
        <v>34</v>
      </c>
      <c r="R269" s="173">
        <v>8</v>
      </c>
      <c r="S269" s="169">
        <v>11</v>
      </c>
      <c r="T269" s="173">
        <v>1</v>
      </c>
      <c r="U269" s="170">
        <v>550</v>
      </c>
    </row>
    <row r="270" spans="1:21" ht="16.5" customHeight="1" x14ac:dyDescent="0.2">
      <c r="A270" s="7"/>
      <c r="B270" s="7"/>
      <c r="C270" s="7"/>
      <c r="D270" s="7"/>
      <c r="E270" s="7" t="s">
        <v>547</v>
      </c>
      <c r="F270" s="7"/>
      <c r="G270" s="7"/>
      <c r="H270" s="7"/>
      <c r="I270" s="7"/>
      <c r="J270" s="7"/>
      <c r="K270" s="7"/>
      <c r="L270" s="9" t="s">
        <v>67</v>
      </c>
      <c r="M270" s="170">
        <v>572</v>
      </c>
      <c r="N270" s="170">
        <v>847</v>
      </c>
      <c r="O270" s="170">
        <v>372</v>
      </c>
      <c r="P270" s="170">
        <v>184</v>
      </c>
      <c r="Q270" s="170">
        <v>131</v>
      </c>
      <c r="R270" s="169">
        <v>51</v>
      </c>
      <c r="S270" s="169">
        <v>35</v>
      </c>
      <c r="T270" s="173">
        <v>6</v>
      </c>
      <c r="U270" s="171">
        <v>2198</v>
      </c>
    </row>
    <row r="271" spans="1:21" ht="16.5" customHeight="1" x14ac:dyDescent="0.2">
      <c r="A271" s="7"/>
      <c r="B271" s="7"/>
      <c r="C271" s="7"/>
      <c r="D271" s="7"/>
      <c r="E271" s="7" t="s">
        <v>548</v>
      </c>
      <c r="F271" s="7"/>
      <c r="G271" s="7"/>
      <c r="H271" s="7"/>
      <c r="I271" s="7"/>
      <c r="J271" s="7"/>
      <c r="K271" s="7"/>
      <c r="L271" s="9" t="s">
        <v>67</v>
      </c>
      <c r="M271" s="170">
        <v>665</v>
      </c>
      <c r="N271" s="170">
        <v>890</v>
      </c>
      <c r="O271" s="170">
        <v>393</v>
      </c>
      <c r="P271" s="170">
        <v>174</v>
      </c>
      <c r="Q271" s="170">
        <v>172</v>
      </c>
      <c r="R271" s="169">
        <v>42</v>
      </c>
      <c r="S271" s="169">
        <v>41</v>
      </c>
      <c r="T271" s="169">
        <v>19</v>
      </c>
      <c r="U271" s="171">
        <v>2396</v>
      </c>
    </row>
    <row r="272" spans="1:21" ht="16.5" customHeight="1" x14ac:dyDescent="0.2">
      <c r="A272" s="7"/>
      <c r="B272" s="7"/>
      <c r="C272" s="7"/>
      <c r="D272" s="7"/>
      <c r="E272" s="7" t="s">
        <v>549</v>
      </c>
      <c r="F272" s="7"/>
      <c r="G272" s="7"/>
      <c r="H272" s="7"/>
      <c r="I272" s="7"/>
      <c r="J272" s="7"/>
      <c r="K272" s="7"/>
      <c r="L272" s="9" t="s">
        <v>67</v>
      </c>
      <c r="M272" s="171">
        <v>1584</v>
      </c>
      <c r="N272" s="171">
        <v>1388</v>
      </c>
      <c r="O272" s="170">
        <v>654</v>
      </c>
      <c r="P272" s="170">
        <v>252</v>
      </c>
      <c r="Q272" s="170">
        <v>280</v>
      </c>
      <c r="R272" s="170">
        <v>118</v>
      </c>
      <c r="S272" s="169">
        <v>78</v>
      </c>
      <c r="T272" s="169">
        <v>12</v>
      </c>
      <c r="U272" s="171">
        <v>4366</v>
      </c>
    </row>
    <row r="273" spans="1:21" ht="16.5" customHeight="1" x14ac:dyDescent="0.2">
      <c r="A273" s="7"/>
      <c r="B273" s="7"/>
      <c r="C273" s="7"/>
      <c r="D273" s="7"/>
      <c r="E273" s="7" t="s">
        <v>550</v>
      </c>
      <c r="F273" s="7"/>
      <c r="G273" s="7"/>
      <c r="H273" s="7"/>
      <c r="I273" s="7"/>
      <c r="J273" s="7"/>
      <c r="K273" s="7"/>
      <c r="L273" s="9" t="s">
        <v>67</v>
      </c>
      <c r="M273" s="171">
        <v>2906</v>
      </c>
      <c r="N273" s="171">
        <v>2254</v>
      </c>
      <c r="O273" s="171">
        <v>1140</v>
      </c>
      <c r="P273" s="170">
        <v>550</v>
      </c>
      <c r="Q273" s="170">
        <v>513</v>
      </c>
      <c r="R273" s="170">
        <v>204</v>
      </c>
      <c r="S273" s="170">
        <v>165</v>
      </c>
      <c r="T273" s="169">
        <v>48</v>
      </c>
      <c r="U273" s="171">
        <v>7780</v>
      </c>
    </row>
    <row r="274" spans="1:21" ht="16.5" customHeight="1" x14ac:dyDescent="0.2">
      <c r="A274" s="7"/>
      <c r="B274" s="7"/>
      <c r="C274" s="7"/>
      <c r="D274" s="7"/>
      <c r="E274" s="7" t="s">
        <v>551</v>
      </c>
      <c r="F274" s="7"/>
      <c r="G274" s="7"/>
      <c r="H274" s="7"/>
      <c r="I274" s="7"/>
      <c r="J274" s="7"/>
      <c r="K274" s="7"/>
      <c r="L274" s="9" t="s">
        <v>67</v>
      </c>
      <c r="M274" s="171">
        <v>5181</v>
      </c>
      <c r="N274" s="171">
        <v>2579</v>
      </c>
      <c r="O274" s="171">
        <v>2426</v>
      </c>
      <c r="P274" s="170">
        <v>715</v>
      </c>
      <c r="Q274" s="171">
        <v>1063</v>
      </c>
      <c r="R274" s="170">
        <v>416</v>
      </c>
      <c r="S274" s="170">
        <v>246</v>
      </c>
      <c r="T274" s="169">
        <v>25</v>
      </c>
      <c r="U274" s="172">
        <v>12651</v>
      </c>
    </row>
    <row r="275" spans="1:21" ht="16.5" customHeight="1" x14ac:dyDescent="0.2">
      <c r="A275" s="7"/>
      <c r="B275" s="7"/>
      <c r="C275" s="7"/>
      <c r="D275" s="7"/>
      <c r="E275" s="7" t="s">
        <v>552</v>
      </c>
      <c r="F275" s="7"/>
      <c r="G275" s="7"/>
      <c r="H275" s="7"/>
      <c r="I275" s="7"/>
      <c r="J275" s="7"/>
      <c r="K275" s="7"/>
      <c r="L275" s="9" t="s">
        <v>67</v>
      </c>
      <c r="M275" s="173" t="s">
        <v>75</v>
      </c>
      <c r="N275" s="173" t="s">
        <v>75</v>
      </c>
      <c r="O275" s="173" t="s">
        <v>75</v>
      </c>
      <c r="P275" s="173" t="s">
        <v>75</v>
      </c>
      <c r="Q275" s="173" t="s">
        <v>75</v>
      </c>
      <c r="R275" s="173" t="s">
        <v>75</v>
      </c>
      <c r="S275" s="173" t="s">
        <v>75</v>
      </c>
      <c r="T275" s="173" t="s">
        <v>75</v>
      </c>
      <c r="U275" s="173" t="s">
        <v>75</v>
      </c>
    </row>
    <row r="276" spans="1:21" ht="16.5" customHeight="1" x14ac:dyDescent="0.2">
      <c r="A276" s="7"/>
      <c r="B276" s="7"/>
      <c r="C276" s="7"/>
      <c r="D276" s="7"/>
      <c r="E276" s="7" t="s">
        <v>553</v>
      </c>
      <c r="F276" s="7"/>
      <c r="G276" s="7"/>
      <c r="H276" s="7"/>
      <c r="I276" s="7"/>
      <c r="J276" s="7"/>
      <c r="K276" s="7"/>
      <c r="L276" s="9" t="s">
        <v>67</v>
      </c>
      <c r="M276" s="172">
        <v>11041</v>
      </c>
      <c r="N276" s="171">
        <v>8202</v>
      </c>
      <c r="O276" s="171">
        <v>5068</v>
      </c>
      <c r="P276" s="171">
        <v>1911</v>
      </c>
      <c r="Q276" s="171">
        <v>2193</v>
      </c>
      <c r="R276" s="170">
        <v>839</v>
      </c>
      <c r="S276" s="170">
        <v>576</v>
      </c>
      <c r="T276" s="170">
        <v>111</v>
      </c>
      <c r="U276" s="172">
        <v>29941</v>
      </c>
    </row>
    <row r="277" spans="1:21" ht="16.5" customHeight="1" x14ac:dyDescent="0.2">
      <c r="A277" s="7"/>
      <c r="B277" s="7"/>
      <c r="C277" s="7"/>
      <c r="D277" s="7" t="s">
        <v>552</v>
      </c>
      <c r="E277" s="7"/>
      <c r="F277" s="7"/>
      <c r="G277" s="7"/>
      <c r="H277" s="7"/>
      <c r="I277" s="7"/>
      <c r="J277" s="7"/>
      <c r="K277" s="7"/>
      <c r="L277" s="9" t="s">
        <v>67</v>
      </c>
      <c r="M277" s="173" t="s">
        <v>75</v>
      </c>
      <c r="N277" s="173" t="s">
        <v>75</v>
      </c>
      <c r="O277" s="173" t="s">
        <v>75</v>
      </c>
      <c r="P277" s="173" t="s">
        <v>75</v>
      </c>
      <c r="Q277" s="173" t="s">
        <v>75</v>
      </c>
      <c r="R277" s="173" t="s">
        <v>75</v>
      </c>
      <c r="S277" s="173" t="s">
        <v>75</v>
      </c>
      <c r="T277" s="173" t="s">
        <v>75</v>
      </c>
      <c r="U277" s="173" t="s">
        <v>75</v>
      </c>
    </row>
    <row r="278" spans="1:21" ht="16.5" customHeight="1" x14ac:dyDescent="0.2">
      <c r="A278" s="7"/>
      <c r="B278" s="7"/>
      <c r="C278" s="7" t="s">
        <v>69</v>
      </c>
      <c r="D278" s="7"/>
      <c r="E278" s="7"/>
      <c r="F278" s="7"/>
      <c r="G278" s="7"/>
      <c r="H278" s="7"/>
      <c r="I278" s="7"/>
      <c r="J278" s="7"/>
      <c r="K278" s="7"/>
      <c r="L278" s="9"/>
      <c r="M278" s="10"/>
      <c r="N278" s="10"/>
      <c r="O278" s="10"/>
      <c r="P278" s="10"/>
      <c r="Q278" s="10"/>
      <c r="R278" s="10"/>
      <c r="S278" s="10"/>
      <c r="T278" s="10"/>
      <c r="U278" s="10"/>
    </row>
    <row r="279" spans="1:21" ht="16.5" customHeight="1" x14ac:dyDescent="0.2">
      <c r="A279" s="7"/>
      <c r="B279" s="7"/>
      <c r="C279" s="7"/>
      <c r="D279" s="7" t="s">
        <v>544</v>
      </c>
      <c r="E279" s="7"/>
      <c r="F279" s="7"/>
      <c r="G279" s="7"/>
      <c r="H279" s="7"/>
      <c r="I279" s="7"/>
      <c r="J279" s="7"/>
      <c r="K279" s="7"/>
      <c r="L279" s="9" t="s">
        <v>67</v>
      </c>
      <c r="M279" s="173" t="s">
        <v>75</v>
      </c>
      <c r="N279" s="173" t="s">
        <v>75</v>
      </c>
      <c r="O279" s="173" t="s">
        <v>75</v>
      </c>
      <c r="P279" s="173" t="s">
        <v>75</v>
      </c>
      <c r="Q279" s="173">
        <v>1</v>
      </c>
      <c r="R279" s="173" t="s">
        <v>75</v>
      </c>
      <c r="S279" s="173" t="s">
        <v>75</v>
      </c>
      <c r="T279" s="173" t="s">
        <v>75</v>
      </c>
      <c r="U279" s="173">
        <v>1</v>
      </c>
    </row>
    <row r="280" spans="1:21" ht="16.5" customHeight="1" x14ac:dyDescent="0.2">
      <c r="A280" s="7"/>
      <c r="B280" s="7"/>
      <c r="C280" s="7"/>
      <c r="D280" s="7" t="s">
        <v>545</v>
      </c>
      <c r="E280" s="7"/>
      <c r="F280" s="7"/>
      <c r="G280" s="7"/>
      <c r="H280" s="7"/>
      <c r="I280" s="7"/>
      <c r="J280" s="7"/>
      <c r="K280" s="7"/>
      <c r="L280" s="9"/>
      <c r="M280" s="10"/>
      <c r="N280" s="10"/>
      <c r="O280" s="10"/>
      <c r="P280" s="10"/>
      <c r="Q280" s="10"/>
      <c r="R280" s="10"/>
      <c r="S280" s="10"/>
      <c r="T280" s="10"/>
      <c r="U280" s="10"/>
    </row>
    <row r="281" spans="1:21" ht="16.5" customHeight="1" x14ac:dyDescent="0.2">
      <c r="A281" s="7"/>
      <c r="B281" s="7"/>
      <c r="C281" s="7"/>
      <c r="D281" s="7"/>
      <c r="E281" s="7" t="s">
        <v>546</v>
      </c>
      <c r="F281" s="7"/>
      <c r="G281" s="7"/>
      <c r="H281" s="7"/>
      <c r="I281" s="7"/>
      <c r="J281" s="7"/>
      <c r="K281" s="7"/>
      <c r="L281" s="9" t="s">
        <v>67</v>
      </c>
      <c r="M281" s="173" t="s">
        <v>75</v>
      </c>
      <c r="N281" s="173" t="s">
        <v>75</v>
      </c>
      <c r="O281" s="173">
        <v>7</v>
      </c>
      <c r="P281" s="173" t="s">
        <v>75</v>
      </c>
      <c r="Q281" s="169">
        <v>10</v>
      </c>
      <c r="R281" s="173">
        <v>1</v>
      </c>
      <c r="S281" s="173" t="s">
        <v>75</v>
      </c>
      <c r="T281" s="173" t="s">
        <v>75</v>
      </c>
      <c r="U281" s="169">
        <v>18</v>
      </c>
    </row>
    <row r="282" spans="1:21" ht="16.5" customHeight="1" x14ac:dyDescent="0.2">
      <c r="A282" s="7"/>
      <c r="B282" s="7"/>
      <c r="C282" s="7"/>
      <c r="D282" s="7"/>
      <c r="E282" s="7" t="s">
        <v>547</v>
      </c>
      <c r="F282" s="7"/>
      <c r="G282" s="7"/>
      <c r="H282" s="7"/>
      <c r="I282" s="7"/>
      <c r="J282" s="7"/>
      <c r="K282" s="7"/>
      <c r="L282" s="9" t="s">
        <v>67</v>
      </c>
      <c r="M282" s="173" t="s">
        <v>75</v>
      </c>
      <c r="N282" s="173">
        <v>1</v>
      </c>
      <c r="O282" s="169">
        <v>23</v>
      </c>
      <c r="P282" s="173" t="s">
        <v>75</v>
      </c>
      <c r="Q282" s="169">
        <v>25</v>
      </c>
      <c r="R282" s="173">
        <v>6</v>
      </c>
      <c r="S282" s="173" t="s">
        <v>75</v>
      </c>
      <c r="T282" s="173" t="s">
        <v>75</v>
      </c>
      <c r="U282" s="169">
        <v>55</v>
      </c>
    </row>
    <row r="283" spans="1:21" ht="16.5" customHeight="1" x14ac:dyDescent="0.2">
      <c r="A283" s="7"/>
      <c r="B283" s="7"/>
      <c r="C283" s="7"/>
      <c r="D283" s="7"/>
      <c r="E283" s="7" t="s">
        <v>548</v>
      </c>
      <c r="F283" s="7"/>
      <c r="G283" s="7"/>
      <c r="H283" s="7"/>
      <c r="I283" s="7"/>
      <c r="J283" s="7"/>
      <c r="K283" s="7"/>
      <c r="L283" s="9" t="s">
        <v>67</v>
      </c>
      <c r="M283" s="173" t="s">
        <v>75</v>
      </c>
      <c r="N283" s="173" t="s">
        <v>75</v>
      </c>
      <c r="O283" s="169">
        <v>13</v>
      </c>
      <c r="P283" s="173" t="s">
        <v>75</v>
      </c>
      <c r="Q283" s="169">
        <v>15</v>
      </c>
      <c r="R283" s="173">
        <v>9</v>
      </c>
      <c r="S283" s="173" t="s">
        <v>75</v>
      </c>
      <c r="T283" s="173" t="s">
        <v>75</v>
      </c>
      <c r="U283" s="169">
        <v>37</v>
      </c>
    </row>
    <row r="284" spans="1:21" ht="16.5" customHeight="1" x14ac:dyDescent="0.2">
      <c r="A284" s="7"/>
      <c r="B284" s="7"/>
      <c r="C284" s="7"/>
      <c r="D284" s="7"/>
      <c r="E284" s="7" t="s">
        <v>549</v>
      </c>
      <c r="F284" s="7"/>
      <c r="G284" s="7"/>
      <c r="H284" s="7"/>
      <c r="I284" s="7"/>
      <c r="J284" s="7"/>
      <c r="K284" s="7"/>
      <c r="L284" s="9" t="s">
        <v>67</v>
      </c>
      <c r="M284" s="173" t="s">
        <v>75</v>
      </c>
      <c r="N284" s="173" t="s">
        <v>75</v>
      </c>
      <c r="O284" s="169">
        <v>13</v>
      </c>
      <c r="P284" s="173" t="s">
        <v>75</v>
      </c>
      <c r="Q284" s="169">
        <v>19</v>
      </c>
      <c r="R284" s="173">
        <v>1</v>
      </c>
      <c r="S284" s="173" t="s">
        <v>75</v>
      </c>
      <c r="T284" s="173" t="s">
        <v>75</v>
      </c>
      <c r="U284" s="169">
        <v>33</v>
      </c>
    </row>
    <row r="285" spans="1:21" ht="16.5" customHeight="1" x14ac:dyDescent="0.2">
      <c r="A285" s="7"/>
      <c r="B285" s="7"/>
      <c r="C285" s="7"/>
      <c r="D285" s="7"/>
      <c r="E285" s="7" t="s">
        <v>550</v>
      </c>
      <c r="F285" s="7"/>
      <c r="G285" s="7"/>
      <c r="H285" s="7"/>
      <c r="I285" s="7"/>
      <c r="J285" s="7"/>
      <c r="K285" s="7"/>
      <c r="L285" s="9" t="s">
        <v>67</v>
      </c>
      <c r="M285" s="173" t="s">
        <v>75</v>
      </c>
      <c r="N285" s="173">
        <v>3</v>
      </c>
      <c r="O285" s="173">
        <v>8</v>
      </c>
      <c r="P285" s="173" t="s">
        <v>75</v>
      </c>
      <c r="Q285" s="169">
        <v>16</v>
      </c>
      <c r="R285" s="173">
        <v>2</v>
      </c>
      <c r="S285" s="173" t="s">
        <v>75</v>
      </c>
      <c r="T285" s="173" t="s">
        <v>75</v>
      </c>
      <c r="U285" s="169">
        <v>29</v>
      </c>
    </row>
    <row r="286" spans="1:21" ht="16.5" customHeight="1" x14ac:dyDescent="0.2">
      <c r="A286" s="7"/>
      <c r="B286" s="7"/>
      <c r="C286" s="7"/>
      <c r="D286" s="7"/>
      <c r="E286" s="7" t="s">
        <v>551</v>
      </c>
      <c r="F286" s="7"/>
      <c r="G286" s="7"/>
      <c r="H286" s="7"/>
      <c r="I286" s="7"/>
      <c r="J286" s="7"/>
      <c r="K286" s="7"/>
      <c r="L286" s="9" t="s">
        <v>67</v>
      </c>
      <c r="M286" s="173" t="s">
        <v>75</v>
      </c>
      <c r="N286" s="173">
        <v>5</v>
      </c>
      <c r="O286" s="173">
        <v>2</v>
      </c>
      <c r="P286" s="173" t="s">
        <v>75</v>
      </c>
      <c r="Q286" s="173">
        <v>2</v>
      </c>
      <c r="R286" s="173" t="s">
        <v>75</v>
      </c>
      <c r="S286" s="173" t="s">
        <v>75</v>
      </c>
      <c r="T286" s="173" t="s">
        <v>75</v>
      </c>
      <c r="U286" s="173">
        <v>9</v>
      </c>
    </row>
    <row r="287" spans="1:21" ht="16.5" customHeight="1" x14ac:dyDescent="0.2">
      <c r="A287" s="7"/>
      <c r="B287" s="7"/>
      <c r="C287" s="7"/>
      <c r="D287" s="7"/>
      <c r="E287" s="7" t="s">
        <v>552</v>
      </c>
      <c r="F287" s="7"/>
      <c r="G287" s="7"/>
      <c r="H287" s="7"/>
      <c r="I287" s="7"/>
      <c r="J287" s="7"/>
      <c r="K287" s="7"/>
      <c r="L287" s="9" t="s">
        <v>67</v>
      </c>
      <c r="M287" s="173" t="s">
        <v>75</v>
      </c>
      <c r="N287" s="173" t="s">
        <v>75</v>
      </c>
      <c r="O287" s="173" t="s">
        <v>75</v>
      </c>
      <c r="P287" s="173" t="s">
        <v>75</v>
      </c>
      <c r="Q287" s="173" t="s">
        <v>75</v>
      </c>
      <c r="R287" s="173" t="s">
        <v>75</v>
      </c>
      <c r="S287" s="173" t="s">
        <v>75</v>
      </c>
      <c r="T287" s="173" t="s">
        <v>75</v>
      </c>
      <c r="U287" s="173" t="s">
        <v>75</v>
      </c>
    </row>
    <row r="288" spans="1:21" ht="16.5" customHeight="1" x14ac:dyDescent="0.2">
      <c r="A288" s="7"/>
      <c r="B288" s="7"/>
      <c r="C288" s="7"/>
      <c r="D288" s="7"/>
      <c r="E288" s="7" t="s">
        <v>553</v>
      </c>
      <c r="F288" s="7"/>
      <c r="G288" s="7"/>
      <c r="H288" s="7"/>
      <c r="I288" s="7"/>
      <c r="J288" s="7"/>
      <c r="K288" s="7"/>
      <c r="L288" s="9" t="s">
        <v>67</v>
      </c>
      <c r="M288" s="173" t="s">
        <v>75</v>
      </c>
      <c r="N288" s="173">
        <v>9</v>
      </c>
      <c r="O288" s="169">
        <v>66</v>
      </c>
      <c r="P288" s="173" t="s">
        <v>75</v>
      </c>
      <c r="Q288" s="169">
        <v>87</v>
      </c>
      <c r="R288" s="169">
        <v>19</v>
      </c>
      <c r="S288" s="173" t="s">
        <v>75</v>
      </c>
      <c r="T288" s="173" t="s">
        <v>75</v>
      </c>
      <c r="U288" s="170">
        <v>181</v>
      </c>
    </row>
    <row r="289" spans="1:21" ht="16.5" customHeight="1" x14ac:dyDescent="0.2">
      <c r="A289" s="7"/>
      <c r="B289" s="7"/>
      <c r="C289" s="7"/>
      <c r="D289" s="7" t="s">
        <v>552</v>
      </c>
      <c r="E289" s="7"/>
      <c r="F289" s="7"/>
      <c r="G289" s="7"/>
      <c r="H289" s="7"/>
      <c r="I289" s="7"/>
      <c r="J289" s="7"/>
      <c r="K289" s="7"/>
      <c r="L289" s="9" t="s">
        <v>67</v>
      </c>
      <c r="M289" s="173" t="s">
        <v>75</v>
      </c>
      <c r="N289" s="173" t="s">
        <v>75</v>
      </c>
      <c r="O289" s="173" t="s">
        <v>75</v>
      </c>
      <c r="P289" s="173" t="s">
        <v>75</v>
      </c>
      <c r="Q289" s="173" t="s">
        <v>75</v>
      </c>
      <c r="R289" s="173" t="s">
        <v>75</v>
      </c>
      <c r="S289" s="173" t="s">
        <v>75</v>
      </c>
      <c r="T289" s="173" t="s">
        <v>75</v>
      </c>
      <c r="U289" s="173" t="s">
        <v>75</v>
      </c>
    </row>
    <row r="290" spans="1:21" ht="16.5" customHeight="1" x14ac:dyDescent="0.2">
      <c r="A290" s="7"/>
      <c r="B290" s="7"/>
      <c r="C290" s="7" t="s">
        <v>70</v>
      </c>
      <c r="D290" s="7"/>
      <c r="E290" s="7"/>
      <c r="F290" s="7"/>
      <c r="G290" s="7"/>
      <c r="H290" s="7"/>
      <c r="I290" s="7"/>
      <c r="J290" s="7"/>
      <c r="K290" s="7"/>
      <c r="L290" s="9"/>
      <c r="M290" s="10"/>
      <c r="N290" s="10"/>
      <c r="O290" s="10"/>
      <c r="P290" s="10"/>
      <c r="Q290" s="10"/>
      <c r="R290" s="10"/>
      <c r="S290" s="10"/>
      <c r="T290" s="10"/>
      <c r="U290" s="10"/>
    </row>
    <row r="291" spans="1:21" ht="16.5" customHeight="1" x14ac:dyDescent="0.2">
      <c r="A291" s="7"/>
      <c r="B291" s="7"/>
      <c r="C291" s="7"/>
      <c r="D291" s="7" t="s">
        <v>544</v>
      </c>
      <c r="E291" s="7"/>
      <c r="F291" s="7"/>
      <c r="G291" s="7"/>
      <c r="H291" s="7"/>
      <c r="I291" s="7"/>
      <c r="J291" s="7"/>
      <c r="K291" s="7"/>
      <c r="L291" s="9" t="s">
        <v>67</v>
      </c>
      <c r="M291" s="169">
        <v>20</v>
      </c>
      <c r="N291" s="169">
        <v>13</v>
      </c>
      <c r="O291" s="169">
        <v>56</v>
      </c>
      <c r="P291" s="173" t="s">
        <v>75</v>
      </c>
      <c r="Q291" s="169">
        <v>79</v>
      </c>
      <c r="R291" s="169">
        <v>45</v>
      </c>
      <c r="S291" s="173" t="s">
        <v>75</v>
      </c>
      <c r="T291" s="173" t="s">
        <v>75</v>
      </c>
      <c r="U291" s="170">
        <v>213</v>
      </c>
    </row>
    <row r="292" spans="1:21" ht="16.5" customHeight="1" x14ac:dyDescent="0.2">
      <c r="A292" s="7"/>
      <c r="B292" s="7"/>
      <c r="C292" s="7"/>
      <c r="D292" s="7" t="s">
        <v>545</v>
      </c>
      <c r="E292" s="7"/>
      <c r="F292" s="7"/>
      <c r="G292" s="7"/>
      <c r="H292" s="7"/>
      <c r="I292" s="7"/>
      <c r="J292" s="7"/>
      <c r="K292" s="7"/>
      <c r="L292" s="9"/>
      <c r="M292" s="10"/>
      <c r="N292" s="10"/>
      <c r="O292" s="10"/>
      <c r="P292" s="10"/>
      <c r="Q292" s="10"/>
      <c r="R292" s="10"/>
      <c r="S292" s="10"/>
      <c r="T292" s="10"/>
      <c r="U292" s="10"/>
    </row>
    <row r="293" spans="1:21" ht="16.5" customHeight="1" x14ac:dyDescent="0.2">
      <c r="A293" s="7"/>
      <c r="B293" s="7"/>
      <c r="C293" s="7"/>
      <c r="D293" s="7"/>
      <c r="E293" s="7" t="s">
        <v>546</v>
      </c>
      <c r="F293" s="7"/>
      <c r="G293" s="7"/>
      <c r="H293" s="7"/>
      <c r="I293" s="7"/>
      <c r="J293" s="7"/>
      <c r="K293" s="7"/>
      <c r="L293" s="9" t="s">
        <v>67</v>
      </c>
      <c r="M293" s="170">
        <v>216</v>
      </c>
      <c r="N293" s="170">
        <v>303</v>
      </c>
      <c r="O293" s="170">
        <v>187</v>
      </c>
      <c r="P293" s="169">
        <v>61</v>
      </c>
      <c r="Q293" s="169">
        <v>58</v>
      </c>
      <c r="R293" s="169">
        <v>14</v>
      </c>
      <c r="S293" s="169">
        <v>20</v>
      </c>
      <c r="T293" s="169">
        <v>21</v>
      </c>
      <c r="U293" s="170">
        <v>880</v>
      </c>
    </row>
    <row r="294" spans="1:21" ht="16.5" customHeight="1" x14ac:dyDescent="0.2">
      <c r="A294" s="7"/>
      <c r="B294" s="7"/>
      <c r="C294" s="7"/>
      <c r="D294" s="7"/>
      <c r="E294" s="7" t="s">
        <v>547</v>
      </c>
      <c r="F294" s="7"/>
      <c r="G294" s="7"/>
      <c r="H294" s="7"/>
      <c r="I294" s="7"/>
      <c r="J294" s="7"/>
      <c r="K294" s="7"/>
      <c r="L294" s="9" t="s">
        <v>67</v>
      </c>
      <c r="M294" s="170">
        <v>904</v>
      </c>
      <c r="N294" s="171">
        <v>1093</v>
      </c>
      <c r="O294" s="170">
        <v>688</v>
      </c>
      <c r="P294" s="170">
        <v>399</v>
      </c>
      <c r="Q294" s="170">
        <v>212</v>
      </c>
      <c r="R294" s="169">
        <v>74</v>
      </c>
      <c r="S294" s="169">
        <v>47</v>
      </c>
      <c r="T294" s="169">
        <v>75</v>
      </c>
      <c r="U294" s="171">
        <v>3492</v>
      </c>
    </row>
    <row r="295" spans="1:21" ht="16.5" customHeight="1" x14ac:dyDescent="0.2">
      <c r="A295" s="7"/>
      <c r="B295" s="7"/>
      <c r="C295" s="7"/>
      <c r="D295" s="7"/>
      <c r="E295" s="7" t="s">
        <v>548</v>
      </c>
      <c r="F295" s="7"/>
      <c r="G295" s="7"/>
      <c r="H295" s="7"/>
      <c r="I295" s="7"/>
      <c r="J295" s="7"/>
      <c r="K295" s="7"/>
      <c r="L295" s="9" t="s">
        <v>67</v>
      </c>
      <c r="M295" s="171">
        <v>1143</v>
      </c>
      <c r="N295" s="171">
        <v>1124</v>
      </c>
      <c r="O295" s="170">
        <v>697</v>
      </c>
      <c r="P295" s="170">
        <v>362</v>
      </c>
      <c r="Q295" s="170">
        <v>293</v>
      </c>
      <c r="R295" s="169">
        <v>64</v>
      </c>
      <c r="S295" s="169">
        <v>70</v>
      </c>
      <c r="T295" s="169">
        <v>97</v>
      </c>
      <c r="U295" s="171">
        <v>3850</v>
      </c>
    </row>
    <row r="296" spans="1:21" ht="16.5" customHeight="1" x14ac:dyDescent="0.2">
      <c r="A296" s="7"/>
      <c r="B296" s="7"/>
      <c r="C296" s="7"/>
      <c r="D296" s="7"/>
      <c r="E296" s="7" t="s">
        <v>549</v>
      </c>
      <c r="F296" s="7"/>
      <c r="G296" s="7"/>
      <c r="H296" s="7"/>
      <c r="I296" s="7"/>
      <c r="J296" s="7"/>
      <c r="K296" s="7"/>
      <c r="L296" s="9" t="s">
        <v>67</v>
      </c>
      <c r="M296" s="171">
        <v>2508</v>
      </c>
      <c r="N296" s="171">
        <v>1767</v>
      </c>
      <c r="O296" s="171">
        <v>1145</v>
      </c>
      <c r="P296" s="170">
        <v>598</v>
      </c>
      <c r="Q296" s="170">
        <v>542</v>
      </c>
      <c r="R296" s="170">
        <v>170</v>
      </c>
      <c r="S296" s="170">
        <v>106</v>
      </c>
      <c r="T296" s="170">
        <v>140</v>
      </c>
      <c r="U296" s="171">
        <v>6976</v>
      </c>
    </row>
    <row r="297" spans="1:21" ht="16.5" customHeight="1" x14ac:dyDescent="0.2">
      <c r="A297" s="7"/>
      <c r="B297" s="7"/>
      <c r="C297" s="7"/>
      <c r="D297" s="7"/>
      <c r="E297" s="7" t="s">
        <v>550</v>
      </c>
      <c r="F297" s="7"/>
      <c r="G297" s="7"/>
      <c r="H297" s="7"/>
      <c r="I297" s="7"/>
      <c r="J297" s="7"/>
      <c r="K297" s="7"/>
      <c r="L297" s="9" t="s">
        <v>67</v>
      </c>
      <c r="M297" s="171">
        <v>4783</v>
      </c>
      <c r="N297" s="171">
        <v>2821</v>
      </c>
      <c r="O297" s="171">
        <v>2065</v>
      </c>
      <c r="P297" s="171">
        <v>1330</v>
      </c>
      <c r="Q297" s="170">
        <v>780</v>
      </c>
      <c r="R297" s="170">
        <v>282</v>
      </c>
      <c r="S297" s="170">
        <v>230</v>
      </c>
      <c r="T297" s="170">
        <v>572</v>
      </c>
      <c r="U297" s="172">
        <v>12863</v>
      </c>
    </row>
    <row r="298" spans="1:21" ht="16.5" customHeight="1" x14ac:dyDescent="0.2">
      <c r="A298" s="7"/>
      <c r="B298" s="7"/>
      <c r="C298" s="7"/>
      <c r="D298" s="7"/>
      <c r="E298" s="7" t="s">
        <v>551</v>
      </c>
      <c r="F298" s="7"/>
      <c r="G298" s="7"/>
      <c r="H298" s="7"/>
      <c r="I298" s="7"/>
      <c r="J298" s="7"/>
      <c r="K298" s="7"/>
      <c r="L298" s="9" t="s">
        <v>67</v>
      </c>
      <c r="M298" s="171">
        <v>8305</v>
      </c>
      <c r="N298" s="171">
        <v>3191</v>
      </c>
      <c r="O298" s="171">
        <v>4103</v>
      </c>
      <c r="P298" s="171">
        <v>1482</v>
      </c>
      <c r="Q298" s="171">
        <v>1520</v>
      </c>
      <c r="R298" s="170">
        <v>556</v>
      </c>
      <c r="S298" s="170">
        <v>330</v>
      </c>
      <c r="T298" s="170">
        <v>154</v>
      </c>
      <c r="U298" s="172">
        <v>19641</v>
      </c>
    </row>
    <row r="299" spans="1:21" ht="16.5" customHeight="1" x14ac:dyDescent="0.2">
      <c r="A299" s="7"/>
      <c r="B299" s="7"/>
      <c r="C299" s="7"/>
      <c r="D299" s="7"/>
      <c r="E299" s="7" t="s">
        <v>552</v>
      </c>
      <c r="F299" s="7"/>
      <c r="G299" s="7"/>
      <c r="H299" s="7"/>
      <c r="I299" s="7"/>
      <c r="J299" s="7"/>
      <c r="K299" s="7"/>
      <c r="L299" s="9" t="s">
        <v>67</v>
      </c>
      <c r="M299" s="173" t="s">
        <v>75</v>
      </c>
      <c r="N299" s="173" t="s">
        <v>75</v>
      </c>
      <c r="O299" s="173" t="s">
        <v>75</v>
      </c>
      <c r="P299" s="173" t="s">
        <v>75</v>
      </c>
      <c r="Q299" s="173" t="s">
        <v>75</v>
      </c>
      <c r="R299" s="173" t="s">
        <v>75</v>
      </c>
      <c r="S299" s="173" t="s">
        <v>75</v>
      </c>
      <c r="T299" s="173" t="s">
        <v>75</v>
      </c>
      <c r="U299" s="173" t="s">
        <v>75</v>
      </c>
    </row>
    <row r="300" spans="1:21" ht="16.5" customHeight="1" x14ac:dyDescent="0.2">
      <c r="A300" s="7"/>
      <c r="B300" s="7"/>
      <c r="C300" s="7"/>
      <c r="D300" s="7"/>
      <c r="E300" s="7" t="s">
        <v>553</v>
      </c>
      <c r="F300" s="7"/>
      <c r="G300" s="7"/>
      <c r="H300" s="7"/>
      <c r="I300" s="7"/>
      <c r="J300" s="7"/>
      <c r="K300" s="7"/>
      <c r="L300" s="9" t="s">
        <v>67</v>
      </c>
      <c r="M300" s="172">
        <v>17859</v>
      </c>
      <c r="N300" s="172">
        <v>10299</v>
      </c>
      <c r="O300" s="171">
        <v>8885</v>
      </c>
      <c r="P300" s="171">
        <v>4232</v>
      </c>
      <c r="Q300" s="171">
        <v>3405</v>
      </c>
      <c r="R300" s="171">
        <v>1160</v>
      </c>
      <c r="S300" s="170">
        <v>803</v>
      </c>
      <c r="T300" s="171">
        <v>1059</v>
      </c>
      <c r="U300" s="172">
        <v>47702</v>
      </c>
    </row>
    <row r="301" spans="1:21" ht="16.5" customHeight="1" x14ac:dyDescent="0.2">
      <c r="A301" s="7"/>
      <c r="B301" s="7"/>
      <c r="C301" s="7"/>
      <c r="D301" s="7" t="s">
        <v>552</v>
      </c>
      <c r="E301" s="7"/>
      <c r="F301" s="7"/>
      <c r="G301" s="7"/>
      <c r="H301" s="7"/>
      <c r="I301" s="7"/>
      <c r="J301" s="7"/>
      <c r="K301" s="7"/>
      <c r="L301" s="9" t="s">
        <v>67</v>
      </c>
      <c r="M301" s="173" t="s">
        <v>75</v>
      </c>
      <c r="N301" s="173" t="s">
        <v>75</v>
      </c>
      <c r="O301" s="173" t="s">
        <v>75</v>
      </c>
      <c r="P301" s="173" t="s">
        <v>75</v>
      </c>
      <c r="Q301" s="173" t="s">
        <v>75</v>
      </c>
      <c r="R301" s="173" t="s">
        <v>75</v>
      </c>
      <c r="S301" s="173" t="s">
        <v>75</v>
      </c>
      <c r="T301" s="173" t="s">
        <v>75</v>
      </c>
      <c r="U301" s="173" t="s">
        <v>75</v>
      </c>
    </row>
    <row r="302" spans="1:21" ht="16.5" customHeight="1" x14ac:dyDescent="0.2">
      <c r="A302" s="7" t="s">
        <v>273</v>
      </c>
      <c r="B302" s="7"/>
      <c r="C302" s="7"/>
      <c r="D302" s="7"/>
      <c r="E302" s="7"/>
      <c r="F302" s="7"/>
      <c r="G302" s="7"/>
      <c r="H302" s="7"/>
      <c r="I302" s="7"/>
      <c r="J302" s="7"/>
      <c r="K302" s="7"/>
      <c r="L302" s="9"/>
      <c r="M302" s="10"/>
      <c r="N302" s="10"/>
      <c r="O302" s="10"/>
      <c r="P302" s="10"/>
      <c r="Q302" s="10"/>
      <c r="R302" s="10"/>
      <c r="S302" s="10"/>
      <c r="T302" s="10"/>
      <c r="U302" s="10"/>
    </row>
    <row r="303" spans="1:21" ht="16.5" customHeight="1" x14ac:dyDescent="0.2">
      <c r="A303" s="7"/>
      <c r="B303" s="7" t="s">
        <v>139</v>
      </c>
      <c r="C303" s="7"/>
      <c r="D303" s="7"/>
      <c r="E303" s="7"/>
      <c r="F303" s="7"/>
      <c r="G303" s="7"/>
      <c r="H303" s="7"/>
      <c r="I303" s="7"/>
      <c r="J303" s="7"/>
      <c r="K303" s="7"/>
      <c r="L303" s="9"/>
      <c r="M303" s="10"/>
      <c r="N303" s="10"/>
      <c r="O303" s="10"/>
      <c r="P303" s="10"/>
      <c r="Q303" s="10"/>
      <c r="R303" s="10"/>
      <c r="S303" s="10"/>
      <c r="T303" s="10"/>
      <c r="U303" s="10"/>
    </row>
    <row r="304" spans="1:21" ht="16.5" customHeight="1" x14ac:dyDescent="0.2">
      <c r="A304" s="7"/>
      <c r="B304" s="7"/>
      <c r="C304" s="7" t="s">
        <v>66</v>
      </c>
      <c r="D304" s="7"/>
      <c r="E304" s="7"/>
      <c r="F304" s="7"/>
      <c r="G304" s="7"/>
      <c r="H304" s="7"/>
      <c r="I304" s="7"/>
      <c r="J304" s="7"/>
      <c r="K304" s="7"/>
      <c r="L304" s="9"/>
      <c r="M304" s="10"/>
      <c r="N304" s="10"/>
      <c r="O304" s="10"/>
      <c r="P304" s="10"/>
      <c r="Q304" s="10"/>
      <c r="R304" s="10"/>
      <c r="S304" s="10"/>
      <c r="T304" s="10"/>
      <c r="U304" s="10"/>
    </row>
    <row r="305" spans="1:21" ht="16.5" customHeight="1" x14ac:dyDescent="0.2">
      <c r="A305" s="7"/>
      <c r="B305" s="7"/>
      <c r="C305" s="7"/>
      <c r="D305" s="7" t="s">
        <v>544</v>
      </c>
      <c r="E305" s="7"/>
      <c r="F305" s="7"/>
      <c r="G305" s="7"/>
      <c r="H305" s="7"/>
      <c r="I305" s="7"/>
      <c r="J305" s="7"/>
      <c r="K305" s="7"/>
      <c r="L305" s="9" t="s">
        <v>67</v>
      </c>
      <c r="M305" s="169">
        <v>10</v>
      </c>
      <c r="N305" s="173" t="s">
        <v>75</v>
      </c>
      <c r="O305" s="169">
        <v>26</v>
      </c>
      <c r="P305" s="173" t="s">
        <v>75</v>
      </c>
      <c r="Q305" s="173">
        <v>2</v>
      </c>
      <c r="R305" s="173">
        <v>4</v>
      </c>
      <c r="S305" s="173" t="s">
        <v>75</v>
      </c>
      <c r="T305" s="173" t="s">
        <v>75</v>
      </c>
      <c r="U305" s="169">
        <v>42</v>
      </c>
    </row>
    <row r="306" spans="1:21" ht="16.5" customHeight="1" x14ac:dyDescent="0.2">
      <c r="A306" s="7"/>
      <c r="B306" s="7"/>
      <c r="C306" s="7"/>
      <c r="D306" s="7" t="s">
        <v>545</v>
      </c>
      <c r="E306" s="7"/>
      <c r="F306" s="7"/>
      <c r="G306" s="7"/>
      <c r="H306" s="7"/>
      <c r="I306" s="7"/>
      <c r="J306" s="7"/>
      <c r="K306" s="7"/>
      <c r="L306" s="9"/>
      <c r="M306" s="10"/>
      <c r="N306" s="10"/>
      <c r="O306" s="10"/>
      <c r="P306" s="10"/>
      <c r="Q306" s="10"/>
      <c r="R306" s="10"/>
      <c r="S306" s="10"/>
      <c r="T306" s="10"/>
      <c r="U306" s="10"/>
    </row>
    <row r="307" spans="1:21" ht="16.5" customHeight="1" x14ac:dyDescent="0.2">
      <c r="A307" s="7"/>
      <c r="B307" s="7"/>
      <c r="C307" s="7"/>
      <c r="D307" s="7"/>
      <c r="E307" s="7" t="s">
        <v>546</v>
      </c>
      <c r="F307" s="7"/>
      <c r="G307" s="7"/>
      <c r="H307" s="7"/>
      <c r="I307" s="7"/>
      <c r="J307" s="7"/>
      <c r="K307" s="7"/>
      <c r="L307" s="9" t="s">
        <v>67</v>
      </c>
      <c r="M307" s="169">
        <v>97</v>
      </c>
      <c r="N307" s="169">
        <v>71</v>
      </c>
      <c r="O307" s="169">
        <v>90</v>
      </c>
      <c r="P307" s="169">
        <v>64</v>
      </c>
      <c r="Q307" s="169">
        <v>19</v>
      </c>
      <c r="R307" s="173">
        <v>3</v>
      </c>
      <c r="S307" s="173">
        <v>7</v>
      </c>
      <c r="T307" s="169">
        <v>17</v>
      </c>
      <c r="U307" s="170">
        <v>368</v>
      </c>
    </row>
    <row r="308" spans="1:21" ht="16.5" customHeight="1" x14ac:dyDescent="0.2">
      <c r="A308" s="7"/>
      <c r="B308" s="7"/>
      <c r="C308" s="7"/>
      <c r="D308" s="7"/>
      <c r="E308" s="7" t="s">
        <v>547</v>
      </c>
      <c r="F308" s="7"/>
      <c r="G308" s="7"/>
      <c r="H308" s="7"/>
      <c r="I308" s="7"/>
      <c r="J308" s="7"/>
      <c r="K308" s="7"/>
      <c r="L308" s="9" t="s">
        <v>67</v>
      </c>
      <c r="M308" s="170">
        <v>493</v>
      </c>
      <c r="N308" s="170">
        <v>242</v>
      </c>
      <c r="O308" s="170">
        <v>246</v>
      </c>
      <c r="P308" s="170">
        <v>215</v>
      </c>
      <c r="Q308" s="170">
        <v>141</v>
      </c>
      <c r="R308" s="169">
        <v>20</v>
      </c>
      <c r="S308" s="169">
        <v>17</v>
      </c>
      <c r="T308" s="169">
        <v>69</v>
      </c>
      <c r="U308" s="171">
        <v>1443</v>
      </c>
    </row>
    <row r="309" spans="1:21" ht="16.5" customHeight="1" x14ac:dyDescent="0.2">
      <c r="A309" s="7"/>
      <c r="B309" s="7"/>
      <c r="C309" s="7"/>
      <c r="D309" s="7"/>
      <c r="E309" s="7" t="s">
        <v>548</v>
      </c>
      <c r="F309" s="7"/>
      <c r="G309" s="7"/>
      <c r="H309" s="7"/>
      <c r="I309" s="7"/>
      <c r="J309" s="7"/>
      <c r="K309" s="7"/>
      <c r="L309" s="9" t="s">
        <v>67</v>
      </c>
      <c r="M309" s="170">
        <v>519</v>
      </c>
      <c r="N309" s="170">
        <v>245</v>
      </c>
      <c r="O309" s="170">
        <v>301</v>
      </c>
      <c r="P309" s="170">
        <v>166</v>
      </c>
      <c r="Q309" s="170">
        <v>121</v>
      </c>
      <c r="R309" s="169">
        <v>30</v>
      </c>
      <c r="S309" s="173">
        <v>9</v>
      </c>
      <c r="T309" s="169">
        <v>84</v>
      </c>
      <c r="U309" s="171">
        <v>1475</v>
      </c>
    </row>
    <row r="310" spans="1:21" ht="16.5" customHeight="1" x14ac:dyDescent="0.2">
      <c r="A310" s="7"/>
      <c r="B310" s="7"/>
      <c r="C310" s="7"/>
      <c r="D310" s="7"/>
      <c r="E310" s="7" t="s">
        <v>549</v>
      </c>
      <c r="F310" s="7"/>
      <c r="G310" s="7"/>
      <c r="H310" s="7"/>
      <c r="I310" s="7"/>
      <c r="J310" s="7"/>
      <c r="K310" s="7"/>
      <c r="L310" s="9" t="s">
        <v>67</v>
      </c>
      <c r="M310" s="170">
        <v>899</v>
      </c>
      <c r="N310" s="170">
        <v>321</v>
      </c>
      <c r="O310" s="170">
        <v>423</v>
      </c>
      <c r="P310" s="170">
        <v>344</v>
      </c>
      <c r="Q310" s="170">
        <v>130</v>
      </c>
      <c r="R310" s="169">
        <v>41</v>
      </c>
      <c r="S310" s="169">
        <v>33</v>
      </c>
      <c r="T310" s="170">
        <v>152</v>
      </c>
      <c r="U310" s="171">
        <v>2343</v>
      </c>
    </row>
    <row r="311" spans="1:21" ht="16.5" customHeight="1" x14ac:dyDescent="0.2">
      <c r="A311" s="7"/>
      <c r="B311" s="7"/>
      <c r="C311" s="7"/>
      <c r="D311" s="7"/>
      <c r="E311" s="7" t="s">
        <v>550</v>
      </c>
      <c r="F311" s="7"/>
      <c r="G311" s="7"/>
      <c r="H311" s="7"/>
      <c r="I311" s="7"/>
      <c r="J311" s="7"/>
      <c r="K311" s="7"/>
      <c r="L311" s="9" t="s">
        <v>67</v>
      </c>
      <c r="M311" s="171">
        <v>1597</v>
      </c>
      <c r="N311" s="170">
        <v>474</v>
      </c>
      <c r="O311" s="170">
        <v>969</v>
      </c>
      <c r="P311" s="170">
        <v>724</v>
      </c>
      <c r="Q311" s="170">
        <v>214</v>
      </c>
      <c r="R311" s="169">
        <v>77</v>
      </c>
      <c r="S311" s="169">
        <v>61</v>
      </c>
      <c r="T311" s="170">
        <v>465</v>
      </c>
      <c r="U311" s="171">
        <v>4581</v>
      </c>
    </row>
    <row r="312" spans="1:21" ht="16.5" customHeight="1" x14ac:dyDescent="0.2">
      <c r="A312" s="7"/>
      <c r="B312" s="7"/>
      <c r="C312" s="7"/>
      <c r="D312" s="7"/>
      <c r="E312" s="7" t="s">
        <v>551</v>
      </c>
      <c r="F312" s="7"/>
      <c r="G312" s="7"/>
      <c r="H312" s="7"/>
      <c r="I312" s="7"/>
      <c r="J312" s="7"/>
      <c r="K312" s="7"/>
      <c r="L312" s="9" t="s">
        <v>67</v>
      </c>
      <c r="M312" s="171">
        <v>3037</v>
      </c>
      <c r="N312" s="170">
        <v>523</v>
      </c>
      <c r="O312" s="171">
        <v>1564</v>
      </c>
      <c r="P312" s="170">
        <v>699</v>
      </c>
      <c r="Q312" s="170">
        <v>446</v>
      </c>
      <c r="R312" s="170">
        <v>122</v>
      </c>
      <c r="S312" s="169">
        <v>70</v>
      </c>
      <c r="T312" s="170">
        <v>133</v>
      </c>
      <c r="U312" s="171">
        <v>6594</v>
      </c>
    </row>
    <row r="313" spans="1:21" ht="16.5" customHeight="1" x14ac:dyDescent="0.2">
      <c r="A313" s="7"/>
      <c r="B313" s="7"/>
      <c r="C313" s="7"/>
      <c r="D313" s="7"/>
      <c r="E313" s="7" t="s">
        <v>552</v>
      </c>
      <c r="F313" s="7"/>
      <c r="G313" s="7"/>
      <c r="H313" s="7"/>
      <c r="I313" s="7"/>
      <c r="J313" s="7"/>
      <c r="K313" s="7"/>
      <c r="L313" s="9" t="s">
        <v>67</v>
      </c>
      <c r="M313" s="173" t="s">
        <v>75</v>
      </c>
      <c r="N313" s="173" t="s">
        <v>75</v>
      </c>
      <c r="O313" s="173" t="s">
        <v>75</v>
      </c>
      <c r="P313" s="173" t="s">
        <v>75</v>
      </c>
      <c r="Q313" s="173" t="s">
        <v>75</v>
      </c>
      <c r="R313" s="173" t="s">
        <v>75</v>
      </c>
      <c r="S313" s="173" t="s">
        <v>75</v>
      </c>
      <c r="T313" s="173" t="s">
        <v>75</v>
      </c>
      <c r="U313" s="173" t="s">
        <v>75</v>
      </c>
    </row>
    <row r="314" spans="1:21" ht="16.5" customHeight="1" x14ac:dyDescent="0.2">
      <c r="A314" s="7"/>
      <c r="B314" s="7"/>
      <c r="C314" s="7"/>
      <c r="D314" s="7"/>
      <c r="E314" s="7" t="s">
        <v>553</v>
      </c>
      <c r="F314" s="7"/>
      <c r="G314" s="7"/>
      <c r="H314" s="7"/>
      <c r="I314" s="7"/>
      <c r="J314" s="7"/>
      <c r="K314" s="7"/>
      <c r="L314" s="9" t="s">
        <v>67</v>
      </c>
      <c r="M314" s="171">
        <v>6642</v>
      </c>
      <c r="N314" s="171">
        <v>1876</v>
      </c>
      <c r="O314" s="171">
        <v>3593</v>
      </c>
      <c r="P314" s="171">
        <v>2212</v>
      </c>
      <c r="Q314" s="171">
        <v>1071</v>
      </c>
      <c r="R314" s="170">
        <v>293</v>
      </c>
      <c r="S314" s="170">
        <v>197</v>
      </c>
      <c r="T314" s="170">
        <v>920</v>
      </c>
      <c r="U314" s="172">
        <v>16804</v>
      </c>
    </row>
    <row r="315" spans="1:21" ht="16.5" customHeight="1" x14ac:dyDescent="0.2">
      <c r="A315" s="7"/>
      <c r="B315" s="7"/>
      <c r="C315" s="7"/>
      <c r="D315" s="7" t="s">
        <v>552</v>
      </c>
      <c r="E315" s="7"/>
      <c r="F315" s="7"/>
      <c r="G315" s="7"/>
      <c r="H315" s="7"/>
      <c r="I315" s="7"/>
      <c r="J315" s="7"/>
      <c r="K315" s="7"/>
      <c r="L315" s="9" t="s">
        <v>67</v>
      </c>
      <c r="M315" s="173" t="s">
        <v>75</v>
      </c>
      <c r="N315" s="173" t="s">
        <v>75</v>
      </c>
      <c r="O315" s="173" t="s">
        <v>75</v>
      </c>
      <c r="P315" s="173" t="s">
        <v>75</v>
      </c>
      <c r="Q315" s="173" t="s">
        <v>75</v>
      </c>
      <c r="R315" s="173" t="s">
        <v>75</v>
      </c>
      <c r="S315" s="173" t="s">
        <v>75</v>
      </c>
      <c r="T315" s="173" t="s">
        <v>75</v>
      </c>
      <c r="U315" s="173" t="s">
        <v>75</v>
      </c>
    </row>
    <row r="316" spans="1:21" ht="16.5" customHeight="1" x14ac:dyDescent="0.2">
      <c r="A316" s="7"/>
      <c r="B316" s="7"/>
      <c r="C316" s="7" t="s">
        <v>68</v>
      </c>
      <c r="D316" s="7"/>
      <c r="E316" s="7"/>
      <c r="F316" s="7"/>
      <c r="G316" s="7"/>
      <c r="H316" s="7"/>
      <c r="I316" s="7"/>
      <c r="J316" s="7"/>
      <c r="K316" s="7"/>
      <c r="L316" s="9"/>
      <c r="M316" s="10"/>
      <c r="N316" s="10"/>
      <c r="O316" s="10"/>
      <c r="P316" s="10"/>
      <c r="Q316" s="10"/>
      <c r="R316" s="10"/>
      <c r="S316" s="10"/>
      <c r="T316" s="10"/>
      <c r="U316" s="10"/>
    </row>
    <row r="317" spans="1:21" ht="16.5" customHeight="1" x14ac:dyDescent="0.2">
      <c r="A317" s="7"/>
      <c r="B317" s="7"/>
      <c r="C317" s="7"/>
      <c r="D317" s="7" t="s">
        <v>544</v>
      </c>
      <c r="E317" s="7"/>
      <c r="F317" s="7"/>
      <c r="G317" s="7"/>
      <c r="H317" s="7"/>
      <c r="I317" s="7"/>
      <c r="J317" s="7"/>
      <c r="K317" s="7"/>
      <c r="L317" s="9" t="s">
        <v>67</v>
      </c>
      <c r="M317" s="173">
        <v>7</v>
      </c>
      <c r="N317" s="173">
        <v>7</v>
      </c>
      <c r="O317" s="169">
        <v>22</v>
      </c>
      <c r="P317" s="173" t="s">
        <v>75</v>
      </c>
      <c r="Q317" s="173" t="s">
        <v>75</v>
      </c>
      <c r="R317" s="169">
        <v>16</v>
      </c>
      <c r="S317" s="173" t="s">
        <v>75</v>
      </c>
      <c r="T317" s="173" t="s">
        <v>75</v>
      </c>
      <c r="U317" s="169">
        <v>52</v>
      </c>
    </row>
    <row r="318" spans="1:21" ht="16.5" customHeight="1" x14ac:dyDescent="0.2">
      <c r="A318" s="7"/>
      <c r="B318" s="7"/>
      <c r="C318" s="7"/>
      <c r="D318" s="7" t="s">
        <v>545</v>
      </c>
      <c r="E318" s="7"/>
      <c r="F318" s="7"/>
      <c r="G318" s="7"/>
      <c r="H318" s="7"/>
      <c r="I318" s="7"/>
      <c r="J318" s="7"/>
      <c r="K318" s="7"/>
      <c r="L318" s="9"/>
      <c r="M318" s="10"/>
      <c r="N318" s="10"/>
      <c r="O318" s="10"/>
      <c r="P318" s="10"/>
      <c r="Q318" s="10"/>
      <c r="R318" s="10"/>
      <c r="S318" s="10"/>
      <c r="T318" s="10"/>
      <c r="U318" s="10"/>
    </row>
    <row r="319" spans="1:21" ht="16.5" customHeight="1" x14ac:dyDescent="0.2">
      <c r="A319" s="7"/>
      <c r="B319" s="7"/>
      <c r="C319" s="7"/>
      <c r="D319" s="7"/>
      <c r="E319" s="7" t="s">
        <v>546</v>
      </c>
      <c r="F319" s="7"/>
      <c r="G319" s="7"/>
      <c r="H319" s="7"/>
      <c r="I319" s="7"/>
      <c r="J319" s="7"/>
      <c r="K319" s="7"/>
      <c r="L319" s="9" t="s">
        <v>67</v>
      </c>
      <c r="M319" s="170">
        <v>158</v>
      </c>
      <c r="N319" s="170">
        <v>243</v>
      </c>
      <c r="O319" s="169">
        <v>80</v>
      </c>
      <c r="P319" s="169">
        <v>32</v>
      </c>
      <c r="Q319" s="169">
        <v>30</v>
      </c>
      <c r="R319" s="169">
        <v>12</v>
      </c>
      <c r="S319" s="173">
        <v>8</v>
      </c>
      <c r="T319" s="173">
        <v>5</v>
      </c>
      <c r="U319" s="170">
        <v>568</v>
      </c>
    </row>
    <row r="320" spans="1:21" ht="16.5" customHeight="1" x14ac:dyDescent="0.2">
      <c r="A320" s="7"/>
      <c r="B320" s="7"/>
      <c r="C320" s="7"/>
      <c r="D320" s="7"/>
      <c r="E320" s="7" t="s">
        <v>547</v>
      </c>
      <c r="F320" s="7"/>
      <c r="G320" s="7"/>
      <c r="H320" s="7"/>
      <c r="I320" s="7"/>
      <c r="J320" s="7"/>
      <c r="K320" s="7"/>
      <c r="L320" s="9" t="s">
        <v>67</v>
      </c>
      <c r="M320" s="170">
        <v>876</v>
      </c>
      <c r="N320" s="171">
        <v>1035</v>
      </c>
      <c r="O320" s="170">
        <v>346</v>
      </c>
      <c r="P320" s="170">
        <v>167</v>
      </c>
      <c r="Q320" s="170">
        <v>153</v>
      </c>
      <c r="R320" s="169">
        <v>57</v>
      </c>
      <c r="S320" s="169">
        <v>35</v>
      </c>
      <c r="T320" s="169">
        <v>13</v>
      </c>
      <c r="U320" s="171">
        <v>2682</v>
      </c>
    </row>
    <row r="321" spans="1:21" ht="16.5" customHeight="1" x14ac:dyDescent="0.2">
      <c r="A321" s="7"/>
      <c r="B321" s="7"/>
      <c r="C321" s="7"/>
      <c r="D321" s="7"/>
      <c r="E321" s="7" t="s">
        <v>548</v>
      </c>
      <c r="F321" s="7"/>
      <c r="G321" s="7"/>
      <c r="H321" s="7"/>
      <c r="I321" s="7"/>
      <c r="J321" s="7"/>
      <c r="K321" s="7"/>
      <c r="L321" s="9" t="s">
        <v>67</v>
      </c>
      <c r="M321" s="170">
        <v>908</v>
      </c>
      <c r="N321" s="170">
        <v>890</v>
      </c>
      <c r="O321" s="170">
        <v>442</v>
      </c>
      <c r="P321" s="170">
        <v>154</v>
      </c>
      <c r="Q321" s="170">
        <v>158</v>
      </c>
      <c r="R321" s="169">
        <v>61</v>
      </c>
      <c r="S321" s="169">
        <v>54</v>
      </c>
      <c r="T321" s="173">
        <v>7</v>
      </c>
      <c r="U321" s="171">
        <v>2674</v>
      </c>
    </row>
    <row r="322" spans="1:21" ht="16.5" customHeight="1" x14ac:dyDescent="0.2">
      <c r="A322" s="7"/>
      <c r="B322" s="7"/>
      <c r="C322" s="7"/>
      <c r="D322" s="7"/>
      <c r="E322" s="7" t="s">
        <v>549</v>
      </c>
      <c r="F322" s="7"/>
      <c r="G322" s="7"/>
      <c r="H322" s="7"/>
      <c r="I322" s="7"/>
      <c r="J322" s="7"/>
      <c r="K322" s="7"/>
      <c r="L322" s="9" t="s">
        <v>67</v>
      </c>
      <c r="M322" s="171">
        <v>1309</v>
      </c>
      <c r="N322" s="171">
        <v>1207</v>
      </c>
      <c r="O322" s="170">
        <v>588</v>
      </c>
      <c r="P322" s="170">
        <v>283</v>
      </c>
      <c r="Q322" s="170">
        <v>270</v>
      </c>
      <c r="R322" s="169">
        <v>96</v>
      </c>
      <c r="S322" s="169">
        <v>83</v>
      </c>
      <c r="T322" s="169">
        <v>14</v>
      </c>
      <c r="U322" s="171">
        <v>3850</v>
      </c>
    </row>
    <row r="323" spans="1:21" ht="16.5" customHeight="1" x14ac:dyDescent="0.2">
      <c r="A323" s="7"/>
      <c r="B323" s="7"/>
      <c r="C323" s="7"/>
      <c r="D323" s="7"/>
      <c r="E323" s="7" t="s">
        <v>550</v>
      </c>
      <c r="F323" s="7"/>
      <c r="G323" s="7"/>
      <c r="H323" s="7"/>
      <c r="I323" s="7"/>
      <c r="J323" s="7"/>
      <c r="K323" s="7"/>
      <c r="L323" s="9" t="s">
        <v>67</v>
      </c>
      <c r="M323" s="171">
        <v>2764</v>
      </c>
      <c r="N323" s="171">
        <v>2042</v>
      </c>
      <c r="O323" s="171">
        <v>1232</v>
      </c>
      <c r="P323" s="170">
        <v>603</v>
      </c>
      <c r="Q323" s="170">
        <v>452</v>
      </c>
      <c r="R323" s="170">
        <v>205</v>
      </c>
      <c r="S323" s="170">
        <v>141</v>
      </c>
      <c r="T323" s="169">
        <v>52</v>
      </c>
      <c r="U323" s="171">
        <v>7491</v>
      </c>
    </row>
    <row r="324" spans="1:21" ht="16.5" customHeight="1" x14ac:dyDescent="0.2">
      <c r="A324" s="7"/>
      <c r="B324" s="7"/>
      <c r="C324" s="7"/>
      <c r="D324" s="7"/>
      <c r="E324" s="7" t="s">
        <v>551</v>
      </c>
      <c r="F324" s="7"/>
      <c r="G324" s="7"/>
      <c r="H324" s="7"/>
      <c r="I324" s="7"/>
      <c r="J324" s="7"/>
      <c r="K324" s="7"/>
      <c r="L324" s="9" t="s">
        <v>67</v>
      </c>
      <c r="M324" s="171">
        <v>5125</v>
      </c>
      <c r="N324" s="171">
        <v>2397</v>
      </c>
      <c r="O324" s="171">
        <v>2300</v>
      </c>
      <c r="P324" s="170">
        <v>648</v>
      </c>
      <c r="Q324" s="171">
        <v>1032</v>
      </c>
      <c r="R324" s="170">
        <v>383</v>
      </c>
      <c r="S324" s="170">
        <v>225</v>
      </c>
      <c r="T324" s="169">
        <v>21</v>
      </c>
      <c r="U324" s="172">
        <v>12131</v>
      </c>
    </row>
    <row r="325" spans="1:21" ht="16.5" customHeight="1" x14ac:dyDescent="0.2">
      <c r="A325" s="7"/>
      <c r="B325" s="7"/>
      <c r="C325" s="7"/>
      <c r="D325" s="7"/>
      <c r="E325" s="7" t="s">
        <v>552</v>
      </c>
      <c r="F325" s="7"/>
      <c r="G325" s="7"/>
      <c r="H325" s="7"/>
      <c r="I325" s="7"/>
      <c r="J325" s="7"/>
      <c r="K325" s="7"/>
      <c r="L325" s="9" t="s">
        <v>67</v>
      </c>
      <c r="M325" s="173" t="s">
        <v>75</v>
      </c>
      <c r="N325" s="173" t="s">
        <v>75</v>
      </c>
      <c r="O325" s="173" t="s">
        <v>75</v>
      </c>
      <c r="P325" s="173" t="s">
        <v>75</v>
      </c>
      <c r="Q325" s="173" t="s">
        <v>75</v>
      </c>
      <c r="R325" s="173" t="s">
        <v>75</v>
      </c>
      <c r="S325" s="173" t="s">
        <v>75</v>
      </c>
      <c r="T325" s="173" t="s">
        <v>75</v>
      </c>
      <c r="U325" s="173" t="s">
        <v>75</v>
      </c>
    </row>
    <row r="326" spans="1:21" ht="16.5" customHeight="1" x14ac:dyDescent="0.2">
      <c r="A326" s="7"/>
      <c r="B326" s="7"/>
      <c r="C326" s="7"/>
      <c r="D326" s="7"/>
      <c r="E326" s="7" t="s">
        <v>553</v>
      </c>
      <c r="F326" s="7"/>
      <c r="G326" s="7"/>
      <c r="H326" s="7"/>
      <c r="I326" s="7"/>
      <c r="J326" s="7"/>
      <c r="K326" s="7"/>
      <c r="L326" s="9" t="s">
        <v>67</v>
      </c>
      <c r="M326" s="172">
        <v>11140</v>
      </c>
      <c r="N326" s="171">
        <v>7814</v>
      </c>
      <c r="O326" s="171">
        <v>4988</v>
      </c>
      <c r="P326" s="171">
        <v>1887</v>
      </c>
      <c r="Q326" s="171">
        <v>2095</v>
      </c>
      <c r="R326" s="170">
        <v>814</v>
      </c>
      <c r="S326" s="170">
        <v>546</v>
      </c>
      <c r="T326" s="170">
        <v>112</v>
      </c>
      <c r="U326" s="172">
        <v>29396</v>
      </c>
    </row>
    <row r="327" spans="1:21" ht="16.5" customHeight="1" x14ac:dyDescent="0.2">
      <c r="A327" s="7"/>
      <c r="B327" s="7"/>
      <c r="C327" s="7"/>
      <c r="D327" s="7" t="s">
        <v>552</v>
      </c>
      <c r="E327" s="7"/>
      <c r="F327" s="7"/>
      <c r="G327" s="7"/>
      <c r="H327" s="7"/>
      <c r="I327" s="7"/>
      <c r="J327" s="7"/>
      <c r="K327" s="7"/>
      <c r="L327" s="9" t="s">
        <v>67</v>
      </c>
      <c r="M327" s="173" t="s">
        <v>75</v>
      </c>
      <c r="N327" s="173" t="s">
        <v>75</v>
      </c>
      <c r="O327" s="173" t="s">
        <v>75</v>
      </c>
      <c r="P327" s="173" t="s">
        <v>75</v>
      </c>
      <c r="Q327" s="173" t="s">
        <v>75</v>
      </c>
      <c r="R327" s="173" t="s">
        <v>75</v>
      </c>
      <c r="S327" s="173" t="s">
        <v>75</v>
      </c>
      <c r="T327" s="173" t="s">
        <v>75</v>
      </c>
      <c r="U327" s="173" t="s">
        <v>75</v>
      </c>
    </row>
    <row r="328" spans="1:21" ht="16.5" customHeight="1" x14ac:dyDescent="0.2">
      <c r="A328" s="7"/>
      <c r="B328" s="7"/>
      <c r="C328" s="7" t="s">
        <v>69</v>
      </c>
      <c r="D328" s="7"/>
      <c r="E328" s="7"/>
      <c r="F328" s="7"/>
      <c r="G328" s="7"/>
      <c r="H328" s="7"/>
      <c r="I328" s="7"/>
      <c r="J328" s="7"/>
      <c r="K328" s="7"/>
      <c r="L328" s="9"/>
      <c r="M328" s="10"/>
      <c r="N328" s="10"/>
      <c r="O328" s="10"/>
      <c r="P328" s="10"/>
      <c r="Q328" s="10"/>
      <c r="R328" s="10"/>
      <c r="S328" s="10"/>
      <c r="T328" s="10"/>
      <c r="U328" s="10"/>
    </row>
    <row r="329" spans="1:21" ht="16.5" customHeight="1" x14ac:dyDescent="0.2">
      <c r="A329" s="7"/>
      <c r="B329" s="7"/>
      <c r="C329" s="7"/>
      <c r="D329" s="7" t="s">
        <v>544</v>
      </c>
      <c r="E329" s="7"/>
      <c r="F329" s="7"/>
      <c r="G329" s="7"/>
      <c r="H329" s="7"/>
      <c r="I329" s="7"/>
      <c r="J329" s="7"/>
      <c r="K329" s="7"/>
      <c r="L329" s="9" t="s">
        <v>67</v>
      </c>
      <c r="M329" s="173" t="s">
        <v>75</v>
      </c>
      <c r="N329" s="173" t="s">
        <v>75</v>
      </c>
      <c r="O329" s="173">
        <v>1</v>
      </c>
      <c r="P329" s="173" t="s">
        <v>75</v>
      </c>
      <c r="Q329" s="173" t="s">
        <v>75</v>
      </c>
      <c r="R329" s="173" t="s">
        <v>75</v>
      </c>
      <c r="S329" s="173" t="s">
        <v>75</v>
      </c>
      <c r="T329" s="173" t="s">
        <v>75</v>
      </c>
      <c r="U329" s="173">
        <v>1</v>
      </c>
    </row>
    <row r="330" spans="1:21" ht="16.5" customHeight="1" x14ac:dyDescent="0.2">
      <c r="A330" s="7"/>
      <c r="B330" s="7"/>
      <c r="C330" s="7"/>
      <c r="D330" s="7" t="s">
        <v>545</v>
      </c>
      <c r="E330" s="7"/>
      <c r="F330" s="7"/>
      <c r="G330" s="7"/>
      <c r="H330" s="7"/>
      <c r="I330" s="7"/>
      <c r="J330" s="7"/>
      <c r="K330" s="7"/>
      <c r="L330" s="9"/>
      <c r="M330" s="10"/>
      <c r="N330" s="10"/>
      <c r="O330" s="10"/>
      <c r="P330" s="10"/>
      <c r="Q330" s="10"/>
      <c r="R330" s="10"/>
      <c r="S330" s="10"/>
      <c r="T330" s="10"/>
      <c r="U330" s="10"/>
    </row>
    <row r="331" spans="1:21" ht="16.5" customHeight="1" x14ac:dyDescent="0.2">
      <c r="A331" s="7"/>
      <c r="B331" s="7"/>
      <c r="C331" s="7"/>
      <c r="D331" s="7"/>
      <c r="E331" s="7" t="s">
        <v>546</v>
      </c>
      <c r="F331" s="7"/>
      <c r="G331" s="7"/>
      <c r="H331" s="7"/>
      <c r="I331" s="7"/>
      <c r="J331" s="7"/>
      <c r="K331" s="7"/>
      <c r="L331" s="9" t="s">
        <v>67</v>
      </c>
      <c r="M331" s="173" t="s">
        <v>75</v>
      </c>
      <c r="N331" s="173" t="s">
        <v>75</v>
      </c>
      <c r="O331" s="173">
        <v>5</v>
      </c>
      <c r="P331" s="173" t="s">
        <v>75</v>
      </c>
      <c r="Q331" s="169">
        <v>12</v>
      </c>
      <c r="R331" s="173">
        <v>1</v>
      </c>
      <c r="S331" s="173" t="s">
        <v>75</v>
      </c>
      <c r="T331" s="173" t="s">
        <v>75</v>
      </c>
      <c r="U331" s="169">
        <v>18</v>
      </c>
    </row>
    <row r="332" spans="1:21" ht="16.5" customHeight="1" x14ac:dyDescent="0.2">
      <c r="A332" s="7"/>
      <c r="B332" s="7"/>
      <c r="C332" s="7"/>
      <c r="D332" s="7"/>
      <c r="E332" s="7" t="s">
        <v>547</v>
      </c>
      <c r="F332" s="7"/>
      <c r="G332" s="7"/>
      <c r="H332" s="7"/>
      <c r="I332" s="7"/>
      <c r="J332" s="7"/>
      <c r="K332" s="7"/>
      <c r="L332" s="9" t="s">
        <v>67</v>
      </c>
      <c r="M332" s="173" t="s">
        <v>75</v>
      </c>
      <c r="N332" s="173">
        <v>1</v>
      </c>
      <c r="O332" s="169">
        <v>17</v>
      </c>
      <c r="P332" s="173">
        <v>1</v>
      </c>
      <c r="Q332" s="169">
        <v>19</v>
      </c>
      <c r="R332" s="173">
        <v>3</v>
      </c>
      <c r="S332" s="173">
        <v>5</v>
      </c>
      <c r="T332" s="173" t="s">
        <v>75</v>
      </c>
      <c r="U332" s="169">
        <v>46</v>
      </c>
    </row>
    <row r="333" spans="1:21" ht="16.5" customHeight="1" x14ac:dyDescent="0.2">
      <c r="A333" s="7"/>
      <c r="B333" s="7"/>
      <c r="C333" s="7"/>
      <c r="D333" s="7"/>
      <c r="E333" s="7" t="s">
        <v>548</v>
      </c>
      <c r="F333" s="7"/>
      <c r="G333" s="7"/>
      <c r="H333" s="7"/>
      <c r="I333" s="7"/>
      <c r="J333" s="7"/>
      <c r="K333" s="7"/>
      <c r="L333" s="9" t="s">
        <v>67</v>
      </c>
      <c r="M333" s="173">
        <v>1</v>
      </c>
      <c r="N333" s="173" t="s">
        <v>75</v>
      </c>
      <c r="O333" s="173">
        <v>6</v>
      </c>
      <c r="P333" s="168" t="s">
        <v>81</v>
      </c>
      <c r="Q333" s="169">
        <v>13</v>
      </c>
      <c r="R333" s="169">
        <v>13</v>
      </c>
      <c r="S333" s="173" t="s">
        <v>75</v>
      </c>
      <c r="T333" s="173" t="s">
        <v>75</v>
      </c>
      <c r="U333" s="169">
        <v>33</v>
      </c>
    </row>
    <row r="334" spans="1:21" ht="16.5" customHeight="1" x14ac:dyDescent="0.2">
      <c r="A334" s="7"/>
      <c r="B334" s="7"/>
      <c r="C334" s="7"/>
      <c r="D334" s="7"/>
      <c r="E334" s="7" t="s">
        <v>549</v>
      </c>
      <c r="F334" s="7"/>
      <c r="G334" s="7"/>
      <c r="H334" s="7"/>
      <c r="I334" s="7"/>
      <c r="J334" s="7"/>
      <c r="K334" s="7"/>
      <c r="L334" s="9" t="s">
        <v>67</v>
      </c>
      <c r="M334" s="173" t="s">
        <v>75</v>
      </c>
      <c r="N334" s="173">
        <v>1</v>
      </c>
      <c r="O334" s="173">
        <v>5</v>
      </c>
      <c r="P334" s="173" t="s">
        <v>75</v>
      </c>
      <c r="Q334" s="169">
        <v>14</v>
      </c>
      <c r="R334" s="173">
        <v>6</v>
      </c>
      <c r="S334" s="173" t="s">
        <v>75</v>
      </c>
      <c r="T334" s="173" t="s">
        <v>75</v>
      </c>
      <c r="U334" s="169">
        <v>26</v>
      </c>
    </row>
    <row r="335" spans="1:21" ht="16.5" customHeight="1" x14ac:dyDescent="0.2">
      <c r="A335" s="7"/>
      <c r="B335" s="7"/>
      <c r="C335" s="7"/>
      <c r="D335" s="7"/>
      <c r="E335" s="7" t="s">
        <v>550</v>
      </c>
      <c r="F335" s="7"/>
      <c r="G335" s="7"/>
      <c r="H335" s="7"/>
      <c r="I335" s="7"/>
      <c r="J335" s="7"/>
      <c r="K335" s="7"/>
      <c r="L335" s="9" t="s">
        <v>67</v>
      </c>
      <c r="M335" s="173" t="s">
        <v>75</v>
      </c>
      <c r="N335" s="173">
        <v>2</v>
      </c>
      <c r="O335" s="173">
        <v>6</v>
      </c>
      <c r="P335" s="173" t="s">
        <v>75</v>
      </c>
      <c r="Q335" s="169">
        <v>14</v>
      </c>
      <c r="R335" s="173" t="s">
        <v>75</v>
      </c>
      <c r="S335" s="173" t="s">
        <v>75</v>
      </c>
      <c r="T335" s="173" t="s">
        <v>75</v>
      </c>
      <c r="U335" s="169">
        <v>22</v>
      </c>
    </row>
    <row r="336" spans="1:21" ht="16.5" customHeight="1" x14ac:dyDescent="0.2">
      <c r="A336" s="7"/>
      <c r="B336" s="7"/>
      <c r="C336" s="7"/>
      <c r="D336" s="7"/>
      <c r="E336" s="7" t="s">
        <v>551</v>
      </c>
      <c r="F336" s="7"/>
      <c r="G336" s="7"/>
      <c r="H336" s="7"/>
      <c r="I336" s="7"/>
      <c r="J336" s="7"/>
      <c r="K336" s="7"/>
      <c r="L336" s="9" t="s">
        <v>67</v>
      </c>
      <c r="M336" s="173" t="s">
        <v>75</v>
      </c>
      <c r="N336" s="173">
        <v>4</v>
      </c>
      <c r="O336" s="173">
        <v>1</v>
      </c>
      <c r="P336" s="173" t="s">
        <v>75</v>
      </c>
      <c r="Q336" s="173">
        <v>3</v>
      </c>
      <c r="R336" s="173" t="s">
        <v>75</v>
      </c>
      <c r="S336" s="173" t="s">
        <v>75</v>
      </c>
      <c r="T336" s="173" t="s">
        <v>75</v>
      </c>
      <c r="U336" s="173">
        <v>8</v>
      </c>
    </row>
    <row r="337" spans="1:21" ht="16.5" customHeight="1" x14ac:dyDescent="0.2">
      <c r="A337" s="7"/>
      <c r="B337" s="7"/>
      <c r="C337" s="7"/>
      <c r="D337" s="7"/>
      <c r="E337" s="7" t="s">
        <v>552</v>
      </c>
      <c r="F337" s="7"/>
      <c r="G337" s="7"/>
      <c r="H337" s="7"/>
      <c r="I337" s="7"/>
      <c r="J337" s="7"/>
      <c r="K337" s="7"/>
      <c r="L337" s="9" t="s">
        <v>67</v>
      </c>
      <c r="M337" s="173" t="s">
        <v>75</v>
      </c>
      <c r="N337" s="173" t="s">
        <v>75</v>
      </c>
      <c r="O337" s="173" t="s">
        <v>75</v>
      </c>
      <c r="P337" s="173" t="s">
        <v>75</v>
      </c>
      <c r="Q337" s="173" t="s">
        <v>75</v>
      </c>
      <c r="R337" s="173" t="s">
        <v>75</v>
      </c>
      <c r="S337" s="173" t="s">
        <v>75</v>
      </c>
      <c r="T337" s="173" t="s">
        <v>75</v>
      </c>
      <c r="U337" s="173" t="s">
        <v>75</v>
      </c>
    </row>
    <row r="338" spans="1:21" ht="16.5" customHeight="1" x14ac:dyDescent="0.2">
      <c r="A338" s="7"/>
      <c r="B338" s="7"/>
      <c r="C338" s="7"/>
      <c r="D338" s="7"/>
      <c r="E338" s="7" t="s">
        <v>553</v>
      </c>
      <c r="F338" s="7"/>
      <c r="G338" s="7"/>
      <c r="H338" s="7"/>
      <c r="I338" s="7"/>
      <c r="J338" s="7"/>
      <c r="K338" s="7"/>
      <c r="L338" s="9" t="s">
        <v>67</v>
      </c>
      <c r="M338" s="173">
        <v>1</v>
      </c>
      <c r="N338" s="173">
        <v>8</v>
      </c>
      <c r="O338" s="169">
        <v>40</v>
      </c>
      <c r="P338" s="173">
        <v>1</v>
      </c>
      <c r="Q338" s="169">
        <v>75</v>
      </c>
      <c r="R338" s="169">
        <v>23</v>
      </c>
      <c r="S338" s="173">
        <v>5</v>
      </c>
      <c r="T338" s="173" t="s">
        <v>75</v>
      </c>
      <c r="U338" s="170">
        <v>153</v>
      </c>
    </row>
    <row r="339" spans="1:21" ht="16.5" customHeight="1" x14ac:dyDescent="0.2">
      <c r="A339" s="7"/>
      <c r="B339" s="7"/>
      <c r="C339" s="7"/>
      <c r="D339" s="7" t="s">
        <v>552</v>
      </c>
      <c r="E339" s="7"/>
      <c r="F339" s="7"/>
      <c r="G339" s="7"/>
      <c r="H339" s="7"/>
      <c r="I339" s="7"/>
      <c r="J339" s="7"/>
      <c r="K339" s="7"/>
      <c r="L339" s="9" t="s">
        <v>67</v>
      </c>
      <c r="M339" s="173" t="s">
        <v>75</v>
      </c>
      <c r="N339" s="173" t="s">
        <v>75</v>
      </c>
      <c r="O339" s="173" t="s">
        <v>75</v>
      </c>
      <c r="P339" s="173" t="s">
        <v>75</v>
      </c>
      <c r="Q339" s="173" t="s">
        <v>75</v>
      </c>
      <c r="R339" s="173" t="s">
        <v>75</v>
      </c>
      <c r="S339" s="173" t="s">
        <v>75</v>
      </c>
      <c r="T339" s="173" t="s">
        <v>75</v>
      </c>
      <c r="U339" s="173" t="s">
        <v>75</v>
      </c>
    </row>
    <row r="340" spans="1:21" ht="16.5" customHeight="1" x14ac:dyDescent="0.2">
      <c r="A340" s="7"/>
      <c r="B340" s="7"/>
      <c r="C340" s="7" t="s">
        <v>70</v>
      </c>
      <c r="D340" s="7"/>
      <c r="E340" s="7"/>
      <c r="F340" s="7"/>
      <c r="G340" s="7"/>
      <c r="H340" s="7"/>
      <c r="I340" s="7"/>
      <c r="J340" s="7"/>
      <c r="K340" s="7"/>
      <c r="L340" s="9"/>
      <c r="M340" s="10"/>
      <c r="N340" s="10"/>
      <c r="O340" s="10"/>
      <c r="P340" s="10"/>
      <c r="Q340" s="10"/>
      <c r="R340" s="10"/>
      <c r="S340" s="10"/>
      <c r="T340" s="10"/>
      <c r="U340" s="10"/>
    </row>
    <row r="341" spans="1:21" ht="16.5" customHeight="1" x14ac:dyDescent="0.2">
      <c r="A341" s="7"/>
      <c r="B341" s="7"/>
      <c r="C341" s="7"/>
      <c r="D341" s="7" t="s">
        <v>544</v>
      </c>
      <c r="E341" s="7"/>
      <c r="F341" s="7"/>
      <c r="G341" s="7"/>
      <c r="H341" s="7"/>
      <c r="I341" s="7"/>
      <c r="J341" s="7"/>
      <c r="K341" s="7"/>
      <c r="L341" s="9" t="s">
        <v>67</v>
      </c>
      <c r="M341" s="169">
        <v>17</v>
      </c>
      <c r="N341" s="173">
        <v>7</v>
      </c>
      <c r="O341" s="169">
        <v>49</v>
      </c>
      <c r="P341" s="173" t="s">
        <v>75</v>
      </c>
      <c r="Q341" s="173">
        <v>2</v>
      </c>
      <c r="R341" s="169">
        <v>20</v>
      </c>
      <c r="S341" s="173" t="s">
        <v>75</v>
      </c>
      <c r="T341" s="173" t="s">
        <v>75</v>
      </c>
      <c r="U341" s="169">
        <v>95</v>
      </c>
    </row>
    <row r="342" spans="1:21" ht="16.5" customHeight="1" x14ac:dyDescent="0.2">
      <c r="A342" s="7"/>
      <c r="B342" s="7"/>
      <c r="C342" s="7"/>
      <c r="D342" s="7" t="s">
        <v>545</v>
      </c>
      <c r="E342" s="7"/>
      <c r="F342" s="7"/>
      <c r="G342" s="7"/>
      <c r="H342" s="7"/>
      <c r="I342" s="7"/>
      <c r="J342" s="7"/>
      <c r="K342" s="7"/>
      <c r="L342" s="9"/>
      <c r="M342" s="10"/>
      <c r="N342" s="10"/>
      <c r="O342" s="10"/>
      <c r="P342" s="10"/>
      <c r="Q342" s="10"/>
      <c r="R342" s="10"/>
      <c r="S342" s="10"/>
      <c r="T342" s="10"/>
      <c r="U342" s="10"/>
    </row>
    <row r="343" spans="1:21" ht="16.5" customHeight="1" x14ac:dyDescent="0.2">
      <c r="A343" s="7"/>
      <c r="B343" s="7"/>
      <c r="C343" s="7"/>
      <c r="D343" s="7"/>
      <c r="E343" s="7" t="s">
        <v>546</v>
      </c>
      <c r="F343" s="7"/>
      <c r="G343" s="7"/>
      <c r="H343" s="7"/>
      <c r="I343" s="7"/>
      <c r="J343" s="7"/>
      <c r="K343" s="7"/>
      <c r="L343" s="9" t="s">
        <v>67</v>
      </c>
      <c r="M343" s="170">
        <v>255</v>
      </c>
      <c r="N343" s="170">
        <v>314</v>
      </c>
      <c r="O343" s="170">
        <v>175</v>
      </c>
      <c r="P343" s="169">
        <v>96</v>
      </c>
      <c r="Q343" s="169">
        <v>61</v>
      </c>
      <c r="R343" s="169">
        <v>16</v>
      </c>
      <c r="S343" s="169">
        <v>15</v>
      </c>
      <c r="T343" s="169">
        <v>22</v>
      </c>
      <c r="U343" s="170">
        <v>954</v>
      </c>
    </row>
    <row r="344" spans="1:21" ht="16.5" customHeight="1" x14ac:dyDescent="0.2">
      <c r="A344" s="7"/>
      <c r="B344" s="7"/>
      <c r="C344" s="7"/>
      <c r="D344" s="7"/>
      <c r="E344" s="7" t="s">
        <v>547</v>
      </c>
      <c r="F344" s="7"/>
      <c r="G344" s="7"/>
      <c r="H344" s="7"/>
      <c r="I344" s="7"/>
      <c r="J344" s="7"/>
      <c r="K344" s="7"/>
      <c r="L344" s="9" t="s">
        <v>67</v>
      </c>
      <c r="M344" s="171">
        <v>1369</v>
      </c>
      <c r="N344" s="171">
        <v>1278</v>
      </c>
      <c r="O344" s="170">
        <v>609</v>
      </c>
      <c r="P344" s="170">
        <v>383</v>
      </c>
      <c r="Q344" s="170">
        <v>313</v>
      </c>
      <c r="R344" s="169">
        <v>80</v>
      </c>
      <c r="S344" s="169">
        <v>57</v>
      </c>
      <c r="T344" s="169">
        <v>82</v>
      </c>
      <c r="U344" s="171">
        <v>4171</v>
      </c>
    </row>
    <row r="345" spans="1:21" ht="16.5" customHeight="1" x14ac:dyDescent="0.2">
      <c r="A345" s="7"/>
      <c r="B345" s="7"/>
      <c r="C345" s="7"/>
      <c r="D345" s="7"/>
      <c r="E345" s="7" t="s">
        <v>548</v>
      </c>
      <c r="F345" s="7"/>
      <c r="G345" s="7"/>
      <c r="H345" s="7"/>
      <c r="I345" s="7"/>
      <c r="J345" s="7"/>
      <c r="K345" s="7"/>
      <c r="L345" s="9" t="s">
        <v>67</v>
      </c>
      <c r="M345" s="171">
        <v>1428</v>
      </c>
      <c r="N345" s="171">
        <v>1135</v>
      </c>
      <c r="O345" s="170">
        <v>749</v>
      </c>
      <c r="P345" s="170">
        <v>320</v>
      </c>
      <c r="Q345" s="170">
        <v>292</v>
      </c>
      <c r="R345" s="170">
        <v>104</v>
      </c>
      <c r="S345" s="169">
        <v>63</v>
      </c>
      <c r="T345" s="169">
        <v>91</v>
      </c>
      <c r="U345" s="171">
        <v>4182</v>
      </c>
    </row>
    <row r="346" spans="1:21" ht="16.5" customHeight="1" x14ac:dyDescent="0.2">
      <c r="A346" s="7"/>
      <c r="B346" s="7"/>
      <c r="C346" s="7"/>
      <c r="D346" s="7"/>
      <c r="E346" s="7" t="s">
        <v>549</v>
      </c>
      <c r="F346" s="7"/>
      <c r="G346" s="7"/>
      <c r="H346" s="7"/>
      <c r="I346" s="7"/>
      <c r="J346" s="7"/>
      <c r="K346" s="7"/>
      <c r="L346" s="9" t="s">
        <v>67</v>
      </c>
      <c r="M346" s="171">
        <v>2208</v>
      </c>
      <c r="N346" s="171">
        <v>1529</v>
      </c>
      <c r="O346" s="171">
        <v>1016</v>
      </c>
      <c r="P346" s="170">
        <v>627</v>
      </c>
      <c r="Q346" s="170">
        <v>414</v>
      </c>
      <c r="R346" s="170">
        <v>143</v>
      </c>
      <c r="S346" s="170">
        <v>116</v>
      </c>
      <c r="T346" s="170">
        <v>166</v>
      </c>
      <c r="U346" s="171">
        <v>6219</v>
      </c>
    </row>
    <row r="347" spans="1:21" ht="16.5" customHeight="1" x14ac:dyDescent="0.2">
      <c r="A347" s="7"/>
      <c r="B347" s="7"/>
      <c r="C347" s="7"/>
      <c r="D347" s="7"/>
      <c r="E347" s="7" t="s">
        <v>550</v>
      </c>
      <c r="F347" s="7"/>
      <c r="G347" s="7"/>
      <c r="H347" s="7"/>
      <c r="I347" s="7"/>
      <c r="J347" s="7"/>
      <c r="K347" s="7"/>
      <c r="L347" s="9" t="s">
        <v>67</v>
      </c>
      <c r="M347" s="171">
        <v>4361</v>
      </c>
      <c r="N347" s="171">
        <v>2518</v>
      </c>
      <c r="O347" s="171">
        <v>2207</v>
      </c>
      <c r="P347" s="171">
        <v>1327</v>
      </c>
      <c r="Q347" s="170">
        <v>680</v>
      </c>
      <c r="R347" s="170">
        <v>282</v>
      </c>
      <c r="S347" s="170">
        <v>202</v>
      </c>
      <c r="T347" s="170">
        <v>517</v>
      </c>
      <c r="U347" s="172">
        <v>12094</v>
      </c>
    </row>
    <row r="348" spans="1:21" ht="16.5" customHeight="1" x14ac:dyDescent="0.2">
      <c r="A348" s="7"/>
      <c r="B348" s="7"/>
      <c r="C348" s="7"/>
      <c r="D348" s="7"/>
      <c r="E348" s="7" t="s">
        <v>551</v>
      </c>
      <c r="F348" s="7"/>
      <c r="G348" s="7"/>
      <c r="H348" s="7"/>
      <c r="I348" s="7"/>
      <c r="J348" s="7"/>
      <c r="K348" s="7"/>
      <c r="L348" s="9" t="s">
        <v>67</v>
      </c>
      <c r="M348" s="171">
        <v>8162</v>
      </c>
      <c r="N348" s="171">
        <v>2924</v>
      </c>
      <c r="O348" s="171">
        <v>3865</v>
      </c>
      <c r="P348" s="171">
        <v>1347</v>
      </c>
      <c r="Q348" s="171">
        <v>1481</v>
      </c>
      <c r="R348" s="170">
        <v>505</v>
      </c>
      <c r="S348" s="170">
        <v>295</v>
      </c>
      <c r="T348" s="170">
        <v>154</v>
      </c>
      <c r="U348" s="172">
        <v>18733</v>
      </c>
    </row>
    <row r="349" spans="1:21" ht="16.5" customHeight="1" x14ac:dyDescent="0.2">
      <c r="A349" s="7"/>
      <c r="B349" s="7"/>
      <c r="C349" s="7"/>
      <c r="D349" s="7"/>
      <c r="E349" s="7" t="s">
        <v>552</v>
      </c>
      <c r="F349" s="7"/>
      <c r="G349" s="7"/>
      <c r="H349" s="7"/>
      <c r="I349" s="7"/>
      <c r="J349" s="7"/>
      <c r="K349" s="7"/>
      <c r="L349" s="9" t="s">
        <v>67</v>
      </c>
      <c r="M349" s="173" t="s">
        <v>75</v>
      </c>
      <c r="N349" s="173" t="s">
        <v>75</v>
      </c>
      <c r="O349" s="173" t="s">
        <v>75</v>
      </c>
      <c r="P349" s="173" t="s">
        <v>75</v>
      </c>
      <c r="Q349" s="173" t="s">
        <v>75</v>
      </c>
      <c r="R349" s="173" t="s">
        <v>75</v>
      </c>
      <c r="S349" s="173" t="s">
        <v>75</v>
      </c>
      <c r="T349" s="173" t="s">
        <v>75</v>
      </c>
      <c r="U349" s="173" t="s">
        <v>75</v>
      </c>
    </row>
    <row r="350" spans="1:21" ht="16.5" customHeight="1" x14ac:dyDescent="0.2">
      <c r="A350" s="7"/>
      <c r="B350" s="7"/>
      <c r="C350" s="7"/>
      <c r="D350" s="7"/>
      <c r="E350" s="7" t="s">
        <v>553</v>
      </c>
      <c r="F350" s="7"/>
      <c r="G350" s="7"/>
      <c r="H350" s="7"/>
      <c r="I350" s="7"/>
      <c r="J350" s="7"/>
      <c r="K350" s="7"/>
      <c r="L350" s="9" t="s">
        <v>67</v>
      </c>
      <c r="M350" s="172">
        <v>17783</v>
      </c>
      <c r="N350" s="171">
        <v>9698</v>
      </c>
      <c r="O350" s="171">
        <v>8621</v>
      </c>
      <c r="P350" s="171">
        <v>4100</v>
      </c>
      <c r="Q350" s="171">
        <v>3241</v>
      </c>
      <c r="R350" s="171">
        <v>1130</v>
      </c>
      <c r="S350" s="170">
        <v>748</v>
      </c>
      <c r="T350" s="171">
        <v>1032</v>
      </c>
      <c r="U350" s="172">
        <v>46353</v>
      </c>
    </row>
    <row r="351" spans="1:21" ht="16.5" customHeight="1" x14ac:dyDescent="0.2">
      <c r="A351" s="7"/>
      <c r="B351" s="7"/>
      <c r="C351" s="7"/>
      <c r="D351" s="7" t="s">
        <v>552</v>
      </c>
      <c r="E351" s="7"/>
      <c r="F351" s="7"/>
      <c r="G351" s="7"/>
      <c r="H351" s="7"/>
      <c r="I351" s="7"/>
      <c r="J351" s="7"/>
      <c r="K351" s="7"/>
      <c r="L351" s="9" t="s">
        <v>67</v>
      </c>
      <c r="M351" s="173" t="s">
        <v>75</v>
      </c>
      <c r="N351" s="173" t="s">
        <v>75</v>
      </c>
      <c r="O351" s="173" t="s">
        <v>75</v>
      </c>
      <c r="P351" s="173" t="s">
        <v>75</v>
      </c>
      <c r="Q351" s="173" t="s">
        <v>75</v>
      </c>
      <c r="R351" s="173" t="s">
        <v>75</v>
      </c>
      <c r="S351" s="173" t="s">
        <v>75</v>
      </c>
      <c r="T351" s="173" t="s">
        <v>75</v>
      </c>
      <c r="U351" s="173" t="s">
        <v>75</v>
      </c>
    </row>
    <row r="352" spans="1:21" ht="16.5" customHeight="1" x14ac:dyDescent="0.2">
      <c r="A352" s="7" t="s">
        <v>274</v>
      </c>
      <c r="B352" s="7"/>
      <c r="C352" s="7"/>
      <c r="D352" s="7"/>
      <c r="E352" s="7"/>
      <c r="F352" s="7"/>
      <c r="G352" s="7"/>
      <c r="H352" s="7"/>
      <c r="I352" s="7"/>
      <c r="J352" s="7"/>
      <c r="K352" s="7"/>
      <c r="L352" s="9"/>
      <c r="M352" s="10"/>
      <c r="N352" s="10"/>
      <c r="O352" s="10"/>
      <c r="P352" s="10"/>
      <c r="Q352" s="10"/>
      <c r="R352" s="10"/>
      <c r="S352" s="10"/>
      <c r="T352" s="10"/>
      <c r="U352" s="10"/>
    </row>
    <row r="353" spans="1:21" ht="16.5" customHeight="1" x14ac:dyDescent="0.2">
      <c r="A353" s="7"/>
      <c r="B353" s="7" t="s">
        <v>139</v>
      </c>
      <c r="C353" s="7"/>
      <c r="D353" s="7"/>
      <c r="E353" s="7"/>
      <c r="F353" s="7"/>
      <c r="G353" s="7"/>
      <c r="H353" s="7"/>
      <c r="I353" s="7"/>
      <c r="J353" s="7"/>
      <c r="K353" s="7"/>
      <c r="L353" s="9"/>
      <c r="M353" s="10"/>
      <c r="N353" s="10"/>
      <c r="O353" s="10"/>
      <c r="P353" s="10"/>
      <c r="Q353" s="10"/>
      <c r="R353" s="10"/>
      <c r="S353" s="10"/>
      <c r="T353" s="10"/>
      <c r="U353" s="10"/>
    </row>
    <row r="354" spans="1:21" ht="16.5" customHeight="1" x14ac:dyDescent="0.2">
      <c r="A354" s="7"/>
      <c r="B354" s="7"/>
      <c r="C354" s="7" t="s">
        <v>66</v>
      </c>
      <c r="D354" s="7"/>
      <c r="E354" s="7"/>
      <c r="F354" s="7"/>
      <c r="G354" s="7"/>
      <c r="H354" s="7"/>
      <c r="I354" s="7"/>
      <c r="J354" s="7"/>
      <c r="K354" s="7"/>
      <c r="L354" s="9"/>
      <c r="M354" s="10"/>
      <c r="N354" s="10"/>
      <c r="O354" s="10"/>
      <c r="P354" s="10"/>
      <c r="Q354" s="10"/>
      <c r="R354" s="10"/>
      <c r="S354" s="10"/>
      <c r="T354" s="10"/>
      <c r="U354" s="10"/>
    </row>
    <row r="355" spans="1:21" ht="16.5" customHeight="1" x14ac:dyDescent="0.2">
      <c r="A355" s="7"/>
      <c r="B355" s="7"/>
      <c r="C355" s="7"/>
      <c r="D355" s="7" t="s">
        <v>544</v>
      </c>
      <c r="E355" s="7"/>
      <c r="F355" s="7"/>
      <c r="G355" s="7"/>
      <c r="H355" s="7"/>
      <c r="I355" s="7"/>
      <c r="J355" s="7"/>
      <c r="K355" s="7"/>
      <c r="L355" s="9" t="s">
        <v>67</v>
      </c>
      <c r="M355" s="169">
        <v>15</v>
      </c>
      <c r="N355" s="173">
        <v>1</v>
      </c>
      <c r="O355" s="169">
        <v>22</v>
      </c>
      <c r="P355" s="173" t="s">
        <v>75</v>
      </c>
      <c r="Q355" s="173">
        <v>1</v>
      </c>
      <c r="R355" s="173">
        <v>5</v>
      </c>
      <c r="S355" s="173">
        <v>1</v>
      </c>
      <c r="T355" s="173" t="s">
        <v>75</v>
      </c>
      <c r="U355" s="169">
        <v>45</v>
      </c>
    </row>
    <row r="356" spans="1:21" ht="16.5" customHeight="1" x14ac:dyDescent="0.2">
      <c r="A356" s="7"/>
      <c r="B356" s="7"/>
      <c r="C356" s="7"/>
      <c r="D356" s="7" t="s">
        <v>545</v>
      </c>
      <c r="E356" s="7"/>
      <c r="F356" s="7"/>
      <c r="G356" s="7"/>
      <c r="H356" s="7"/>
      <c r="I356" s="7"/>
      <c r="J356" s="7"/>
      <c r="K356" s="7"/>
      <c r="L356" s="9"/>
      <c r="M356" s="10"/>
      <c r="N356" s="10"/>
      <c r="O356" s="10"/>
      <c r="P356" s="10"/>
      <c r="Q356" s="10"/>
      <c r="R356" s="10"/>
      <c r="S356" s="10"/>
      <c r="T356" s="10"/>
      <c r="U356" s="10"/>
    </row>
    <row r="357" spans="1:21" ht="16.5" customHeight="1" x14ac:dyDescent="0.2">
      <c r="A357" s="7"/>
      <c r="B357" s="7"/>
      <c r="C357" s="7"/>
      <c r="D357" s="7"/>
      <c r="E357" s="7" t="s">
        <v>546</v>
      </c>
      <c r="F357" s="7"/>
      <c r="G357" s="7"/>
      <c r="H357" s="7"/>
      <c r="I357" s="7"/>
      <c r="J357" s="7"/>
      <c r="K357" s="7"/>
      <c r="L357" s="9" t="s">
        <v>67</v>
      </c>
      <c r="M357" s="170">
        <v>102</v>
      </c>
      <c r="N357" s="169">
        <v>44</v>
      </c>
      <c r="O357" s="169">
        <v>70</v>
      </c>
      <c r="P357" s="169">
        <v>49</v>
      </c>
      <c r="Q357" s="173">
        <v>9</v>
      </c>
      <c r="R357" s="173">
        <v>1</v>
      </c>
      <c r="S357" s="173">
        <v>9</v>
      </c>
      <c r="T357" s="169">
        <v>18</v>
      </c>
      <c r="U357" s="170">
        <v>302</v>
      </c>
    </row>
    <row r="358" spans="1:21" ht="16.5" customHeight="1" x14ac:dyDescent="0.2">
      <c r="A358" s="7"/>
      <c r="B358" s="7"/>
      <c r="C358" s="7"/>
      <c r="D358" s="7"/>
      <c r="E358" s="7" t="s">
        <v>547</v>
      </c>
      <c r="F358" s="7"/>
      <c r="G358" s="7"/>
      <c r="H358" s="7"/>
      <c r="I358" s="7"/>
      <c r="J358" s="7"/>
      <c r="K358" s="7"/>
      <c r="L358" s="9" t="s">
        <v>67</v>
      </c>
      <c r="M358" s="170">
        <v>524</v>
      </c>
      <c r="N358" s="170">
        <v>186</v>
      </c>
      <c r="O358" s="170">
        <v>259</v>
      </c>
      <c r="P358" s="170">
        <v>182</v>
      </c>
      <c r="Q358" s="169">
        <v>71</v>
      </c>
      <c r="R358" s="169">
        <v>18</v>
      </c>
      <c r="S358" s="169">
        <v>19</v>
      </c>
      <c r="T358" s="169">
        <v>90</v>
      </c>
      <c r="U358" s="171">
        <v>1349</v>
      </c>
    </row>
    <row r="359" spans="1:21" ht="16.5" customHeight="1" x14ac:dyDescent="0.2">
      <c r="A359" s="7"/>
      <c r="B359" s="7"/>
      <c r="C359" s="7"/>
      <c r="D359" s="7"/>
      <c r="E359" s="7" t="s">
        <v>548</v>
      </c>
      <c r="F359" s="7"/>
      <c r="G359" s="7"/>
      <c r="H359" s="7"/>
      <c r="I359" s="7"/>
      <c r="J359" s="7"/>
      <c r="K359" s="7"/>
      <c r="L359" s="9" t="s">
        <v>67</v>
      </c>
      <c r="M359" s="170">
        <v>483</v>
      </c>
      <c r="N359" s="170">
        <v>195</v>
      </c>
      <c r="O359" s="170">
        <v>258</v>
      </c>
      <c r="P359" s="170">
        <v>203</v>
      </c>
      <c r="Q359" s="169">
        <v>63</v>
      </c>
      <c r="R359" s="169">
        <v>14</v>
      </c>
      <c r="S359" s="169">
        <v>15</v>
      </c>
      <c r="T359" s="169">
        <v>76</v>
      </c>
      <c r="U359" s="171">
        <v>1307</v>
      </c>
    </row>
    <row r="360" spans="1:21" ht="16.5" customHeight="1" x14ac:dyDescent="0.2">
      <c r="A360" s="7"/>
      <c r="B360" s="7"/>
      <c r="C360" s="7"/>
      <c r="D360" s="7"/>
      <c r="E360" s="7" t="s">
        <v>549</v>
      </c>
      <c r="F360" s="7"/>
      <c r="G360" s="7"/>
      <c r="H360" s="7"/>
      <c r="I360" s="7"/>
      <c r="J360" s="7"/>
      <c r="K360" s="7"/>
      <c r="L360" s="9" t="s">
        <v>67</v>
      </c>
      <c r="M360" s="170">
        <v>689</v>
      </c>
      <c r="N360" s="170">
        <v>229</v>
      </c>
      <c r="O360" s="170">
        <v>453</v>
      </c>
      <c r="P360" s="170">
        <v>365</v>
      </c>
      <c r="Q360" s="169">
        <v>70</v>
      </c>
      <c r="R360" s="169">
        <v>19</v>
      </c>
      <c r="S360" s="169">
        <v>19</v>
      </c>
      <c r="T360" s="170">
        <v>205</v>
      </c>
      <c r="U360" s="171">
        <v>2049</v>
      </c>
    </row>
    <row r="361" spans="1:21" ht="16.5" customHeight="1" x14ac:dyDescent="0.2">
      <c r="A361" s="7"/>
      <c r="B361" s="7"/>
      <c r="C361" s="7"/>
      <c r="D361" s="7"/>
      <c r="E361" s="7" t="s">
        <v>550</v>
      </c>
      <c r="F361" s="7"/>
      <c r="G361" s="7"/>
      <c r="H361" s="7"/>
      <c r="I361" s="7"/>
      <c r="J361" s="7"/>
      <c r="K361" s="7"/>
      <c r="L361" s="9" t="s">
        <v>67</v>
      </c>
      <c r="M361" s="171">
        <v>1511</v>
      </c>
      <c r="N361" s="170">
        <v>393</v>
      </c>
      <c r="O361" s="171">
        <v>1002</v>
      </c>
      <c r="P361" s="170">
        <v>653</v>
      </c>
      <c r="Q361" s="170">
        <v>231</v>
      </c>
      <c r="R361" s="169">
        <v>69</v>
      </c>
      <c r="S361" s="169">
        <v>49</v>
      </c>
      <c r="T361" s="170">
        <v>386</v>
      </c>
      <c r="U361" s="171">
        <v>4294</v>
      </c>
    </row>
    <row r="362" spans="1:21" ht="16.5" customHeight="1" x14ac:dyDescent="0.2">
      <c r="A362" s="7"/>
      <c r="B362" s="7"/>
      <c r="C362" s="7"/>
      <c r="D362" s="7"/>
      <c r="E362" s="7" t="s">
        <v>551</v>
      </c>
      <c r="F362" s="7"/>
      <c r="G362" s="7"/>
      <c r="H362" s="7"/>
      <c r="I362" s="7"/>
      <c r="J362" s="7"/>
      <c r="K362" s="7"/>
      <c r="L362" s="9" t="s">
        <v>67</v>
      </c>
      <c r="M362" s="171">
        <v>2886</v>
      </c>
      <c r="N362" s="170">
        <v>463</v>
      </c>
      <c r="O362" s="171">
        <v>1448</v>
      </c>
      <c r="P362" s="170">
        <v>610</v>
      </c>
      <c r="Q362" s="170">
        <v>399</v>
      </c>
      <c r="R362" s="170">
        <v>115</v>
      </c>
      <c r="S362" s="169">
        <v>71</v>
      </c>
      <c r="T362" s="170">
        <v>117</v>
      </c>
      <c r="U362" s="171">
        <v>6109</v>
      </c>
    </row>
    <row r="363" spans="1:21" ht="16.5" customHeight="1" x14ac:dyDescent="0.2">
      <c r="A363" s="7"/>
      <c r="B363" s="7"/>
      <c r="C363" s="7"/>
      <c r="D363" s="7"/>
      <c r="E363" s="7" t="s">
        <v>552</v>
      </c>
      <c r="F363" s="7"/>
      <c r="G363" s="7"/>
      <c r="H363" s="7"/>
      <c r="I363" s="7"/>
      <c r="J363" s="7"/>
      <c r="K363" s="7"/>
      <c r="L363" s="9" t="s">
        <v>67</v>
      </c>
      <c r="M363" s="173" t="s">
        <v>75</v>
      </c>
      <c r="N363" s="173" t="s">
        <v>75</v>
      </c>
      <c r="O363" s="173" t="s">
        <v>75</v>
      </c>
      <c r="P363" s="173" t="s">
        <v>75</v>
      </c>
      <c r="Q363" s="168" t="s">
        <v>81</v>
      </c>
      <c r="R363" s="173" t="s">
        <v>75</v>
      </c>
      <c r="S363" s="173" t="s">
        <v>75</v>
      </c>
      <c r="T363" s="173" t="s">
        <v>75</v>
      </c>
      <c r="U363" s="173" t="s">
        <v>75</v>
      </c>
    </row>
    <row r="364" spans="1:21" ht="16.5" customHeight="1" x14ac:dyDescent="0.2">
      <c r="A364" s="7"/>
      <c r="B364" s="7"/>
      <c r="C364" s="7"/>
      <c r="D364" s="7"/>
      <c r="E364" s="7" t="s">
        <v>553</v>
      </c>
      <c r="F364" s="7"/>
      <c r="G364" s="7"/>
      <c r="H364" s="7"/>
      <c r="I364" s="7"/>
      <c r="J364" s="7"/>
      <c r="K364" s="7"/>
      <c r="L364" s="9" t="s">
        <v>67</v>
      </c>
      <c r="M364" s="171">
        <v>6195</v>
      </c>
      <c r="N364" s="171">
        <v>1510</v>
      </c>
      <c r="O364" s="171">
        <v>3490</v>
      </c>
      <c r="P364" s="171">
        <v>2062</v>
      </c>
      <c r="Q364" s="170">
        <v>843</v>
      </c>
      <c r="R364" s="170">
        <v>236</v>
      </c>
      <c r="S364" s="170">
        <v>182</v>
      </c>
      <c r="T364" s="170">
        <v>892</v>
      </c>
      <c r="U364" s="172">
        <v>15410</v>
      </c>
    </row>
    <row r="365" spans="1:21" ht="16.5" customHeight="1" x14ac:dyDescent="0.2">
      <c r="A365" s="7"/>
      <c r="B365" s="7"/>
      <c r="C365" s="7"/>
      <c r="D365" s="7" t="s">
        <v>552</v>
      </c>
      <c r="E365" s="7"/>
      <c r="F365" s="7"/>
      <c r="G365" s="7"/>
      <c r="H365" s="7"/>
      <c r="I365" s="7"/>
      <c r="J365" s="7"/>
      <c r="K365" s="7"/>
      <c r="L365" s="9" t="s">
        <v>67</v>
      </c>
      <c r="M365" s="173" t="s">
        <v>75</v>
      </c>
      <c r="N365" s="168" t="s">
        <v>81</v>
      </c>
      <c r="O365" s="168" t="s">
        <v>81</v>
      </c>
      <c r="P365" s="168" t="s">
        <v>81</v>
      </c>
      <c r="Q365" s="173" t="s">
        <v>75</v>
      </c>
      <c r="R365" s="173" t="s">
        <v>75</v>
      </c>
      <c r="S365" s="173" t="s">
        <v>75</v>
      </c>
      <c r="T365" s="173" t="s">
        <v>75</v>
      </c>
      <c r="U365" s="173" t="s">
        <v>75</v>
      </c>
    </row>
    <row r="366" spans="1:21" ht="16.5" customHeight="1" x14ac:dyDescent="0.2">
      <c r="A366" s="7"/>
      <c r="B366" s="7"/>
      <c r="C366" s="7" t="s">
        <v>68</v>
      </c>
      <c r="D366" s="7"/>
      <c r="E366" s="7"/>
      <c r="F366" s="7"/>
      <c r="G366" s="7"/>
      <c r="H366" s="7"/>
      <c r="I366" s="7"/>
      <c r="J366" s="7"/>
      <c r="K366" s="7"/>
      <c r="L366" s="9"/>
      <c r="M366" s="10"/>
      <c r="N366" s="10"/>
      <c r="O366" s="10"/>
      <c r="P366" s="10"/>
      <c r="Q366" s="10"/>
      <c r="R366" s="10"/>
      <c r="S366" s="10"/>
      <c r="T366" s="10"/>
      <c r="U366" s="10"/>
    </row>
    <row r="367" spans="1:21" ht="16.5" customHeight="1" x14ac:dyDescent="0.2">
      <c r="A367" s="7"/>
      <c r="B367" s="7"/>
      <c r="C367" s="7"/>
      <c r="D367" s="7" t="s">
        <v>544</v>
      </c>
      <c r="E367" s="7"/>
      <c r="F367" s="7"/>
      <c r="G367" s="7"/>
      <c r="H367" s="7"/>
      <c r="I367" s="7"/>
      <c r="J367" s="7"/>
      <c r="K367" s="7"/>
      <c r="L367" s="9" t="s">
        <v>67</v>
      </c>
      <c r="M367" s="169">
        <v>24</v>
      </c>
      <c r="N367" s="173">
        <v>4</v>
      </c>
      <c r="O367" s="169">
        <v>21</v>
      </c>
      <c r="P367" s="173" t="s">
        <v>75</v>
      </c>
      <c r="Q367" s="173">
        <v>2</v>
      </c>
      <c r="R367" s="169">
        <v>13</v>
      </c>
      <c r="S367" s="173" t="s">
        <v>75</v>
      </c>
      <c r="T367" s="173" t="s">
        <v>75</v>
      </c>
      <c r="U367" s="169">
        <v>64</v>
      </c>
    </row>
    <row r="368" spans="1:21" ht="16.5" customHeight="1" x14ac:dyDescent="0.2">
      <c r="A368" s="7"/>
      <c r="B368" s="7"/>
      <c r="C368" s="7"/>
      <c r="D368" s="7" t="s">
        <v>545</v>
      </c>
      <c r="E368" s="7"/>
      <c r="F368" s="7"/>
      <c r="G368" s="7"/>
      <c r="H368" s="7"/>
      <c r="I368" s="7"/>
      <c r="J368" s="7"/>
      <c r="K368" s="7"/>
      <c r="L368" s="9"/>
      <c r="M368" s="10"/>
      <c r="N368" s="10"/>
      <c r="O368" s="10"/>
      <c r="P368" s="10"/>
      <c r="Q368" s="10"/>
      <c r="R368" s="10"/>
      <c r="S368" s="10"/>
      <c r="T368" s="10"/>
      <c r="U368" s="10"/>
    </row>
    <row r="369" spans="1:21" ht="16.5" customHeight="1" x14ac:dyDescent="0.2">
      <c r="A369" s="7"/>
      <c r="B369" s="7"/>
      <c r="C369" s="7"/>
      <c r="D369" s="7"/>
      <c r="E369" s="7" t="s">
        <v>546</v>
      </c>
      <c r="F369" s="7"/>
      <c r="G369" s="7"/>
      <c r="H369" s="7"/>
      <c r="I369" s="7"/>
      <c r="J369" s="7"/>
      <c r="K369" s="7"/>
      <c r="L369" s="9" t="s">
        <v>67</v>
      </c>
      <c r="M369" s="170">
        <v>158</v>
      </c>
      <c r="N369" s="170">
        <v>221</v>
      </c>
      <c r="O369" s="169">
        <v>47</v>
      </c>
      <c r="P369" s="169">
        <v>29</v>
      </c>
      <c r="Q369" s="169">
        <v>23</v>
      </c>
      <c r="R369" s="173">
        <v>7</v>
      </c>
      <c r="S369" s="169">
        <v>14</v>
      </c>
      <c r="T369" s="173">
        <v>2</v>
      </c>
      <c r="U369" s="170">
        <v>501</v>
      </c>
    </row>
    <row r="370" spans="1:21" ht="16.5" customHeight="1" x14ac:dyDescent="0.2">
      <c r="A370" s="7"/>
      <c r="B370" s="7"/>
      <c r="C370" s="7"/>
      <c r="D370" s="7"/>
      <c r="E370" s="7" t="s">
        <v>547</v>
      </c>
      <c r="F370" s="7"/>
      <c r="G370" s="7"/>
      <c r="H370" s="7"/>
      <c r="I370" s="7"/>
      <c r="J370" s="7"/>
      <c r="K370" s="7"/>
      <c r="L370" s="9" t="s">
        <v>67</v>
      </c>
      <c r="M370" s="170">
        <v>782</v>
      </c>
      <c r="N370" s="170">
        <v>877</v>
      </c>
      <c r="O370" s="170">
        <v>331</v>
      </c>
      <c r="P370" s="170">
        <v>194</v>
      </c>
      <c r="Q370" s="170">
        <v>174</v>
      </c>
      <c r="R370" s="169">
        <v>42</v>
      </c>
      <c r="S370" s="169">
        <v>44</v>
      </c>
      <c r="T370" s="173">
        <v>9</v>
      </c>
      <c r="U370" s="171">
        <v>2453</v>
      </c>
    </row>
    <row r="371" spans="1:21" ht="16.5" customHeight="1" x14ac:dyDescent="0.2">
      <c r="A371" s="7"/>
      <c r="B371" s="7"/>
      <c r="C371" s="7"/>
      <c r="D371" s="7"/>
      <c r="E371" s="7" t="s">
        <v>548</v>
      </c>
      <c r="F371" s="7"/>
      <c r="G371" s="7"/>
      <c r="H371" s="7"/>
      <c r="I371" s="7"/>
      <c r="J371" s="7"/>
      <c r="K371" s="7"/>
      <c r="L371" s="9" t="s">
        <v>67</v>
      </c>
      <c r="M371" s="170">
        <v>766</v>
      </c>
      <c r="N371" s="170">
        <v>834</v>
      </c>
      <c r="O371" s="170">
        <v>383</v>
      </c>
      <c r="P371" s="170">
        <v>156</v>
      </c>
      <c r="Q371" s="170">
        <v>149</v>
      </c>
      <c r="R371" s="169">
        <v>62</v>
      </c>
      <c r="S371" s="169">
        <v>29</v>
      </c>
      <c r="T371" s="169">
        <v>14</v>
      </c>
      <c r="U371" s="171">
        <v>2393</v>
      </c>
    </row>
    <row r="372" spans="1:21" ht="16.5" customHeight="1" x14ac:dyDescent="0.2">
      <c r="A372" s="7"/>
      <c r="B372" s="7"/>
      <c r="C372" s="7"/>
      <c r="D372" s="7"/>
      <c r="E372" s="7" t="s">
        <v>549</v>
      </c>
      <c r="F372" s="7"/>
      <c r="G372" s="7"/>
      <c r="H372" s="7"/>
      <c r="I372" s="7"/>
      <c r="J372" s="7"/>
      <c r="K372" s="7"/>
      <c r="L372" s="9" t="s">
        <v>67</v>
      </c>
      <c r="M372" s="171">
        <v>1237</v>
      </c>
      <c r="N372" s="171">
        <v>1089</v>
      </c>
      <c r="O372" s="170">
        <v>570</v>
      </c>
      <c r="P372" s="170">
        <v>288</v>
      </c>
      <c r="Q372" s="170">
        <v>164</v>
      </c>
      <c r="R372" s="169">
        <v>84</v>
      </c>
      <c r="S372" s="169">
        <v>65</v>
      </c>
      <c r="T372" s="169">
        <v>21</v>
      </c>
      <c r="U372" s="171">
        <v>3518</v>
      </c>
    </row>
    <row r="373" spans="1:21" ht="16.5" customHeight="1" x14ac:dyDescent="0.2">
      <c r="A373" s="7"/>
      <c r="B373" s="7"/>
      <c r="C373" s="7"/>
      <c r="D373" s="7"/>
      <c r="E373" s="7" t="s">
        <v>550</v>
      </c>
      <c r="F373" s="7"/>
      <c r="G373" s="7"/>
      <c r="H373" s="7"/>
      <c r="I373" s="7"/>
      <c r="J373" s="7"/>
      <c r="K373" s="7"/>
      <c r="L373" s="9" t="s">
        <v>67</v>
      </c>
      <c r="M373" s="171">
        <v>2616</v>
      </c>
      <c r="N373" s="171">
        <v>1749</v>
      </c>
      <c r="O373" s="171">
        <v>1287</v>
      </c>
      <c r="P373" s="170">
        <v>599</v>
      </c>
      <c r="Q373" s="170">
        <v>498</v>
      </c>
      <c r="R373" s="170">
        <v>239</v>
      </c>
      <c r="S373" s="170">
        <v>112</v>
      </c>
      <c r="T373" s="169">
        <v>53</v>
      </c>
      <c r="U373" s="171">
        <v>7153</v>
      </c>
    </row>
    <row r="374" spans="1:21" ht="16.5" customHeight="1" x14ac:dyDescent="0.2">
      <c r="A374" s="7"/>
      <c r="B374" s="7"/>
      <c r="C374" s="7"/>
      <c r="D374" s="7"/>
      <c r="E374" s="7" t="s">
        <v>551</v>
      </c>
      <c r="F374" s="7"/>
      <c r="G374" s="7"/>
      <c r="H374" s="7"/>
      <c r="I374" s="7"/>
      <c r="J374" s="7"/>
      <c r="K374" s="7"/>
      <c r="L374" s="9" t="s">
        <v>67</v>
      </c>
      <c r="M374" s="171">
        <v>5048</v>
      </c>
      <c r="N374" s="171">
        <v>2275</v>
      </c>
      <c r="O374" s="171">
        <v>2240</v>
      </c>
      <c r="P374" s="170">
        <v>624</v>
      </c>
      <c r="Q374" s="170">
        <v>939</v>
      </c>
      <c r="R374" s="170">
        <v>365</v>
      </c>
      <c r="S374" s="170">
        <v>218</v>
      </c>
      <c r="T374" s="169">
        <v>26</v>
      </c>
      <c r="U374" s="172">
        <v>11735</v>
      </c>
    </row>
    <row r="375" spans="1:21" ht="16.5" customHeight="1" x14ac:dyDescent="0.2">
      <c r="A375" s="7"/>
      <c r="B375" s="7"/>
      <c r="C375" s="7"/>
      <c r="D375" s="7"/>
      <c r="E375" s="7" t="s">
        <v>552</v>
      </c>
      <c r="F375" s="7"/>
      <c r="G375" s="7"/>
      <c r="H375" s="7"/>
      <c r="I375" s="7"/>
      <c r="J375" s="7"/>
      <c r="K375" s="7"/>
      <c r="L375" s="9" t="s">
        <v>67</v>
      </c>
      <c r="M375" s="173" t="s">
        <v>75</v>
      </c>
      <c r="N375" s="173" t="s">
        <v>75</v>
      </c>
      <c r="O375" s="173" t="s">
        <v>75</v>
      </c>
      <c r="P375" s="173" t="s">
        <v>75</v>
      </c>
      <c r="Q375" s="173" t="s">
        <v>75</v>
      </c>
      <c r="R375" s="173" t="s">
        <v>75</v>
      </c>
      <c r="S375" s="173" t="s">
        <v>75</v>
      </c>
      <c r="T375" s="173" t="s">
        <v>75</v>
      </c>
      <c r="U375" s="173" t="s">
        <v>75</v>
      </c>
    </row>
    <row r="376" spans="1:21" ht="16.5" customHeight="1" x14ac:dyDescent="0.2">
      <c r="A376" s="7"/>
      <c r="B376" s="7"/>
      <c r="C376" s="7"/>
      <c r="D376" s="7"/>
      <c r="E376" s="7" t="s">
        <v>553</v>
      </c>
      <c r="F376" s="7"/>
      <c r="G376" s="7"/>
      <c r="H376" s="7"/>
      <c r="I376" s="7"/>
      <c r="J376" s="7"/>
      <c r="K376" s="7"/>
      <c r="L376" s="9" t="s">
        <v>67</v>
      </c>
      <c r="M376" s="172">
        <v>10607</v>
      </c>
      <c r="N376" s="171">
        <v>7045</v>
      </c>
      <c r="O376" s="171">
        <v>4858</v>
      </c>
      <c r="P376" s="171">
        <v>1890</v>
      </c>
      <c r="Q376" s="171">
        <v>1947</v>
      </c>
      <c r="R376" s="170">
        <v>799</v>
      </c>
      <c r="S376" s="170">
        <v>482</v>
      </c>
      <c r="T376" s="170">
        <v>125</v>
      </c>
      <c r="U376" s="172">
        <v>27753</v>
      </c>
    </row>
    <row r="377" spans="1:21" ht="16.5" customHeight="1" x14ac:dyDescent="0.2">
      <c r="A377" s="7"/>
      <c r="B377" s="7"/>
      <c r="C377" s="7"/>
      <c r="D377" s="7" t="s">
        <v>552</v>
      </c>
      <c r="E377" s="7"/>
      <c r="F377" s="7"/>
      <c r="G377" s="7"/>
      <c r="H377" s="7"/>
      <c r="I377" s="7"/>
      <c r="J377" s="7"/>
      <c r="K377" s="7"/>
      <c r="L377" s="9" t="s">
        <v>67</v>
      </c>
      <c r="M377" s="173" t="s">
        <v>75</v>
      </c>
      <c r="N377" s="168" t="s">
        <v>81</v>
      </c>
      <c r="O377" s="168" t="s">
        <v>81</v>
      </c>
      <c r="P377" s="168" t="s">
        <v>81</v>
      </c>
      <c r="Q377" s="173" t="s">
        <v>75</v>
      </c>
      <c r="R377" s="173" t="s">
        <v>75</v>
      </c>
      <c r="S377" s="173" t="s">
        <v>75</v>
      </c>
      <c r="T377" s="173" t="s">
        <v>75</v>
      </c>
      <c r="U377" s="173" t="s">
        <v>75</v>
      </c>
    </row>
    <row r="378" spans="1:21" ht="16.5" customHeight="1" x14ac:dyDescent="0.2">
      <c r="A378" s="7"/>
      <c r="B378" s="7"/>
      <c r="C378" s="7" t="s">
        <v>69</v>
      </c>
      <c r="D378" s="7"/>
      <c r="E378" s="7"/>
      <c r="F378" s="7"/>
      <c r="G378" s="7"/>
      <c r="H378" s="7"/>
      <c r="I378" s="7"/>
      <c r="J378" s="7"/>
      <c r="K378" s="7"/>
      <c r="L378" s="9"/>
      <c r="M378" s="10"/>
      <c r="N378" s="10"/>
      <c r="O378" s="10"/>
      <c r="P378" s="10"/>
      <c r="Q378" s="10"/>
      <c r="R378" s="10"/>
      <c r="S378" s="10"/>
      <c r="T378" s="10"/>
      <c r="U378" s="10"/>
    </row>
    <row r="379" spans="1:21" ht="16.5" customHeight="1" x14ac:dyDescent="0.2">
      <c r="A379" s="7"/>
      <c r="B379" s="7"/>
      <c r="C379" s="7"/>
      <c r="D379" s="7" t="s">
        <v>544</v>
      </c>
      <c r="E379" s="7"/>
      <c r="F379" s="7"/>
      <c r="G379" s="7"/>
      <c r="H379" s="7"/>
      <c r="I379" s="7"/>
      <c r="J379" s="7"/>
      <c r="K379" s="7"/>
      <c r="L379" s="9" t="s">
        <v>67</v>
      </c>
      <c r="M379" s="173" t="s">
        <v>75</v>
      </c>
      <c r="N379" s="173" t="s">
        <v>75</v>
      </c>
      <c r="O379" s="168" t="s">
        <v>81</v>
      </c>
      <c r="P379" s="173" t="s">
        <v>75</v>
      </c>
      <c r="Q379" s="173" t="s">
        <v>75</v>
      </c>
      <c r="R379" s="173" t="s">
        <v>75</v>
      </c>
      <c r="S379" s="173" t="s">
        <v>75</v>
      </c>
      <c r="T379" s="173" t="s">
        <v>75</v>
      </c>
      <c r="U379" s="173" t="s">
        <v>75</v>
      </c>
    </row>
    <row r="380" spans="1:21" ht="16.5" customHeight="1" x14ac:dyDescent="0.2">
      <c r="A380" s="7"/>
      <c r="B380" s="7"/>
      <c r="C380" s="7"/>
      <c r="D380" s="7" t="s">
        <v>545</v>
      </c>
      <c r="E380" s="7"/>
      <c r="F380" s="7"/>
      <c r="G380" s="7"/>
      <c r="H380" s="7"/>
      <c r="I380" s="7"/>
      <c r="J380" s="7"/>
      <c r="K380" s="7"/>
      <c r="L380" s="9"/>
      <c r="M380" s="10"/>
      <c r="N380" s="10"/>
      <c r="O380" s="10"/>
      <c r="P380" s="10"/>
      <c r="Q380" s="10"/>
      <c r="R380" s="10"/>
      <c r="S380" s="10"/>
      <c r="T380" s="10"/>
      <c r="U380" s="10"/>
    </row>
    <row r="381" spans="1:21" ht="16.5" customHeight="1" x14ac:dyDescent="0.2">
      <c r="A381" s="7"/>
      <c r="B381" s="7"/>
      <c r="C381" s="7"/>
      <c r="D381" s="7"/>
      <c r="E381" s="7" t="s">
        <v>546</v>
      </c>
      <c r="F381" s="7"/>
      <c r="G381" s="7"/>
      <c r="H381" s="7"/>
      <c r="I381" s="7"/>
      <c r="J381" s="7"/>
      <c r="K381" s="7"/>
      <c r="L381" s="9" t="s">
        <v>67</v>
      </c>
      <c r="M381" s="173" t="s">
        <v>75</v>
      </c>
      <c r="N381" s="173" t="s">
        <v>75</v>
      </c>
      <c r="O381" s="173">
        <v>4</v>
      </c>
      <c r="P381" s="173" t="s">
        <v>75</v>
      </c>
      <c r="Q381" s="173">
        <v>1</v>
      </c>
      <c r="R381" s="173">
        <v>3</v>
      </c>
      <c r="S381" s="173">
        <v>5</v>
      </c>
      <c r="T381" s="173" t="s">
        <v>75</v>
      </c>
      <c r="U381" s="169">
        <v>13</v>
      </c>
    </row>
    <row r="382" spans="1:21" ht="16.5" customHeight="1" x14ac:dyDescent="0.2">
      <c r="A382" s="7"/>
      <c r="B382" s="7"/>
      <c r="C382" s="7"/>
      <c r="D382" s="7"/>
      <c r="E382" s="7" t="s">
        <v>547</v>
      </c>
      <c r="F382" s="7"/>
      <c r="G382" s="7"/>
      <c r="H382" s="7"/>
      <c r="I382" s="7"/>
      <c r="J382" s="7"/>
      <c r="K382" s="7"/>
      <c r="L382" s="9" t="s">
        <v>67</v>
      </c>
      <c r="M382" s="173">
        <v>1</v>
      </c>
      <c r="N382" s="173">
        <v>1</v>
      </c>
      <c r="O382" s="169">
        <v>25</v>
      </c>
      <c r="P382" s="173" t="s">
        <v>75</v>
      </c>
      <c r="Q382" s="169">
        <v>14</v>
      </c>
      <c r="R382" s="173">
        <v>5</v>
      </c>
      <c r="S382" s="173">
        <v>1</v>
      </c>
      <c r="T382" s="173" t="s">
        <v>75</v>
      </c>
      <c r="U382" s="169">
        <v>47</v>
      </c>
    </row>
    <row r="383" spans="1:21" ht="16.5" customHeight="1" x14ac:dyDescent="0.2">
      <c r="A383" s="7"/>
      <c r="B383" s="7"/>
      <c r="C383" s="7"/>
      <c r="D383" s="7"/>
      <c r="E383" s="7" t="s">
        <v>548</v>
      </c>
      <c r="F383" s="7"/>
      <c r="G383" s="7"/>
      <c r="H383" s="7"/>
      <c r="I383" s="7"/>
      <c r="J383" s="7"/>
      <c r="K383" s="7"/>
      <c r="L383" s="9" t="s">
        <v>67</v>
      </c>
      <c r="M383" s="173">
        <v>1</v>
      </c>
      <c r="N383" s="173" t="s">
        <v>75</v>
      </c>
      <c r="O383" s="173">
        <v>9</v>
      </c>
      <c r="P383" s="173">
        <v>2</v>
      </c>
      <c r="Q383" s="173">
        <v>8</v>
      </c>
      <c r="R383" s="173" t="s">
        <v>75</v>
      </c>
      <c r="S383" s="173" t="s">
        <v>75</v>
      </c>
      <c r="T383" s="173" t="s">
        <v>75</v>
      </c>
      <c r="U383" s="169">
        <v>20</v>
      </c>
    </row>
    <row r="384" spans="1:21" ht="16.5" customHeight="1" x14ac:dyDescent="0.2">
      <c r="A384" s="7"/>
      <c r="B384" s="7"/>
      <c r="C384" s="7"/>
      <c r="D384" s="7"/>
      <c r="E384" s="7" t="s">
        <v>549</v>
      </c>
      <c r="F384" s="7"/>
      <c r="G384" s="7"/>
      <c r="H384" s="7"/>
      <c r="I384" s="7"/>
      <c r="J384" s="7"/>
      <c r="K384" s="7"/>
      <c r="L384" s="9" t="s">
        <v>67</v>
      </c>
      <c r="M384" s="173" t="s">
        <v>75</v>
      </c>
      <c r="N384" s="173" t="s">
        <v>75</v>
      </c>
      <c r="O384" s="173">
        <v>9</v>
      </c>
      <c r="P384" s="173" t="s">
        <v>75</v>
      </c>
      <c r="Q384" s="173">
        <v>4</v>
      </c>
      <c r="R384" s="173" t="s">
        <v>75</v>
      </c>
      <c r="S384" s="173" t="s">
        <v>75</v>
      </c>
      <c r="T384" s="173" t="s">
        <v>75</v>
      </c>
      <c r="U384" s="169">
        <v>13</v>
      </c>
    </row>
    <row r="385" spans="1:21" ht="16.5" customHeight="1" x14ac:dyDescent="0.2">
      <c r="A385" s="7"/>
      <c r="B385" s="7"/>
      <c r="C385" s="7"/>
      <c r="D385" s="7"/>
      <c r="E385" s="7" t="s">
        <v>550</v>
      </c>
      <c r="F385" s="7"/>
      <c r="G385" s="7"/>
      <c r="H385" s="7"/>
      <c r="I385" s="7"/>
      <c r="J385" s="7"/>
      <c r="K385" s="7"/>
      <c r="L385" s="9" t="s">
        <v>67</v>
      </c>
      <c r="M385" s="173" t="s">
        <v>75</v>
      </c>
      <c r="N385" s="173">
        <v>2</v>
      </c>
      <c r="O385" s="173">
        <v>7</v>
      </c>
      <c r="P385" s="173" t="s">
        <v>75</v>
      </c>
      <c r="Q385" s="169">
        <v>15</v>
      </c>
      <c r="R385" s="173" t="s">
        <v>75</v>
      </c>
      <c r="S385" s="173" t="s">
        <v>75</v>
      </c>
      <c r="T385" s="173" t="s">
        <v>75</v>
      </c>
      <c r="U385" s="169">
        <v>24</v>
      </c>
    </row>
    <row r="386" spans="1:21" ht="16.5" customHeight="1" x14ac:dyDescent="0.2">
      <c r="A386" s="7"/>
      <c r="B386" s="7"/>
      <c r="C386" s="7"/>
      <c r="D386" s="7"/>
      <c r="E386" s="7" t="s">
        <v>551</v>
      </c>
      <c r="F386" s="7"/>
      <c r="G386" s="7"/>
      <c r="H386" s="7"/>
      <c r="I386" s="7"/>
      <c r="J386" s="7"/>
      <c r="K386" s="7"/>
      <c r="L386" s="9" t="s">
        <v>67</v>
      </c>
      <c r="M386" s="173" t="s">
        <v>75</v>
      </c>
      <c r="N386" s="173">
        <v>4</v>
      </c>
      <c r="O386" s="173">
        <v>3</v>
      </c>
      <c r="P386" s="173" t="s">
        <v>75</v>
      </c>
      <c r="Q386" s="173">
        <v>3</v>
      </c>
      <c r="R386" s="173" t="s">
        <v>75</v>
      </c>
      <c r="S386" s="173" t="s">
        <v>75</v>
      </c>
      <c r="T386" s="173" t="s">
        <v>75</v>
      </c>
      <c r="U386" s="169">
        <v>10</v>
      </c>
    </row>
    <row r="387" spans="1:21" ht="16.5" customHeight="1" x14ac:dyDescent="0.2">
      <c r="A387" s="7"/>
      <c r="B387" s="7"/>
      <c r="C387" s="7"/>
      <c r="D387" s="7"/>
      <c r="E387" s="7" t="s">
        <v>552</v>
      </c>
      <c r="F387" s="7"/>
      <c r="G387" s="7"/>
      <c r="H387" s="7"/>
      <c r="I387" s="7"/>
      <c r="J387" s="7"/>
      <c r="K387" s="7"/>
      <c r="L387" s="9" t="s">
        <v>67</v>
      </c>
      <c r="M387" s="173" t="s">
        <v>75</v>
      </c>
      <c r="N387" s="173" t="s">
        <v>75</v>
      </c>
      <c r="O387" s="173" t="s">
        <v>75</v>
      </c>
      <c r="P387" s="173" t="s">
        <v>75</v>
      </c>
      <c r="Q387" s="173" t="s">
        <v>75</v>
      </c>
      <c r="R387" s="173" t="s">
        <v>75</v>
      </c>
      <c r="S387" s="173" t="s">
        <v>75</v>
      </c>
      <c r="T387" s="173" t="s">
        <v>75</v>
      </c>
      <c r="U387" s="173" t="s">
        <v>75</v>
      </c>
    </row>
    <row r="388" spans="1:21" ht="16.5" customHeight="1" x14ac:dyDescent="0.2">
      <c r="A388" s="7"/>
      <c r="B388" s="7"/>
      <c r="C388" s="7"/>
      <c r="D388" s="7"/>
      <c r="E388" s="7" t="s">
        <v>553</v>
      </c>
      <c r="F388" s="7"/>
      <c r="G388" s="7"/>
      <c r="H388" s="7"/>
      <c r="I388" s="7"/>
      <c r="J388" s="7"/>
      <c r="K388" s="7"/>
      <c r="L388" s="9" t="s">
        <v>67</v>
      </c>
      <c r="M388" s="173">
        <v>2</v>
      </c>
      <c r="N388" s="173">
        <v>7</v>
      </c>
      <c r="O388" s="169">
        <v>57</v>
      </c>
      <c r="P388" s="173">
        <v>2</v>
      </c>
      <c r="Q388" s="169">
        <v>45</v>
      </c>
      <c r="R388" s="173">
        <v>8</v>
      </c>
      <c r="S388" s="173">
        <v>6</v>
      </c>
      <c r="T388" s="173" t="s">
        <v>75</v>
      </c>
      <c r="U388" s="170">
        <v>127</v>
      </c>
    </row>
    <row r="389" spans="1:21" ht="16.5" customHeight="1" x14ac:dyDescent="0.2">
      <c r="A389" s="7"/>
      <c r="B389" s="7"/>
      <c r="C389" s="7"/>
      <c r="D389" s="7" t="s">
        <v>552</v>
      </c>
      <c r="E389" s="7"/>
      <c r="F389" s="7"/>
      <c r="G389" s="7"/>
      <c r="H389" s="7"/>
      <c r="I389" s="7"/>
      <c r="J389" s="7"/>
      <c r="K389" s="7"/>
      <c r="L389" s="9" t="s">
        <v>67</v>
      </c>
      <c r="M389" s="173" t="s">
        <v>75</v>
      </c>
      <c r="N389" s="168" t="s">
        <v>81</v>
      </c>
      <c r="O389" s="168" t="s">
        <v>81</v>
      </c>
      <c r="P389" s="168" t="s">
        <v>81</v>
      </c>
      <c r="Q389" s="173" t="s">
        <v>75</v>
      </c>
      <c r="R389" s="173" t="s">
        <v>75</v>
      </c>
      <c r="S389" s="173" t="s">
        <v>75</v>
      </c>
      <c r="T389" s="173" t="s">
        <v>75</v>
      </c>
      <c r="U389" s="173" t="s">
        <v>75</v>
      </c>
    </row>
    <row r="390" spans="1:21" ht="16.5" customHeight="1" x14ac:dyDescent="0.2">
      <c r="A390" s="7"/>
      <c r="B390" s="7"/>
      <c r="C390" s="7" t="s">
        <v>70</v>
      </c>
      <c r="D390" s="7"/>
      <c r="E390" s="7"/>
      <c r="F390" s="7"/>
      <c r="G390" s="7"/>
      <c r="H390" s="7"/>
      <c r="I390" s="7"/>
      <c r="J390" s="7"/>
      <c r="K390" s="7"/>
      <c r="L390" s="9"/>
      <c r="M390" s="10"/>
      <c r="N390" s="10"/>
      <c r="O390" s="10"/>
      <c r="P390" s="10"/>
      <c r="Q390" s="10"/>
      <c r="R390" s="10"/>
      <c r="S390" s="10"/>
      <c r="T390" s="10"/>
      <c r="U390" s="10"/>
    </row>
    <row r="391" spans="1:21" ht="16.5" customHeight="1" x14ac:dyDescent="0.2">
      <c r="A391" s="7"/>
      <c r="B391" s="7"/>
      <c r="C391" s="7"/>
      <c r="D391" s="7" t="s">
        <v>544</v>
      </c>
      <c r="E391" s="7"/>
      <c r="F391" s="7"/>
      <c r="G391" s="7"/>
      <c r="H391" s="7"/>
      <c r="I391" s="7"/>
      <c r="J391" s="7"/>
      <c r="K391" s="7"/>
      <c r="L391" s="9" t="s">
        <v>67</v>
      </c>
      <c r="M391" s="169">
        <v>39</v>
      </c>
      <c r="N391" s="173">
        <v>5</v>
      </c>
      <c r="O391" s="169">
        <v>43</v>
      </c>
      <c r="P391" s="173" t="s">
        <v>75</v>
      </c>
      <c r="Q391" s="173">
        <v>3</v>
      </c>
      <c r="R391" s="169">
        <v>18</v>
      </c>
      <c r="S391" s="173">
        <v>1</v>
      </c>
      <c r="T391" s="173" t="s">
        <v>75</v>
      </c>
      <c r="U391" s="170">
        <v>109</v>
      </c>
    </row>
    <row r="392" spans="1:21" ht="16.5" customHeight="1" x14ac:dyDescent="0.2">
      <c r="A392" s="7"/>
      <c r="B392" s="7"/>
      <c r="C392" s="7"/>
      <c r="D392" s="7" t="s">
        <v>545</v>
      </c>
      <c r="E392" s="7"/>
      <c r="F392" s="7"/>
      <c r="G392" s="7"/>
      <c r="H392" s="7"/>
      <c r="I392" s="7"/>
      <c r="J392" s="7"/>
      <c r="K392" s="7"/>
      <c r="L392" s="9"/>
      <c r="M392" s="10"/>
      <c r="N392" s="10"/>
      <c r="O392" s="10"/>
      <c r="P392" s="10"/>
      <c r="Q392" s="10"/>
      <c r="R392" s="10"/>
      <c r="S392" s="10"/>
      <c r="T392" s="10"/>
      <c r="U392" s="10"/>
    </row>
    <row r="393" spans="1:21" ht="16.5" customHeight="1" x14ac:dyDescent="0.2">
      <c r="A393" s="7"/>
      <c r="B393" s="7"/>
      <c r="C393" s="7"/>
      <c r="D393" s="7"/>
      <c r="E393" s="7" t="s">
        <v>546</v>
      </c>
      <c r="F393" s="7"/>
      <c r="G393" s="7"/>
      <c r="H393" s="7"/>
      <c r="I393" s="7"/>
      <c r="J393" s="7"/>
      <c r="K393" s="7"/>
      <c r="L393" s="9" t="s">
        <v>67</v>
      </c>
      <c r="M393" s="170">
        <v>260</v>
      </c>
      <c r="N393" s="170">
        <v>265</v>
      </c>
      <c r="O393" s="170">
        <v>121</v>
      </c>
      <c r="P393" s="169">
        <v>78</v>
      </c>
      <c r="Q393" s="169">
        <v>33</v>
      </c>
      <c r="R393" s="169">
        <v>11</v>
      </c>
      <c r="S393" s="169">
        <v>28</v>
      </c>
      <c r="T393" s="169">
        <v>20</v>
      </c>
      <c r="U393" s="170">
        <v>816</v>
      </c>
    </row>
    <row r="394" spans="1:21" ht="16.5" customHeight="1" x14ac:dyDescent="0.2">
      <c r="A394" s="7"/>
      <c r="B394" s="7"/>
      <c r="C394" s="7"/>
      <c r="D394" s="7"/>
      <c r="E394" s="7" t="s">
        <v>547</v>
      </c>
      <c r="F394" s="7"/>
      <c r="G394" s="7"/>
      <c r="H394" s="7"/>
      <c r="I394" s="7"/>
      <c r="J394" s="7"/>
      <c r="K394" s="7"/>
      <c r="L394" s="9" t="s">
        <v>67</v>
      </c>
      <c r="M394" s="171">
        <v>1307</v>
      </c>
      <c r="N394" s="171">
        <v>1064</v>
      </c>
      <c r="O394" s="170">
        <v>615</v>
      </c>
      <c r="P394" s="170">
        <v>376</v>
      </c>
      <c r="Q394" s="170">
        <v>259</v>
      </c>
      <c r="R394" s="169">
        <v>65</v>
      </c>
      <c r="S394" s="169">
        <v>64</v>
      </c>
      <c r="T394" s="169">
        <v>99</v>
      </c>
      <c r="U394" s="171">
        <v>3849</v>
      </c>
    </row>
    <row r="395" spans="1:21" ht="16.5" customHeight="1" x14ac:dyDescent="0.2">
      <c r="A395" s="7"/>
      <c r="B395" s="7"/>
      <c r="C395" s="7"/>
      <c r="D395" s="7"/>
      <c r="E395" s="7" t="s">
        <v>548</v>
      </c>
      <c r="F395" s="7"/>
      <c r="G395" s="7"/>
      <c r="H395" s="7"/>
      <c r="I395" s="7"/>
      <c r="J395" s="7"/>
      <c r="K395" s="7"/>
      <c r="L395" s="9" t="s">
        <v>67</v>
      </c>
      <c r="M395" s="171">
        <v>1250</v>
      </c>
      <c r="N395" s="171">
        <v>1029</v>
      </c>
      <c r="O395" s="170">
        <v>650</v>
      </c>
      <c r="P395" s="170">
        <v>361</v>
      </c>
      <c r="Q395" s="170">
        <v>220</v>
      </c>
      <c r="R395" s="169">
        <v>76</v>
      </c>
      <c r="S395" s="169">
        <v>44</v>
      </c>
      <c r="T395" s="169">
        <v>90</v>
      </c>
      <c r="U395" s="171">
        <v>3720</v>
      </c>
    </row>
    <row r="396" spans="1:21" ht="16.5" customHeight="1" x14ac:dyDescent="0.2">
      <c r="A396" s="7"/>
      <c r="B396" s="7"/>
      <c r="C396" s="7"/>
      <c r="D396" s="7"/>
      <c r="E396" s="7" t="s">
        <v>549</v>
      </c>
      <c r="F396" s="7"/>
      <c r="G396" s="7"/>
      <c r="H396" s="7"/>
      <c r="I396" s="7"/>
      <c r="J396" s="7"/>
      <c r="K396" s="7"/>
      <c r="L396" s="9" t="s">
        <v>67</v>
      </c>
      <c r="M396" s="171">
        <v>1926</v>
      </c>
      <c r="N396" s="171">
        <v>1318</v>
      </c>
      <c r="O396" s="171">
        <v>1032</v>
      </c>
      <c r="P396" s="170">
        <v>653</v>
      </c>
      <c r="Q396" s="170">
        <v>238</v>
      </c>
      <c r="R396" s="170">
        <v>103</v>
      </c>
      <c r="S396" s="169">
        <v>84</v>
      </c>
      <c r="T396" s="170">
        <v>226</v>
      </c>
      <c r="U396" s="171">
        <v>5580</v>
      </c>
    </row>
    <row r="397" spans="1:21" ht="16.5" customHeight="1" x14ac:dyDescent="0.2">
      <c r="A397" s="7"/>
      <c r="B397" s="7"/>
      <c r="C397" s="7"/>
      <c r="D397" s="7"/>
      <c r="E397" s="7" t="s">
        <v>550</v>
      </c>
      <c r="F397" s="7"/>
      <c r="G397" s="7"/>
      <c r="H397" s="7"/>
      <c r="I397" s="7"/>
      <c r="J397" s="7"/>
      <c r="K397" s="7"/>
      <c r="L397" s="9" t="s">
        <v>67</v>
      </c>
      <c r="M397" s="171">
        <v>4127</v>
      </c>
      <c r="N397" s="171">
        <v>2144</v>
      </c>
      <c r="O397" s="171">
        <v>2296</v>
      </c>
      <c r="P397" s="171">
        <v>1252</v>
      </c>
      <c r="Q397" s="170">
        <v>744</v>
      </c>
      <c r="R397" s="170">
        <v>308</v>
      </c>
      <c r="S397" s="170">
        <v>161</v>
      </c>
      <c r="T397" s="170">
        <v>439</v>
      </c>
      <c r="U397" s="172">
        <v>11471</v>
      </c>
    </row>
    <row r="398" spans="1:21" ht="16.5" customHeight="1" x14ac:dyDescent="0.2">
      <c r="A398" s="7"/>
      <c r="B398" s="7"/>
      <c r="C398" s="7"/>
      <c r="D398" s="7"/>
      <c r="E398" s="7" t="s">
        <v>551</v>
      </c>
      <c r="F398" s="7"/>
      <c r="G398" s="7"/>
      <c r="H398" s="7"/>
      <c r="I398" s="7"/>
      <c r="J398" s="7"/>
      <c r="K398" s="7"/>
      <c r="L398" s="9" t="s">
        <v>67</v>
      </c>
      <c r="M398" s="171">
        <v>7934</v>
      </c>
      <c r="N398" s="171">
        <v>2742</v>
      </c>
      <c r="O398" s="171">
        <v>3691</v>
      </c>
      <c r="P398" s="171">
        <v>1234</v>
      </c>
      <c r="Q398" s="171">
        <v>1341</v>
      </c>
      <c r="R398" s="170">
        <v>480</v>
      </c>
      <c r="S398" s="170">
        <v>289</v>
      </c>
      <c r="T398" s="170">
        <v>143</v>
      </c>
      <c r="U398" s="172">
        <v>17854</v>
      </c>
    </row>
    <row r="399" spans="1:21" ht="16.5" customHeight="1" x14ac:dyDescent="0.2">
      <c r="A399" s="7"/>
      <c r="B399" s="7"/>
      <c r="C399" s="7"/>
      <c r="D399" s="7"/>
      <c r="E399" s="7" t="s">
        <v>552</v>
      </c>
      <c r="F399" s="7"/>
      <c r="G399" s="7"/>
      <c r="H399" s="7"/>
      <c r="I399" s="7"/>
      <c r="J399" s="7"/>
      <c r="K399" s="7"/>
      <c r="L399" s="9" t="s">
        <v>67</v>
      </c>
      <c r="M399" s="173" t="s">
        <v>75</v>
      </c>
      <c r="N399" s="168" t="s">
        <v>81</v>
      </c>
      <c r="O399" s="173" t="s">
        <v>75</v>
      </c>
      <c r="P399" s="173" t="s">
        <v>75</v>
      </c>
      <c r="Q399" s="173" t="s">
        <v>75</v>
      </c>
      <c r="R399" s="173" t="s">
        <v>75</v>
      </c>
      <c r="S399" s="173" t="s">
        <v>75</v>
      </c>
      <c r="T399" s="173" t="s">
        <v>75</v>
      </c>
      <c r="U399" s="173" t="s">
        <v>75</v>
      </c>
    </row>
    <row r="400" spans="1:21" ht="16.5" customHeight="1" x14ac:dyDescent="0.2">
      <c r="A400" s="7"/>
      <c r="B400" s="7"/>
      <c r="C400" s="7"/>
      <c r="D400" s="7"/>
      <c r="E400" s="7" t="s">
        <v>553</v>
      </c>
      <c r="F400" s="7"/>
      <c r="G400" s="7"/>
      <c r="H400" s="7"/>
      <c r="I400" s="7"/>
      <c r="J400" s="7"/>
      <c r="K400" s="7"/>
      <c r="L400" s="9" t="s">
        <v>67</v>
      </c>
      <c r="M400" s="172">
        <v>16804</v>
      </c>
      <c r="N400" s="171">
        <v>8562</v>
      </c>
      <c r="O400" s="171">
        <v>8405</v>
      </c>
      <c r="P400" s="171">
        <v>3954</v>
      </c>
      <c r="Q400" s="171">
        <v>2835</v>
      </c>
      <c r="R400" s="171">
        <v>1043</v>
      </c>
      <c r="S400" s="170">
        <v>670</v>
      </c>
      <c r="T400" s="171">
        <v>1017</v>
      </c>
      <c r="U400" s="172">
        <v>43290</v>
      </c>
    </row>
    <row r="401" spans="1:21" ht="16.5" customHeight="1" x14ac:dyDescent="0.2">
      <c r="A401" s="7"/>
      <c r="B401" s="7"/>
      <c r="C401" s="7"/>
      <c r="D401" s="7" t="s">
        <v>552</v>
      </c>
      <c r="E401" s="7"/>
      <c r="F401" s="7"/>
      <c r="G401" s="7"/>
      <c r="H401" s="7"/>
      <c r="I401" s="7"/>
      <c r="J401" s="7"/>
      <c r="K401" s="7"/>
      <c r="L401" s="9" t="s">
        <v>67</v>
      </c>
      <c r="M401" s="173" t="s">
        <v>75</v>
      </c>
      <c r="N401" s="168" t="s">
        <v>81</v>
      </c>
      <c r="O401" s="168" t="s">
        <v>81</v>
      </c>
      <c r="P401" s="168" t="s">
        <v>81</v>
      </c>
      <c r="Q401" s="173" t="s">
        <v>75</v>
      </c>
      <c r="R401" s="173" t="s">
        <v>75</v>
      </c>
      <c r="S401" s="173" t="s">
        <v>75</v>
      </c>
      <c r="T401" s="173" t="s">
        <v>75</v>
      </c>
      <c r="U401" s="173" t="s">
        <v>75</v>
      </c>
    </row>
    <row r="402" spans="1:21" ht="16.5" customHeight="1" x14ac:dyDescent="0.2">
      <c r="A402" s="7" t="s">
        <v>275</v>
      </c>
      <c r="B402" s="7"/>
      <c r="C402" s="7"/>
      <c r="D402" s="7"/>
      <c r="E402" s="7"/>
      <c r="F402" s="7"/>
      <c r="G402" s="7"/>
      <c r="H402" s="7"/>
      <c r="I402" s="7"/>
      <c r="J402" s="7"/>
      <c r="K402" s="7"/>
      <c r="L402" s="9"/>
      <c r="M402" s="10"/>
      <c r="N402" s="10"/>
      <c r="O402" s="10"/>
      <c r="P402" s="10"/>
      <c r="Q402" s="10"/>
      <c r="R402" s="10"/>
      <c r="S402" s="10"/>
      <c r="T402" s="10"/>
      <c r="U402" s="10"/>
    </row>
    <row r="403" spans="1:21" ht="16.5" customHeight="1" x14ac:dyDescent="0.2">
      <c r="A403" s="7"/>
      <c r="B403" s="7" t="s">
        <v>139</v>
      </c>
      <c r="C403" s="7"/>
      <c r="D403" s="7"/>
      <c r="E403" s="7"/>
      <c r="F403" s="7"/>
      <c r="G403" s="7"/>
      <c r="H403" s="7"/>
      <c r="I403" s="7"/>
      <c r="J403" s="7"/>
      <c r="K403" s="7"/>
      <c r="L403" s="9"/>
      <c r="M403" s="10"/>
      <c r="N403" s="10"/>
      <c r="O403" s="10"/>
      <c r="P403" s="10"/>
      <c r="Q403" s="10"/>
      <c r="R403" s="10"/>
      <c r="S403" s="10"/>
      <c r="T403" s="10"/>
      <c r="U403" s="10"/>
    </row>
    <row r="404" spans="1:21" ht="16.5" customHeight="1" x14ac:dyDescent="0.2">
      <c r="A404" s="7"/>
      <c r="B404" s="7"/>
      <c r="C404" s="7" t="s">
        <v>66</v>
      </c>
      <c r="D404" s="7"/>
      <c r="E404" s="7"/>
      <c r="F404" s="7"/>
      <c r="G404" s="7"/>
      <c r="H404" s="7"/>
      <c r="I404" s="7"/>
      <c r="J404" s="7"/>
      <c r="K404" s="7"/>
      <c r="L404" s="9"/>
      <c r="M404" s="10"/>
      <c r="N404" s="10"/>
      <c r="O404" s="10"/>
      <c r="P404" s="10"/>
      <c r="Q404" s="10"/>
      <c r="R404" s="10"/>
      <c r="S404" s="10"/>
      <c r="T404" s="10"/>
      <c r="U404" s="10"/>
    </row>
    <row r="405" spans="1:21" ht="16.5" customHeight="1" x14ac:dyDescent="0.2">
      <c r="A405" s="7"/>
      <c r="B405" s="7"/>
      <c r="C405" s="7"/>
      <c r="D405" s="7" t="s">
        <v>544</v>
      </c>
      <c r="E405" s="7"/>
      <c r="F405" s="7"/>
      <c r="G405" s="7"/>
      <c r="H405" s="7"/>
      <c r="I405" s="7"/>
      <c r="J405" s="7"/>
      <c r="K405" s="7"/>
      <c r="L405" s="9" t="s">
        <v>67</v>
      </c>
      <c r="M405" s="169">
        <v>19</v>
      </c>
      <c r="N405" s="173">
        <v>3</v>
      </c>
      <c r="O405" s="168" t="s">
        <v>81</v>
      </c>
      <c r="P405" s="173" t="s">
        <v>75</v>
      </c>
      <c r="Q405" s="173" t="s">
        <v>75</v>
      </c>
      <c r="R405" s="173">
        <v>1</v>
      </c>
      <c r="S405" s="173" t="s">
        <v>75</v>
      </c>
      <c r="T405" s="173" t="s">
        <v>75</v>
      </c>
      <c r="U405" s="169">
        <v>23</v>
      </c>
    </row>
    <row r="406" spans="1:21" ht="16.5" customHeight="1" x14ac:dyDescent="0.2">
      <c r="A406" s="7"/>
      <c r="B406" s="7"/>
      <c r="C406" s="7"/>
      <c r="D406" s="7" t="s">
        <v>545</v>
      </c>
      <c r="E406" s="7"/>
      <c r="F406" s="7"/>
      <c r="G406" s="7"/>
      <c r="H406" s="7"/>
      <c r="I406" s="7"/>
      <c r="J406" s="7"/>
      <c r="K406" s="7"/>
      <c r="L406" s="9"/>
      <c r="M406" s="10"/>
      <c r="N406" s="10"/>
      <c r="O406" s="10"/>
      <c r="P406" s="10"/>
      <c r="Q406" s="10"/>
      <c r="R406" s="10"/>
      <c r="S406" s="10"/>
      <c r="T406" s="10"/>
      <c r="U406" s="10"/>
    </row>
    <row r="407" spans="1:21" ht="16.5" customHeight="1" x14ac:dyDescent="0.2">
      <c r="A407" s="7"/>
      <c r="B407" s="7"/>
      <c r="C407" s="7"/>
      <c r="D407" s="7"/>
      <c r="E407" s="7" t="s">
        <v>546</v>
      </c>
      <c r="F407" s="7"/>
      <c r="G407" s="7"/>
      <c r="H407" s="7"/>
      <c r="I407" s="7"/>
      <c r="J407" s="7"/>
      <c r="K407" s="7"/>
      <c r="L407" s="9" t="s">
        <v>67</v>
      </c>
      <c r="M407" s="169">
        <v>91</v>
      </c>
      <c r="N407" s="169">
        <v>35</v>
      </c>
      <c r="O407" s="169">
        <v>94</v>
      </c>
      <c r="P407" s="169">
        <v>44</v>
      </c>
      <c r="Q407" s="173">
        <v>5</v>
      </c>
      <c r="R407" s="173">
        <v>1</v>
      </c>
      <c r="S407" s="173">
        <v>3</v>
      </c>
      <c r="T407" s="169">
        <v>18</v>
      </c>
      <c r="U407" s="170">
        <v>291</v>
      </c>
    </row>
    <row r="408" spans="1:21" ht="16.5" customHeight="1" x14ac:dyDescent="0.2">
      <c r="A408" s="7"/>
      <c r="B408" s="7"/>
      <c r="C408" s="7"/>
      <c r="D408" s="7"/>
      <c r="E408" s="7" t="s">
        <v>547</v>
      </c>
      <c r="F408" s="7"/>
      <c r="G408" s="7"/>
      <c r="H408" s="7"/>
      <c r="I408" s="7"/>
      <c r="J408" s="7"/>
      <c r="K408" s="7"/>
      <c r="L408" s="9" t="s">
        <v>67</v>
      </c>
      <c r="M408" s="170">
        <v>368</v>
      </c>
      <c r="N408" s="170">
        <v>143</v>
      </c>
      <c r="O408" s="170">
        <v>260</v>
      </c>
      <c r="P408" s="170">
        <v>206</v>
      </c>
      <c r="Q408" s="169">
        <v>49</v>
      </c>
      <c r="R408" s="169">
        <v>10</v>
      </c>
      <c r="S408" s="173">
        <v>8</v>
      </c>
      <c r="T408" s="170">
        <v>108</v>
      </c>
      <c r="U408" s="171">
        <v>1152</v>
      </c>
    </row>
    <row r="409" spans="1:21" ht="16.5" customHeight="1" x14ac:dyDescent="0.2">
      <c r="A409" s="7"/>
      <c r="B409" s="7"/>
      <c r="C409" s="7"/>
      <c r="D409" s="7"/>
      <c r="E409" s="7" t="s">
        <v>548</v>
      </c>
      <c r="F409" s="7"/>
      <c r="G409" s="7"/>
      <c r="H409" s="7"/>
      <c r="I409" s="7"/>
      <c r="J409" s="7"/>
      <c r="K409" s="7"/>
      <c r="L409" s="9" t="s">
        <v>67</v>
      </c>
      <c r="M409" s="170">
        <v>473</v>
      </c>
      <c r="N409" s="170">
        <v>157</v>
      </c>
      <c r="O409" s="170">
        <v>245</v>
      </c>
      <c r="P409" s="170">
        <v>175</v>
      </c>
      <c r="Q409" s="169">
        <v>35</v>
      </c>
      <c r="R409" s="169">
        <v>13</v>
      </c>
      <c r="S409" s="169">
        <v>13</v>
      </c>
      <c r="T409" s="170">
        <v>107</v>
      </c>
      <c r="U409" s="171">
        <v>1218</v>
      </c>
    </row>
    <row r="410" spans="1:21" ht="16.5" customHeight="1" x14ac:dyDescent="0.2">
      <c r="A410" s="7"/>
      <c r="B410" s="7"/>
      <c r="C410" s="7"/>
      <c r="D410" s="7"/>
      <c r="E410" s="7" t="s">
        <v>549</v>
      </c>
      <c r="F410" s="7"/>
      <c r="G410" s="7"/>
      <c r="H410" s="7"/>
      <c r="I410" s="7"/>
      <c r="J410" s="7"/>
      <c r="K410" s="7"/>
      <c r="L410" s="9" t="s">
        <v>67</v>
      </c>
      <c r="M410" s="170">
        <v>654</v>
      </c>
      <c r="N410" s="170">
        <v>189</v>
      </c>
      <c r="O410" s="170">
        <v>496</v>
      </c>
      <c r="P410" s="170">
        <v>329</v>
      </c>
      <c r="Q410" s="170">
        <v>108</v>
      </c>
      <c r="R410" s="169">
        <v>29</v>
      </c>
      <c r="S410" s="169">
        <v>22</v>
      </c>
      <c r="T410" s="170">
        <v>131</v>
      </c>
      <c r="U410" s="171">
        <v>1958</v>
      </c>
    </row>
    <row r="411" spans="1:21" ht="16.5" customHeight="1" x14ac:dyDescent="0.2">
      <c r="A411" s="7"/>
      <c r="B411" s="7"/>
      <c r="C411" s="7"/>
      <c r="D411" s="7"/>
      <c r="E411" s="7" t="s">
        <v>550</v>
      </c>
      <c r="F411" s="7"/>
      <c r="G411" s="7"/>
      <c r="H411" s="7"/>
      <c r="I411" s="7"/>
      <c r="J411" s="7"/>
      <c r="K411" s="7"/>
      <c r="L411" s="9" t="s">
        <v>67</v>
      </c>
      <c r="M411" s="171">
        <v>1948</v>
      </c>
      <c r="N411" s="170">
        <v>397</v>
      </c>
      <c r="O411" s="170">
        <v>918</v>
      </c>
      <c r="P411" s="170">
        <v>516</v>
      </c>
      <c r="Q411" s="170">
        <v>226</v>
      </c>
      <c r="R411" s="169">
        <v>76</v>
      </c>
      <c r="S411" s="169">
        <v>44</v>
      </c>
      <c r="T411" s="170">
        <v>330</v>
      </c>
      <c r="U411" s="171">
        <v>4455</v>
      </c>
    </row>
    <row r="412" spans="1:21" ht="16.5" customHeight="1" x14ac:dyDescent="0.2">
      <c r="A412" s="7"/>
      <c r="B412" s="7"/>
      <c r="C412" s="7"/>
      <c r="D412" s="7"/>
      <c r="E412" s="7" t="s">
        <v>551</v>
      </c>
      <c r="F412" s="7"/>
      <c r="G412" s="7"/>
      <c r="H412" s="7"/>
      <c r="I412" s="7"/>
      <c r="J412" s="7"/>
      <c r="K412" s="7"/>
      <c r="L412" s="9" t="s">
        <v>67</v>
      </c>
      <c r="M412" s="171">
        <v>2967</v>
      </c>
      <c r="N412" s="170">
        <v>384</v>
      </c>
      <c r="O412" s="171">
        <v>1323</v>
      </c>
      <c r="P412" s="170">
        <v>612</v>
      </c>
      <c r="Q412" s="170">
        <v>364</v>
      </c>
      <c r="R412" s="170">
        <v>102</v>
      </c>
      <c r="S412" s="169">
        <v>62</v>
      </c>
      <c r="T412" s="169">
        <v>80</v>
      </c>
      <c r="U412" s="171">
        <v>5894</v>
      </c>
    </row>
    <row r="413" spans="1:21" ht="16.5" customHeight="1" x14ac:dyDescent="0.2">
      <c r="A413" s="7"/>
      <c r="B413" s="7"/>
      <c r="C413" s="7"/>
      <c r="D413" s="7"/>
      <c r="E413" s="7" t="s">
        <v>552</v>
      </c>
      <c r="F413" s="7"/>
      <c r="G413" s="7"/>
      <c r="H413" s="7"/>
      <c r="I413" s="7"/>
      <c r="J413" s="7"/>
      <c r="K413" s="7"/>
      <c r="L413" s="9" t="s">
        <v>67</v>
      </c>
      <c r="M413" s="173" t="s">
        <v>75</v>
      </c>
      <c r="N413" s="173" t="s">
        <v>75</v>
      </c>
      <c r="O413" s="173" t="s">
        <v>75</v>
      </c>
      <c r="P413" s="173" t="s">
        <v>75</v>
      </c>
      <c r="Q413" s="173" t="s">
        <v>75</v>
      </c>
      <c r="R413" s="173" t="s">
        <v>75</v>
      </c>
      <c r="S413" s="173" t="s">
        <v>75</v>
      </c>
      <c r="T413" s="173" t="s">
        <v>75</v>
      </c>
      <c r="U413" s="173" t="s">
        <v>75</v>
      </c>
    </row>
    <row r="414" spans="1:21" ht="16.5" customHeight="1" x14ac:dyDescent="0.2">
      <c r="A414" s="7"/>
      <c r="B414" s="7"/>
      <c r="C414" s="7"/>
      <c r="D414" s="7"/>
      <c r="E414" s="7" t="s">
        <v>553</v>
      </c>
      <c r="F414" s="7"/>
      <c r="G414" s="7"/>
      <c r="H414" s="7"/>
      <c r="I414" s="7"/>
      <c r="J414" s="7"/>
      <c r="K414" s="7"/>
      <c r="L414" s="9" t="s">
        <v>67</v>
      </c>
      <c r="M414" s="171">
        <v>6501</v>
      </c>
      <c r="N414" s="171">
        <v>1305</v>
      </c>
      <c r="O414" s="171">
        <v>3336</v>
      </c>
      <c r="P414" s="171">
        <v>1882</v>
      </c>
      <c r="Q414" s="170">
        <v>787</v>
      </c>
      <c r="R414" s="170">
        <v>231</v>
      </c>
      <c r="S414" s="170">
        <v>152</v>
      </c>
      <c r="T414" s="170">
        <v>774</v>
      </c>
      <c r="U414" s="172">
        <v>14968</v>
      </c>
    </row>
    <row r="415" spans="1:21" ht="16.5" customHeight="1" x14ac:dyDescent="0.2">
      <c r="A415" s="7"/>
      <c r="B415" s="7"/>
      <c r="C415" s="7"/>
      <c r="D415" s="7" t="s">
        <v>552</v>
      </c>
      <c r="E415" s="7"/>
      <c r="F415" s="7"/>
      <c r="G415" s="7"/>
      <c r="H415" s="7"/>
      <c r="I415" s="7"/>
      <c r="J415" s="7"/>
      <c r="K415" s="7"/>
      <c r="L415" s="9" t="s">
        <v>67</v>
      </c>
      <c r="M415" s="173" t="s">
        <v>75</v>
      </c>
      <c r="N415" s="168" t="s">
        <v>81</v>
      </c>
      <c r="O415" s="168" t="s">
        <v>81</v>
      </c>
      <c r="P415" s="168" t="s">
        <v>81</v>
      </c>
      <c r="Q415" s="173" t="s">
        <v>75</v>
      </c>
      <c r="R415" s="173" t="s">
        <v>75</v>
      </c>
      <c r="S415" s="173" t="s">
        <v>75</v>
      </c>
      <c r="T415" s="173" t="s">
        <v>75</v>
      </c>
      <c r="U415" s="173" t="s">
        <v>75</v>
      </c>
    </row>
    <row r="416" spans="1:21" ht="16.5" customHeight="1" x14ac:dyDescent="0.2">
      <c r="A416" s="7"/>
      <c r="B416" s="7"/>
      <c r="C416" s="7" t="s">
        <v>68</v>
      </c>
      <c r="D416" s="7"/>
      <c r="E416" s="7"/>
      <c r="F416" s="7"/>
      <c r="G416" s="7"/>
      <c r="H416" s="7"/>
      <c r="I416" s="7"/>
      <c r="J416" s="7"/>
      <c r="K416" s="7"/>
      <c r="L416" s="9"/>
      <c r="M416" s="10"/>
      <c r="N416" s="10"/>
      <c r="O416" s="10"/>
      <c r="P416" s="10"/>
      <c r="Q416" s="10"/>
      <c r="R416" s="10"/>
      <c r="S416" s="10"/>
      <c r="T416" s="10"/>
      <c r="U416" s="10"/>
    </row>
    <row r="417" spans="1:21" ht="16.5" customHeight="1" x14ac:dyDescent="0.2">
      <c r="A417" s="7"/>
      <c r="B417" s="7"/>
      <c r="C417" s="7"/>
      <c r="D417" s="7" t="s">
        <v>544</v>
      </c>
      <c r="E417" s="7"/>
      <c r="F417" s="7"/>
      <c r="G417" s="7"/>
      <c r="H417" s="7"/>
      <c r="I417" s="7"/>
      <c r="J417" s="7"/>
      <c r="K417" s="7"/>
      <c r="L417" s="9" t="s">
        <v>67</v>
      </c>
      <c r="M417" s="169">
        <v>27</v>
      </c>
      <c r="N417" s="173">
        <v>3</v>
      </c>
      <c r="O417" s="168" t="s">
        <v>81</v>
      </c>
      <c r="P417" s="173" t="s">
        <v>75</v>
      </c>
      <c r="Q417" s="173" t="s">
        <v>75</v>
      </c>
      <c r="R417" s="169">
        <v>16</v>
      </c>
      <c r="S417" s="173" t="s">
        <v>75</v>
      </c>
      <c r="T417" s="173" t="s">
        <v>75</v>
      </c>
      <c r="U417" s="169">
        <v>46</v>
      </c>
    </row>
    <row r="418" spans="1:21" ht="16.5" customHeight="1" x14ac:dyDescent="0.2">
      <c r="A418" s="7"/>
      <c r="B418" s="7"/>
      <c r="C418" s="7"/>
      <c r="D418" s="7" t="s">
        <v>545</v>
      </c>
      <c r="E418" s="7"/>
      <c r="F418" s="7"/>
      <c r="G418" s="7"/>
      <c r="H418" s="7"/>
      <c r="I418" s="7"/>
      <c r="J418" s="7"/>
      <c r="K418" s="7"/>
      <c r="L418" s="9"/>
      <c r="M418" s="10"/>
      <c r="N418" s="10"/>
      <c r="O418" s="10"/>
      <c r="P418" s="10"/>
      <c r="Q418" s="10"/>
      <c r="R418" s="10"/>
      <c r="S418" s="10"/>
      <c r="T418" s="10"/>
      <c r="U418" s="10"/>
    </row>
    <row r="419" spans="1:21" ht="16.5" customHeight="1" x14ac:dyDescent="0.2">
      <c r="A419" s="7"/>
      <c r="B419" s="7"/>
      <c r="C419" s="7"/>
      <c r="D419" s="7"/>
      <c r="E419" s="7" t="s">
        <v>546</v>
      </c>
      <c r="F419" s="7"/>
      <c r="G419" s="7"/>
      <c r="H419" s="7"/>
      <c r="I419" s="7"/>
      <c r="J419" s="7"/>
      <c r="K419" s="7"/>
      <c r="L419" s="9" t="s">
        <v>67</v>
      </c>
      <c r="M419" s="170">
        <v>151</v>
      </c>
      <c r="N419" s="170">
        <v>227</v>
      </c>
      <c r="O419" s="169">
        <v>76</v>
      </c>
      <c r="P419" s="169">
        <v>32</v>
      </c>
      <c r="Q419" s="169">
        <v>32</v>
      </c>
      <c r="R419" s="173">
        <v>5</v>
      </c>
      <c r="S419" s="169">
        <v>14</v>
      </c>
      <c r="T419" s="169">
        <v>11</v>
      </c>
      <c r="U419" s="170">
        <v>548</v>
      </c>
    </row>
    <row r="420" spans="1:21" ht="16.5" customHeight="1" x14ac:dyDescent="0.2">
      <c r="A420" s="7"/>
      <c r="B420" s="7"/>
      <c r="C420" s="7"/>
      <c r="D420" s="7"/>
      <c r="E420" s="7" t="s">
        <v>547</v>
      </c>
      <c r="F420" s="7"/>
      <c r="G420" s="7"/>
      <c r="H420" s="7"/>
      <c r="I420" s="7"/>
      <c r="J420" s="7"/>
      <c r="K420" s="7"/>
      <c r="L420" s="9" t="s">
        <v>67</v>
      </c>
      <c r="M420" s="170">
        <v>745</v>
      </c>
      <c r="N420" s="170">
        <v>743</v>
      </c>
      <c r="O420" s="170">
        <v>338</v>
      </c>
      <c r="P420" s="170">
        <v>189</v>
      </c>
      <c r="Q420" s="170">
        <v>100</v>
      </c>
      <c r="R420" s="169">
        <v>35</v>
      </c>
      <c r="S420" s="169">
        <v>40</v>
      </c>
      <c r="T420" s="169">
        <v>12</v>
      </c>
      <c r="U420" s="171">
        <v>2202</v>
      </c>
    </row>
    <row r="421" spans="1:21" ht="16.5" customHeight="1" x14ac:dyDescent="0.2">
      <c r="A421" s="7"/>
      <c r="B421" s="7"/>
      <c r="C421" s="7"/>
      <c r="D421" s="7"/>
      <c r="E421" s="7" t="s">
        <v>548</v>
      </c>
      <c r="F421" s="7"/>
      <c r="G421" s="7"/>
      <c r="H421" s="7"/>
      <c r="I421" s="7"/>
      <c r="J421" s="7"/>
      <c r="K421" s="7"/>
      <c r="L421" s="9" t="s">
        <v>67</v>
      </c>
      <c r="M421" s="170">
        <v>780</v>
      </c>
      <c r="N421" s="170">
        <v>666</v>
      </c>
      <c r="O421" s="170">
        <v>357</v>
      </c>
      <c r="P421" s="170">
        <v>139</v>
      </c>
      <c r="Q421" s="169">
        <v>85</v>
      </c>
      <c r="R421" s="169">
        <v>51</v>
      </c>
      <c r="S421" s="169">
        <v>30</v>
      </c>
      <c r="T421" s="173">
        <v>6</v>
      </c>
      <c r="U421" s="171">
        <v>2114</v>
      </c>
    </row>
    <row r="422" spans="1:21" ht="16.5" customHeight="1" x14ac:dyDescent="0.2">
      <c r="A422" s="7"/>
      <c r="B422" s="7"/>
      <c r="C422" s="7"/>
      <c r="D422" s="7"/>
      <c r="E422" s="7" t="s">
        <v>549</v>
      </c>
      <c r="F422" s="7"/>
      <c r="G422" s="7"/>
      <c r="H422" s="7"/>
      <c r="I422" s="7"/>
      <c r="J422" s="7"/>
      <c r="K422" s="7"/>
      <c r="L422" s="9" t="s">
        <v>67</v>
      </c>
      <c r="M422" s="171">
        <v>1232</v>
      </c>
      <c r="N422" s="170">
        <v>983</v>
      </c>
      <c r="O422" s="170">
        <v>607</v>
      </c>
      <c r="P422" s="170">
        <v>263</v>
      </c>
      <c r="Q422" s="170">
        <v>190</v>
      </c>
      <c r="R422" s="170">
        <v>103</v>
      </c>
      <c r="S422" s="169">
        <v>44</v>
      </c>
      <c r="T422" s="169">
        <v>17</v>
      </c>
      <c r="U422" s="171">
        <v>3439</v>
      </c>
    </row>
    <row r="423" spans="1:21" ht="16.5" customHeight="1" x14ac:dyDescent="0.2">
      <c r="A423" s="7"/>
      <c r="B423" s="7"/>
      <c r="C423" s="7"/>
      <c r="D423" s="7"/>
      <c r="E423" s="7" t="s">
        <v>550</v>
      </c>
      <c r="F423" s="7"/>
      <c r="G423" s="7"/>
      <c r="H423" s="7"/>
      <c r="I423" s="7"/>
      <c r="J423" s="7"/>
      <c r="K423" s="7"/>
      <c r="L423" s="9" t="s">
        <v>67</v>
      </c>
      <c r="M423" s="171">
        <v>3234</v>
      </c>
      <c r="N423" s="171">
        <v>1651</v>
      </c>
      <c r="O423" s="171">
        <v>1322</v>
      </c>
      <c r="P423" s="170">
        <v>542</v>
      </c>
      <c r="Q423" s="170">
        <v>530</v>
      </c>
      <c r="R423" s="170">
        <v>242</v>
      </c>
      <c r="S423" s="170">
        <v>124</v>
      </c>
      <c r="T423" s="169">
        <v>63</v>
      </c>
      <c r="U423" s="171">
        <v>7708</v>
      </c>
    </row>
    <row r="424" spans="1:21" ht="16.5" customHeight="1" x14ac:dyDescent="0.2">
      <c r="A424" s="7"/>
      <c r="B424" s="7"/>
      <c r="C424" s="7"/>
      <c r="D424" s="7"/>
      <c r="E424" s="7" t="s">
        <v>551</v>
      </c>
      <c r="F424" s="7"/>
      <c r="G424" s="7"/>
      <c r="H424" s="7"/>
      <c r="I424" s="7"/>
      <c r="J424" s="7"/>
      <c r="K424" s="7"/>
      <c r="L424" s="9" t="s">
        <v>67</v>
      </c>
      <c r="M424" s="171">
        <v>5498</v>
      </c>
      <c r="N424" s="171">
        <v>2120</v>
      </c>
      <c r="O424" s="171">
        <v>2083</v>
      </c>
      <c r="P424" s="170">
        <v>635</v>
      </c>
      <c r="Q424" s="170">
        <v>874</v>
      </c>
      <c r="R424" s="170">
        <v>334</v>
      </c>
      <c r="S424" s="170">
        <v>202</v>
      </c>
      <c r="T424" s="169">
        <v>24</v>
      </c>
      <c r="U424" s="172">
        <v>11770</v>
      </c>
    </row>
    <row r="425" spans="1:21" ht="16.5" customHeight="1" x14ac:dyDescent="0.2">
      <c r="A425" s="7"/>
      <c r="B425" s="7"/>
      <c r="C425" s="7"/>
      <c r="D425" s="7"/>
      <c r="E425" s="7" t="s">
        <v>552</v>
      </c>
      <c r="F425" s="7"/>
      <c r="G425" s="7"/>
      <c r="H425" s="7"/>
      <c r="I425" s="7"/>
      <c r="J425" s="7"/>
      <c r="K425" s="7"/>
      <c r="L425" s="9" t="s">
        <v>67</v>
      </c>
      <c r="M425" s="173" t="s">
        <v>75</v>
      </c>
      <c r="N425" s="173" t="s">
        <v>75</v>
      </c>
      <c r="O425" s="173" t="s">
        <v>75</v>
      </c>
      <c r="P425" s="173" t="s">
        <v>75</v>
      </c>
      <c r="Q425" s="173" t="s">
        <v>75</v>
      </c>
      <c r="R425" s="173" t="s">
        <v>75</v>
      </c>
      <c r="S425" s="173" t="s">
        <v>75</v>
      </c>
      <c r="T425" s="173" t="s">
        <v>75</v>
      </c>
      <c r="U425" s="173" t="s">
        <v>75</v>
      </c>
    </row>
    <row r="426" spans="1:21" ht="16.5" customHeight="1" x14ac:dyDescent="0.2">
      <c r="A426" s="7"/>
      <c r="B426" s="7"/>
      <c r="C426" s="7"/>
      <c r="D426" s="7"/>
      <c r="E426" s="7" t="s">
        <v>553</v>
      </c>
      <c r="F426" s="7"/>
      <c r="G426" s="7"/>
      <c r="H426" s="7"/>
      <c r="I426" s="7"/>
      <c r="J426" s="7"/>
      <c r="K426" s="7"/>
      <c r="L426" s="9" t="s">
        <v>67</v>
      </c>
      <c r="M426" s="172">
        <v>11640</v>
      </c>
      <c r="N426" s="171">
        <v>6390</v>
      </c>
      <c r="O426" s="171">
        <v>4783</v>
      </c>
      <c r="P426" s="171">
        <v>1800</v>
      </c>
      <c r="Q426" s="171">
        <v>1811</v>
      </c>
      <c r="R426" s="170">
        <v>770</v>
      </c>
      <c r="S426" s="170">
        <v>454</v>
      </c>
      <c r="T426" s="170">
        <v>133</v>
      </c>
      <c r="U426" s="172">
        <v>27781</v>
      </c>
    </row>
    <row r="427" spans="1:21" ht="16.5" customHeight="1" x14ac:dyDescent="0.2">
      <c r="A427" s="7"/>
      <c r="B427" s="7"/>
      <c r="C427" s="7"/>
      <c r="D427" s="7" t="s">
        <v>552</v>
      </c>
      <c r="E427" s="7"/>
      <c r="F427" s="7"/>
      <c r="G427" s="7"/>
      <c r="H427" s="7"/>
      <c r="I427" s="7"/>
      <c r="J427" s="7"/>
      <c r="K427" s="7"/>
      <c r="L427" s="9" t="s">
        <v>67</v>
      </c>
      <c r="M427" s="173" t="s">
        <v>75</v>
      </c>
      <c r="N427" s="168" t="s">
        <v>81</v>
      </c>
      <c r="O427" s="173" t="s">
        <v>75</v>
      </c>
      <c r="P427" s="168" t="s">
        <v>81</v>
      </c>
      <c r="Q427" s="173" t="s">
        <v>75</v>
      </c>
      <c r="R427" s="173" t="s">
        <v>75</v>
      </c>
      <c r="S427" s="173" t="s">
        <v>75</v>
      </c>
      <c r="T427" s="173" t="s">
        <v>75</v>
      </c>
      <c r="U427" s="173" t="s">
        <v>75</v>
      </c>
    </row>
    <row r="428" spans="1:21" ht="16.5" customHeight="1" x14ac:dyDescent="0.2">
      <c r="A428" s="7"/>
      <c r="B428" s="7"/>
      <c r="C428" s="7" t="s">
        <v>69</v>
      </c>
      <c r="D428" s="7"/>
      <c r="E428" s="7"/>
      <c r="F428" s="7"/>
      <c r="G428" s="7"/>
      <c r="H428" s="7"/>
      <c r="I428" s="7"/>
      <c r="J428" s="7"/>
      <c r="K428" s="7"/>
      <c r="L428" s="9"/>
      <c r="M428" s="10"/>
      <c r="N428" s="10"/>
      <c r="O428" s="10"/>
      <c r="P428" s="10"/>
      <c r="Q428" s="10"/>
      <c r="R428" s="10"/>
      <c r="S428" s="10"/>
      <c r="T428" s="10"/>
      <c r="U428" s="10"/>
    </row>
    <row r="429" spans="1:21" ht="16.5" customHeight="1" x14ac:dyDescent="0.2">
      <c r="A429" s="7"/>
      <c r="B429" s="7"/>
      <c r="C429" s="7"/>
      <c r="D429" s="7" t="s">
        <v>544</v>
      </c>
      <c r="E429" s="7"/>
      <c r="F429" s="7"/>
      <c r="G429" s="7"/>
      <c r="H429" s="7"/>
      <c r="I429" s="7"/>
      <c r="J429" s="7"/>
      <c r="K429" s="7"/>
      <c r="L429" s="9" t="s">
        <v>67</v>
      </c>
      <c r="M429" s="173">
        <v>1</v>
      </c>
      <c r="N429" s="173" t="s">
        <v>75</v>
      </c>
      <c r="O429" s="168" t="s">
        <v>81</v>
      </c>
      <c r="P429" s="173" t="s">
        <v>75</v>
      </c>
      <c r="Q429" s="173">
        <v>1</v>
      </c>
      <c r="R429" s="173" t="s">
        <v>75</v>
      </c>
      <c r="S429" s="173" t="s">
        <v>75</v>
      </c>
      <c r="T429" s="173" t="s">
        <v>75</v>
      </c>
      <c r="U429" s="173">
        <v>2</v>
      </c>
    </row>
    <row r="430" spans="1:21" ht="16.5" customHeight="1" x14ac:dyDescent="0.2">
      <c r="A430" s="7"/>
      <c r="B430" s="7"/>
      <c r="C430" s="7"/>
      <c r="D430" s="7" t="s">
        <v>545</v>
      </c>
      <c r="E430" s="7"/>
      <c r="F430" s="7"/>
      <c r="G430" s="7"/>
      <c r="H430" s="7"/>
      <c r="I430" s="7"/>
      <c r="J430" s="7"/>
      <c r="K430" s="7"/>
      <c r="L430" s="9"/>
      <c r="M430" s="10"/>
      <c r="N430" s="10"/>
      <c r="O430" s="10"/>
      <c r="P430" s="10"/>
      <c r="Q430" s="10"/>
      <c r="R430" s="10"/>
      <c r="S430" s="10"/>
      <c r="T430" s="10"/>
      <c r="U430" s="10"/>
    </row>
    <row r="431" spans="1:21" ht="16.5" customHeight="1" x14ac:dyDescent="0.2">
      <c r="A431" s="7"/>
      <c r="B431" s="7"/>
      <c r="C431" s="7"/>
      <c r="D431" s="7"/>
      <c r="E431" s="7" t="s">
        <v>546</v>
      </c>
      <c r="F431" s="7"/>
      <c r="G431" s="7"/>
      <c r="H431" s="7"/>
      <c r="I431" s="7"/>
      <c r="J431" s="7"/>
      <c r="K431" s="7"/>
      <c r="L431" s="9" t="s">
        <v>67</v>
      </c>
      <c r="M431" s="173" t="s">
        <v>75</v>
      </c>
      <c r="N431" s="173" t="s">
        <v>75</v>
      </c>
      <c r="O431" s="173">
        <v>8</v>
      </c>
      <c r="P431" s="173" t="s">
        <v>75</v>
      </c>
      <c r="Q431" s="173">
        <v>3</v>
      </c>
      <c r="R431" s="173">
        <v>2</v>
      </c>
      <c r="S431" s="173" t="s">
        <v>75</v>
      </c>
      <c r="T431" s="173">
        <v>1</v>
      </c>
      <c r="U431" s="169">
        <v>14</v>
      </c>
    </row>
    <row r="432" spans="1:21" ht="16.5" customHeight="1" x14ac:dyDescent="0.2">
      <c r="A432" s="7"/>
      <c r="B432" s="7"/>
      <c r="C432" s="7"/>
      <c r="D432" s="7"/>
      <c r="E432" s="7" t="s">
        <v>547</v>
      </c>
      <c r="F432" s="7"/>
      <c r="G432" s="7"/>
      <c r="H432" s="7"/>
      <c r="I432" s="7"/>
      <c r="J432" s="7"/>
      <c r="K432" s="7"/>
      <c r="L432" s="9" t="s">
        <v>67</v>
      </c>
      <c r="M432" s="173">
        <v>2</v>
      </c>
      <c r="N432" s="173" t="s">
        <v>75</v>
      </c>
      <c r="O432" s="169">
        <v>18</v>
      </c>
      <c r="P432" s="169">
        <v>27</v>
      </c>
      <c r="Q432" s="173">
        <v>7</v>
      </c>
      <c r="R432" s="169">
        <v>14</v>
      </c>
      <c r="S432" s="173" t="s">
        <v>75</v>
      </c>
      <c r="T432" s="173" t="s">
        <v>75</v>
      </c>
      <c r="U432" s="169">
        <v>68</v>
      </c>
    </row>
    <row r="433" spans="1:21" ht="16.5" customHeight="1" x14ac:dyDescent="0.2">
      <c r="A433" s="7"/>
      <c r="B433" s="7"/>
      <c r="C433" s="7"/>
      <c r="D433" s="7"/>
      <c r="E433" s="7" t="s">
        <v>548</v>
      </c>
      <c r="F433" s="7"/>
      <c r="G433" s="7"/>
      <c r="H433" s="7"/>
      <c r="I433" s="7"/>
      <c r="J433" s="7"/>
      <c r="K433" s="7"/>
      <c r="L433" s="9" t="s">
        <v>67</v>
      </c>
      <c r="M433" s="173">
        <v>1</v>
      </c>
      <c r="N433" s="173" t="s">
        <v>75</v>
      </c>
      <c r="O433" s="169">
        <v>12</v>
      </c>
      <c r="P433" s="173">
        <v>5</v>
      </c>
      <c r="Q433" s="173">
        <v>2</v>
      </c>
      <c r="R433" s="169">
        <v>11</v>
      </c>
      <c r="S433" s="173" t="s">
        <v>75</v>
      </c>
      <c r="T433" s="173" t="s">
        <v>75</v>
      </c>
      <c r="U433" s="169">
        <v>31</v>
      </c>
    </row>
    <row r="434" spans="1:21" ht="16.5" customHeight="1" x14ac:dyDescent="0.2">
      <c r="A434" s="7"/>
      <c r="B434" s="7"/>
      <c r="C434" s="7"/>
      <c r="D434" s="7"/>
      <c r="E434" s="7" t="s">
        <v>549</v>
      </c>
      <c r="F434" s="7"/>
      <c r="G434" s="7"/>
      <c r="H434" s="7"/>
      <c r="I434" s="7"/>
      <c r="J434" s="7"/>
      <c r="K434" s="7"/>
      <c r="L434" s="9" t="s">
        <v>67</v>
      </c>
      <c r="M434" s="173" t="s">
        <v>75</v>
      </c>
      <c r="N434" s="173" t="s">
        <v>75</v>
      </c>
      <c r="O434" s="169">
        <v>15</v>
      </c>
      <c r="P434" s="173">
        <v>7</v>
      </c>
      <c r="Q434" s="173">
        <v>9</v>
      </c>
      <c r="R434" s="173">
        <v>9</v>
      </c>
      <c r="S434" s="173" t="s">
        <v>75</v>
      </c>
      <c r="T434" s="173" t="s">
        <v>75</v>
      </c>
      <c r="U434" s="169">
        <v>40</v>
      </c>
    </row>
    <row r="435" spans="1:21" ht="16.5" customHeight="1" x14ac:dyDescent="0.2">
      <c r="A435" s="7"/>
      <c r="B435" s="7"/>
      <c r="C435" s="7"/>
      <c r="D435" s="7"/>
      <c r="E435" s="7" t="s">
        <v>550</v>
      </c>
      <c r="F435" s="7"/>
      <c r="G435" s="7"/>
      <c r="H435" s="7"/>
      <c r="I435" s="7"/>
      <c r="J435" s="7"/>
      <c r="K435" s="7"/>
      <c r="L435" s="9" t="s">
        <v>67</v>
      </c>
      <c r="M435" s="173">
        <v>1</v>
      </c>
      <c r="N435" s="173">
        <v>3</v>
      </c>
      <c r="O435" s="169">
        <v>10</v>
      </c>
      <c r="P435" s="173">
        <v>2</v>
      </c>
      <c r="Q435" s="173">
        <v>7</v>
      </c>
      <c r="R435" s="173" t="s">
        <v>75</v>
      </c>
      <c r="S435" s="173" t="s">
        <v>75</v>
      </c>
      <c r="T435" s="173" t="s">
        <v>75</v>
      </c>
      <c r="U435" s="169">
        <v>23</v>
      </c>
    </row>
    <row r="436" spans="1:21" ht="16.5" customHeight="1" x14ac:dyDescent="0.2">
      <c r="A436" s="7"/>
      <c r="B436" s="7"/>
      <c r="C436" s="7"/>
      <c r="D436" s="7"/>
      <c r="E436" s="7" t="s">
        <v>551</v>
      </c>
      <c r="F436" s="7"/>
      <c r="G436" s="7"/>
      <c r="H436" s="7"/>
      <c r="I436" s="7"/>
      <c r="J436" s="7"/>
      <c r="K436" s="7"/>
      <c r="L436" s="9" t="s">
        <v>67</v>
      </c>
      <c r="M436" s="173" t="s">
        <v>75</v>
      </c>
      <c r="N436" s="173">
        <v>6</v>
      </c>
      <c r="O436" s="173">
        <v>3</v>
      </c>
      <c r="P436" s="173" t="s">
        <v>75</v>
      </c>
      <c r="Q436" s="173">
        <v>4</v>
      </c>
      <c r="R436" s="173" t="s">
        <v>75</v>
      </c>
      <c r="S436" s="173" t="s">
        <v>75</v>
      </c>
      <c r="T436" s="173" t="s">
        <v>75</v>
      </c>
      <c r="U436" s="169">
        <v>13</v>
      </c>
    </row>
    <row r="437" spans="1:21" ht="16.5" customHeight="1" x14ac:dyDescent="0.2">
      <c r="A437" s="7"/>
      <c r="B437" s="7"/>
      <c r="C437" s="7"/>
      <c r="D437" s="7"/>
      <c r="E437" s="7" t="s">
        <v>552</v>
      </c>
      <c r="F437" s="7"/>
      <c r="G437" s="7"/>
      <c r="H437" s="7"/>
      <c r="I437" s="7"/>
      <c r="J437" s="7"/>
      <c r="K437" s="7"/>
      <c r="L437" s="9" t="s">
        <v>67</v>
      </c>
      <c r="M437" s="173" t="s">
        <v>75</v>
      </c>
      <c r="N437" s="173" t="s">
        <v>75</v>
      </c>
      <c r="O437" s="173" t="s">
        <v>75</v>
      </c>
      <c r="P437" s="173" t="s">
        <v>75</v>
      </c>
      <c r="Q437" s="173" t="s">
        <v>75</v>
      </c>
      <c r="R437" s="173" t="s">
        <v>75</v>
      </c>
      <c r="S437" s="173" t="s">
        <v>75</v>
      </c>
      <c r="T437" s="173" t="s">
        <v>75</v>
      </c>
      <c r="U437" s="173" t="s">
        <v>75</v>
      </c>
    </row>
    <row r="438" spans="1:21" ht="16.5" customHeight="1" x14ac:dyDescent="0.2">
      <c r="A438" s="7"/>
      <c r="B438" s="7"/>
      <c r="C438" s="7"/>
      <c r="D438" s="7"/>
      <c r="E438" s="7" t="s">
        <v>553</v>
      </c>
      <c r="F438" s="7"/>
      <c r="G438" s="7"/>
      <c r="H438" s="7"/>
      <c r="I438" s="7"/>
      <c r="J438" s="7"/>
      <c r="K438" s="7"/>
      <c r="L438" s="9" t="s">
        <v>67</v>
      </c>
      <c r="M438" s="173">
        <v>4</v>
      </c>
      <c r="N438" s="173">
        <v>9</v>
      </c>
      <c r="O438" s="169">
        <v>66</v>
      </c>
      <c r="P438" s="169">
        <v>41</v>
      </c>
      <c r="Q438" s="169">
        <v>32</v>
      </c>
      <c r="R438" s="169">
        <v>36</v>
      </c>
      <c r="S438" s="173" t="s">
        <v>75</v>
      </c>
      <c r="T438" s="173">
        <v>1</v>
      </c>
      <c r="U438" s="170">
        <v>189</v>
      </c>
    </row>
    <row r="439" spans="1:21" ht="16.5" customHeight="1" x14ac:dyDescent="0.2">
      <c r="A439" s="7"/>
      <c r="B439" s="7"/>
      <c r="C439" s="7"/>
      <c r="D439" s="7" t="s">
        <v>552</v>
      </c>
      <c r="E439" s="7"/>
      <c r="F439" s="7"/>
      <c r="G439" s="7"/>
      <c r="H439" s="7"/>
      <c r="I439" s="7"/>
      <c r="J439" s="7"/>
      <c r="K439" s="7"/>
      <c r="L439" s="9" t="s">
        <v>67</v>
      </c>
      <c r="M439" s="173" t="s">
        <v>75</v>
      </c>
      <c r="N439" s="168" t="s">
        <v>81</v>
      </c>
      <c r="O439" s="173" t="s">
        <v>75</v>
      </c>
      <c r="P439" s="168" t="s">
        <v>81</v>
      </c>
      <c r="Q439" s="173" t="s">
        <v>75</v>
      </c>
      <c r="R439" s="173" t="s">
        <v>75</v>
      </c>
      <c r="S439" s="173" t="s">
        <v>75</v>
      </c>
      <c r="T439" s="173" t="s">
        <v>75</v>
      </c>
      <c r="U439" s="173" t="s">
        <v>75</v>
      </c>
    </row>
    <row r="440" spans="1:21" ht="16.5" customHeight="1" x14ac:dyDescent="0.2">
      <c r="A440" s="7"/>
      <c r="B440" s="7"/>
      <c r="C440" s="7" t="s">
        <v>70</v>
      </c>
      <c r="D440" s="7"/>
      <c r="E440" s="7"/>
      <c r="F440" s="7"/>
      <c r="G440" s="7"/>
      <c r="H440" s="7"/>
      <c r="I440" s="7"/>
      <c r="J440" s="7"/>
      <c r="K440" s="7"/>
      <c r="L440" s="9"/>
      <c r="M440" s="10"/>
      <c r="N440" s="10"/>
      <c r="O440" s="10"/>
      <c r="P440" s="10"/>
      <c r="Q440" s="10"/>
      <c r="R440" s="10"/>
      <c r="S440" s="10"/>
      <c r="T440" s="10"/>
      <c r="U440" s="10"/>
    </row>
    <row r="441" spans="1:21" ht="16.5" customHeight="1" x14ac:dyDescent="0.2">
      <c r="A441" s="7"/>
      <c r="B441" s="7"/>
      <c r="C441" s="7"/>
      <c r="D441" s="7" t="s">
        <v>544</v>
      </c>
      <c r="E441" s="7"/>
      <c r="F441" s="7"/>
      <c r="G441" s="7"/>
      <c r="H441" s="7"/>
      <c r="I441" s="7"/>
      <c r="J441" s="7"/>
      <c r="K441" s="7"/>
      <c r="L441" s="9" t="s">
        <v>67</v>
      </c>
      <c r="M441" s="169">
        <v>47</v>
      </c>
      <c r="N441" s="173">
        <v>6</v>
      </c>
      <c r="O441" s="168" t="s">
        <v>81</v>
      </c>
      <c r="P441" s="173" t="s">
        <v>75</v>
      </c>
      <c r="Q441" s="173">
        <v>1</v>
      </c>
      <c r="R441" s="169">
        <v>17</v>
      </c>
      <c r="S441" s="173" t="s">
        <v>75</v>
      </c>
      <c r="T441" s="173" t="s">
        <v>75</v>
      </c>
      <c r="U441" s="169">
        <v>71</v>
      </c>
    </row>
    <row r="442" spans="1:21" ht="16.5" customHeight="1" x14ac:dyDescent="0.2">
      <c r="A442" s="7"/>
      <c r="B442" s="7"/>
      <c r="C442" s="7"/>
      <c r="D442" s="7" t="s">
        <v>545</v>
      </c>
      <c r="E442" s="7"/>
      <c r="F442" s="7"/>
      <c r="G442" s="7"/>
      <c r="H442" s="7"/>
      <c r="I442" s="7"/>
      <c r="J442" s="7"/>
      <c r="K442" s="7"/>
      <c r="L442" s="9"/>
      <c r="M442" s="10"/>
      <c r="N442" s="10"/>
      <c r="O442" s="10"/>
      <c r="P442" s="10"/>
      <c r="Q442" s="10"/>
      <c r="R442" s="10"/>
      <c r="S442" s="10"/>
      <c r="T442" s="10"/>
      <c r="U442" s="10"/>
    </row>
    <row r="443" spans="1:21" ht="16.5" customHeight="1" x14ac:dyDescent="0.2">
      <c r="A443" s="7"/>
      <c r="B443" s="7"/>
      <c r="C443" s="7"/>
      <c r="D443" s="7"/>
      <c r="E443" s="7" t="s">
        <v>546</v>
      </c>
      <c r="F443" s="7"/>
      <c r="G443" s="7"/>
      <c r="H443" s="7"/>
      <c r="I443" s="7"/>
      <c r="J443" s="7"/>
      <c r="K443" s="7"/>
      <c r="L443" s="9" t="s">
        <v>67</v>
      </c>
      <c r="M443" s="170">
        <v>242</v>
      </c>
      <c r="N443" s="170">
        <v>262</v>
      </c>
      <c r="O443" s="170">
        <v>178</v>
      </c>
      <c r="P443" s="169">
        <v>76</v>
      </c>
      <c r="Q443" s="169">
        <v>40</v>
      </c>
      <c r="R443" s="173">
        <v>8</v>
      </c>
      <c r="S443" s="169">
        <v>17</v>
      </c>
      <c r="T443" s="169">
        <v>30</v>
      </c>
      <c r="U443" s="170">
        <v>853</v>
      </c>
    </row>
    <row r="444" spans="1:21" ht="16.5" customHeight="1" x14ac:dyDescent="0.2">
      <c r="A444" s="7"/>
      <c r="B444" s="7"/>
      <c r="C444" s="7"/>
      <c r="D444" s="7"/>
      <c r="E444" s="7" t="s">
        <v>547</v>
      </c>
      <c r="F444" s="7"/>
      <c r="G444" s="7"/>
      <c r="H444" s="7"/>
      <c r="I444" s="7"/>
      <c r="J444" s="7"/>
      <c r="K444" s="7"/>
      <c r="L444" s="9" t="s">
        <v>67</v>
      </c>
      <c r="M444" s="171">
        <v>1115</v>
      </c>
      <c r="N444" s="170">
        <v>886</v>
      </c>
      <c r="O444" s="170">
        <v>616</v>
      </c>
      <c r="P444" s="170">
        <v>422</v>
      </c>
      <c r="Q444" s="170">
        <v>156</v>
      </c>
      <c r="R444" s="169">
        <v>59</v>
      </c>
      <c r="S444" s="169">
        <v>48</v>
      </c>
      <c r="T444" s="170">
        <v>120</v>
      </c>
      <c r="U444" s="171">
        <v>3422</v>
      </c>
    </row>
    <row r="445" spans="1:21" ht="16.5" customHeight="1" x14ac:dyDescent="0.2">
      <c r="A445" s="7"/>
      <c r="B445" s="7"/>
      <c r="C445" s="7"/>
      <c r="D445" s="7"/>
      <c r="E445" s="7" t="s">
        <v>548</v>
      </c>
      <c r="F445" s="7"/>
      <c r="G445" s="7"/>
      <c r="H445" s="7"/>
      <c r="I445" s="7"/>
      <c r="J445" s="7"/>
      <c r="K445" s="7"/>
      <c r="L445" s="9" t="s">
        <v>67</v>
      </c>
      <c r="M445" s="171">
        <v>1254</v>
      </c>
      <c r="N445" s="170">
        <v>823</v>
      </c>
      <c r="O445" s="170">
        <v>614</v>
      </c>
      <c r="P445" s="170">
        <v>319</v>
      </c>
      <c r="Q445" s="170">
        <v>122</v>
      </c>
      <c r="R445" s="169">
        <v>75</v>
      </c>
      <c r="S445" s="169">
        <v>43</v>
      </c>
      <c r="T445" s="170">
        <v>113</v>
      </c>
      <c r="U445" s="171">
        <v>3363</v>
      </c>
    </row>
    <row r="446" spans="1:21" ht="16.5" customHeight="1" x14ac:dyDescent="0.2">
      <c r="A446" s="7"/>
      <c r="B446" s="7"/>
      <c r="C446" s="7"/>
      <c r="D446" s="7"/>
      <c r="E446" s="7" t="s">
        <v>549</v>
      </c>
      <c r="F446" s="7"/>
      <c r="G446" s="7"/>
      <c r="H446" s="7"/>
      <c r="I446" s="7"/>
      <c r="J446" s="7"/>
      <c r="K446" s="7"/>
      <c r="L446" s="9" t="s">
        <v>67</v>
      </c>
      <c r="M446" s="171">
        <v>1886</v>
      </c>
      <c r="N446" s="171">
        <v>1172</v>
      </c>
      <c r="O446" s="171">
        <v>1118</v>
      </c>
      <c r="P446" s="170">
        <v>599</v>
      </c>
      <c r="Q446" s="170">
        <v>307</v>
      </c>
      <c r="R446" s="170">
        <v>141</v>
      </c>
      <c r="S446" s="169">
        <v>66</v>
      </c>
      <c r="T446" s="170">
        <v>148</v>
      </c>
      <c r="U446" s="171">
        <v>5437</v>
      </c>
    </row>
    <row r="447" spans="1:21" ht="16.5" customHeight="1" x14ac:dyDescent="0.2">
      <c r="A447" s="7"/>
      <c r="B447" s="7"/>
      <c r="C447" s="7"/>
      <c r="D447" s="7"/>
      <c r="E447" s="7" t="s">
        <v>550</v>
      </c>
      <c r="F447" s="7"/>
      <c r="G447" s="7"/>
      <c r="H447" s="7"/>
      <c r="I447" s="7"/>
      <c r="J447" s="7"/>
      <c r="K447" s="7"/>
      <c r="L447" s="9" t="s">
        <v>67</v>
      </c>
      <c r="M447" s="171">
        <v>5183</v>
      </c>
      <c r="N447" s="171">
        <v>2051</v>
      </c>
      <c r="O447" s="171">
        <v>2250</v>
      </c>
      <c r="P447" s="171">
        <v>1060</v>
      </c>
      <c r="Q447" s="170">
        <v>763</v>
      </c>
      <c r="R447" s="170">
        <v>318</v>
      </c>
      <c r="S447" s="170">
        <v>168</v>
      </c>
      <c r="T447" s="170">
        <v>393</v>
      </c>
      <c r="U447" s="172">
        <v>12186</v>
      </c>
    </row>
    <row r="448" spans="1:21" ht="16.5" customHeight="1" x14ac:dyDescent="0.2">
      <c r="A448" s="7"/>
      <c r="B448" s="7"/>
      <c r="C448" s="7"/>
      <c r="D448" s="7"/>
      <c r="E448" s="7" t="s">
        <v>551</v>
      </c>
      <c r="F448" s="7"/>
      <c r="G448" s="7"/>
      <c r="H448" s="7"/>
      <c r="I448" s="7"/>
      <c r="J448" s="7"/>
      <c r="K448" s="7"/>
      <c r="L448" s="9" t="s">
        <v>67</v>
      </c>
      <c r="M448" s="171">
        <v>8465</v>
      </c>
      <c r="N448" s="171">
        <v>2510</v>
      </c>
      <c r="O448" s="171">
        <v>3409</v>
      </c>
      <c r="P448" s="171">
        <v>1247</v>
      </c>
      <c r="Q448" s="171">
        <v>1242</v>
      </c>
      <c r="R448" s="170">
        <v>436</v>
      </c>
      <c r="S448" s="170">
        <v>264</v>
      </c>
      <c r="T448" s="170">
        <v>104</v>
      </c>
      <c r="U448" s="172">
        <v>17677</v>
      </c>
    </row>
    <row r="449" spans="1:21" ht="16.5" customHeight="1" x14ac:dyDescent="0.2">
      <c r="A449" s="7"/>
      <c r="B449" s="7"/>
      <c r="C449" s="7"/>
      <c r="D449" s="7"/>
      <c r="E449" s="7" t="s">
        <v>552</v>
      </c>
      <c r="F449" s="7"/>
      <c r="G449" s="7"/>
      <c r="H449" s="7"/>
      <c r="I449" s="7"/>
      <c r="J449" s="7"/>
      <c r="K449" s="7"/>
      <c r="L449" s="9" t="s">
        <v>67</v>
      </c>
      <c r="M449" s="173" t="s">
        <v>75</v>
      </c>
      <c r="N449" s="168" t="s">
        <v>81</v>
      </c>
      <c r="O449" s="173" t="s">
        <v>75</v>
      </c>
      <c r="P449" s="173" t="s">
        <v>75</v>
      </c>
      <c r="Q449" s="173" t="s">
        <v>75</v>
      </c>
      <c r="R449" s="173" t="s">
        <v>75</v>
      </c>
      <c r="S449" s="173" t="s">
        <v>75</v>
      </c>
      <c r="T449" s="173" t="s">
        <v>75</v>
      </c>
      <c r="U449" s="173" t="s">
        <v>75</v>
      </c>
    </row>
    <row r="450" spans="1:21" ht="16.5" customHeight="1" x14ac:dyDescent="0.2">
      <c r="A450" s="7"/>
      <c r="B450" s="7"/>
      <c r="C450" s="7"/>
      <c r="D450" s="7"/>
      <c r="E450" s="7" t="s">
        <v>553</v>
      </c>
      <c r="F450" s="7"/>
      <c r="G450" s="7"/>
      <c r="H450" s="7"/>
      <c r="I450" s="7"/>
      <c r="J450" s="7"/>
      <c r="K450" s="7"/>
      <c r="L450" s="9" t="s">
        <v>67</v>
      </c>
      <c r="M450" s="172">
        <v>18145</v>
      </c>
      <c r="N450" s="171">
        <v>7704</v>
      </c>
      <c r="O450" s="171">
        <v>8185</v>
      </c>
      <c r="P450" s="171">
        <v>3723</v>
      </c>
      <c r="Q450" s="171">
        <v>2630</v>
      </c>
      <c r="R450" s="171">
        <v>1037</v>
      </c>
      <c r="S450" s="170">
        <v>606</v>
      </c>
      <c r="T450" s="170">
        <v>908</v>
      </c>
      <c r="U450" s="172">
        <v>42938</v>
      </c>
    </row>
    <row r="451" spans="1:21" ht="16.5" customHeight="1" x14ac:dyDescent="0.2">
      <c r="A451" s="7"/>
      <c r="B451" s="7"/>
      <c r="C451" s="7"/>
      <c r="D451" s="7" t="s">
        <v>552</v>
      </c>
      <c r="E451" s="7"/>
      <c r="F451" s="7"/>
      <c r="G451" s="7"/>
      <c r="H451" s="7"/>
      <c r="I451" s="7"/>
      <c r="J451" s="7"/>
      <c r="K451" s="7"/>
      <c r="L451" s="9" t="s">
        <v>67</v>
      </c>
      <c r="M451" s="173" t="s">
        <v>75</v>
      </c>
      <c r="N451" s="168" t="s">
        <v>81</v>
      </c>
      <c r="O451" s="173" t="s">
        <v>75</v>
      </c>
      <c r="P451" s="168" t="s">
        <v>81</v>
      </c>
      <c r="Q451" s="173" t="s">
        <v>75</v>
      </c>
      <c r="R451" s="173" t="s">
        <v>75</v>
      </c>
      <c r="S451" s="173" t="s">
        <v>75</v>
      </c>
      <c r="T451" s="173" t="s">
        <v>75</v>
      </c>
      <c r="U451" s="173" t="s">
        <v>75</v>
      </c>
    </row>
    <row r="452" spans="1:21" ht="16.5" customHeight="1" x14ac:dyDescent="0.2">
      <c r="A452" s="7" t="s">
        <v>166</v>
      </c>
      <c r="B452" s="7"/>
      <c r="C452" s="7"/>
      <c r="D452" s="7"/>
      <c r="E452" s="7"/>
      <c r="F452" s="7"/>
      <c r="G452" s="7"/>
      <c r="H452" s="7"/>
      <c r="I452" s="7"/>
      <c r="J452" s="7"/>
      <c r="K452" s="7"/>
      <c r="L452" s="9"/>
      <c r="M452" s="10"/>
      <c r="N452" s="10"/>
      <c r="O452" s="10"/>
      <c r="P452" s="10"/>
      <c r="Q452" s="10"/>
      <c r="R452" s="10"/>
      <c r="S452" s="10"/>
      <c r="T452" s="10"/>
      <c r="U452" s="10"/>
    </row>
    <row r="453" spans="1:21" ht="16.5" customHeight="1" x14ac:dyDescent="0.2">
      <c r="A453" s="7"/>
      <c r="B453" s="7" t="s">
        <v>139</v>
      </c>
      <c r="C453" s="7"/>
      <c r="D453" s="7"/>
      <c r="E453" s="7"/>
      <c r="F453" s="7"/>
      <c r="G453" s="7"/>
      <c r="H453" s="7"/>
      <c r="I453" s="7"/>
      <c r="J453" s="7"/>
      <c r="K453" s="7"/>
      <c r="L453" s="9"/>
      <c r="M453" s="10"/>
      <c r="N453" s="10"/>
      <c r="O453" s="10"/>
      <c r="P453" s="10"/>
      <c r="Q453" s="10"/>
      <c r="R453" s="10"/>
      <c r="S453" s="10"/>
      <c r="T453" s="10"/>
      <c r="U453" s="10"/>
    </row>
    <row r="454" spans="1:21" ht="16.5" customHeight="1" x14ac:dyDescent="0.2">
      <c r="A454" s="7"/>
      <c r="B454" s="7"/>
      <c r="C454" s="7" t="s">
        <v>66</v>
      </c>
      <c r="D454" s="7"/>
      <c r="E454" s="7"/>
      <c r="F454" s="7"/>
      <c r="G454" s="7"/>
      <c r="H454" s="7"/>
      <c r="I454" s="7"/>
      <c r="J454" s="7"/>
      <c r="K454" s="7"/>
      <c r="L454" s="9"/>
      <c r="M454" s="10"/>
      <c r="N454" s="10"/>
      <c r="O454" s="10"/>
      <c r="P454" s="10"/>
      <c r="Q454" s="10"/>
      <c r="R454" s="10"/>
      <c r="S454" s="10"/>
      <c r="T454" s="10"/>
      <c r="U454" s="10"/>
    </row>
    <row r="455" spans="1:21" ht="16.5" customHeight="1" x14ac:dyDescent="0.2">
      <c r="A455" s="7"/>
      <c r="B455" s="7"/>
      <c r="C455" s="7"/>
      <c r="D455" s="7" t="s">
        <v>544</v>
      </c>
      <c r="E455" s="7"/>
      <c r="F455" s="7"/>
      <c r="G455" s="7"/>
      <c r="H455" s="7"/>
      <c r="I455" s="7"/>
      <c r="J455" s="7"/>
      <c r="K455" s="7"/>
      <c r="L455" s="9" t="s">
        <v>67</v>
      </c>
      <c r="M455" s="173">
        <v>8</v>
      </c>
      <c r="N455" s="173">
        <v>1</v>
      </c>
      <c r="O455" s="168" t="s">
        <v>81</v>
      </c>
      <c r="P455" s="173" t="s">
        <v>75</v>
      </c>
      <c r="Q455" s="173" t="s">
        <v>75</v>
      </c>
      <c r="R455" s="173">
        <v>7</v>
      </c>
      <c r="S455" s="173" t="s">
        <v>75</v>
      </c>
      <c r="T455" s="173" t="s">
        <v>75</v>
      </c>
      <c r="U455" s="169">
        <v>16</v>
      </c>
    </row>
    <row r="456" spans="1:21" ht="16.5" customHeight="1" x14ac:dyDescent="0.2">
      <c r="A456" s="7"/>
      <c r="B456" s="7"/>
      <c r="C456" s="7"/>
      <c r="D456" s="7" t="s">
        <v>545</v>
      </c>
      <c r="E456" s="7"/>
      <c r="F456" s="7"/>
      <c r="G456" s="7"/>
      <c r="H456" s="7"/>
      <c r="I456" s="7"/>
      <c r="J456" s="7"/>
      <c r="K456" s="7"/>
      <c r="L456" s="9"/>
      <c r="M456" s="10"/>
      <c r="N456" s="10"/>
      <c r="O456" s="10"/>
      <c r="P456" s="10"/>
      <c r="Q456" s="10"/>
      <c r="R456" s="10"/>
      <c r="S456" s="10"/>
      <c r="T456" s="10"/>
      <c r="U456" s="10"/>
    </row>
    <row r="457" spans="1:21" ht="16.5" customHeight="1" x14ac:dyDescent="0.2">
      <c r="A457" s="7"/>
      <c r="B457" s="7"/>
      <c r="C457" s="7"/>
      <c r="D457" s="7"/>
      <c r="E457" s="7" t="s">
        <v>546</v>
      </c>
      <c r="F457" s="7"/>
      <c r="G457" s="7"/>
      <c r="H457" s="7"/>
      <c r="I457" s="7"/>
      <c r="J457" s="7"/>
      <c r="K457" s="7"/>
      <c r="L457" s="9" t="s">
        <v>67</v>
      </c>
      <c r="M457" s="169">
        <v>70</v>
      </c>
      <c r="N457" s="169">
        <v>21</v>
      </c>
      <c r="O457" s="169">
        <v>85</v>
      </c>
      <c r="P457" s="169">
        <v>36</v>
      </c>
      <c r="Q457" s="169">
        <v>10</v>
      </c>
      <c r="R457" s="173">
        <v>1</v>
      </c>
      <c r="S457" s="173" t="s">
        <v>75</v>
      </c>
      <c r="T457" s="169">
        <v>10</v>
      </c>
      <c r="U457" s="170">
        <v>233</v>
      </c>
    </row>
    <row r="458" spans="1:21" ht="16.5" customHeight="1" x14ac:dyDescent="0.2">
      <c r="A458" s="7"/>
      <c r="B458" s="7"/>
      <c r="C458" s="7"/>
      <c r="D458" s="7"/>
      <c r="E458" s="7" t="s">
        <v>547</v>
      </c>
      <c r="F458" s="7"/>
      <c r="G458" s="7"/>
      <c r="H458" s="7"/>
      <c r="I458" s="7"/>
      <c r="J458" s="7"/>
      <c r="K458" s="7"/>
      <c r="L458" s="9" t="s">
        <v>67</v>
      </c>
      <c r="M458" s="170">
        <v>361</v>
      </c>
      <c r="N458" s="170">
        <v>112</v>
      </c>
      <c r="O458" s="170">
        <v>296</v>
      </c>
      <c r="P458" s="170">
        <v>202</v>
      </c>
      <c r="Q458" s="169">
        <v>73</v>
      </c>
      <c r="R458" s="169">
        <v>28</v>
      </c>
      <c r="S458" s="169">
        <v>17</v>
      </c>
      <c r="T458" s="169">
        <v>52</v>
      </c>
      <c r="U458" s="171">
        <v>1141</v>
      </c>
    </row>
    <row r="459" spans="1:21" ht="16.5" customHeight="1" x14ac:dyDescent="0.2">
      <c r="A459" s="7"/>
      <c r="B459" s="7"/>
      <c r="C459" s="7"/>
      <c r="D459" s="7"/>
      <c r="E459" s="7" t="s">
        <v>548</v>
      </c>
      <c r="F459" s="7"/>
      <c r="G459" s="7"/>
      <c r="H459" s="7"/>
      <c r="I459" s="7"/>
      <c r="J459" s="7"/>
      <c r="K459" s="7"/>
      <c r="L459" s="9" t="s">
        <v>67</v>
      </c>
      <c r="M459" s="170">
        <v>397</v>
      </c>
      <c r="N459" s="169">
        <v>98</v>
      </c>
      <c r="O459" s="170">
        <v>274</v>
      </c>
      <c r="P459" s="170">
        <v>164</v>
      </c>
      <c r="Q459" s="169">
        <v>58</v>
      </c>
      <c r="R459" s="169">
        <v>16</v>
      </c>
      <c r="S459" s="169">
        <v>11</v>
      </c>
      <c r="T459" s="169">
        <v>97</v>
      </c>
      <c r="U459" s="171">
        <v>1115</v>
      </c>
    </row>
    <row r="460" spans="1:21" ht="16.5" customHeight="1" x14ac:dyDescent="0.2">
      <c r="A460" s="7"/>
      <c r="B460" s="7"/>
      <c r="C460" s="7"/>
      <c r="D460" s="7"/>
      <c r="E460" s="7" t="s">
        <v>549</v>
      </c>
      <c r="F460" s="7"/>
      <c r="G460" s="7"/>
      <c r="H460" s="7"/>
      <c r="I460" s="7"/>
      <c r="J460" s="7"/>
      <c r="K460" s="7"/>
      <c r="L460" s="9" t="s">
        <v>67</v>
      </c>
      <c r="M460" s="170">
        <v>695</v>
      </c>
      <c r="N460" s="170">
        <v>170</v>
      </c>
      <c r="O460" s="170">
        <v>433</v>
      </c>
      <c r="P460" s="170">
        <v>258</v>
      </c>
      <c r="Q460" s="169">
        <v>91</v>
      </c>
      <c r="R460" s="169">
        <v>33</v>
      </c>
      <c r="S460" s="169">
        <v>32</v>
      </c>
      <c r="T460" s="169">
        <v>94</v>
      </c>
      <c r="U460" s="171">
        <v>1806</v>
      </c>
    </row>
    <row r="461" spans="1:21" ht="16.5" customHeight="1" x14ac:dyDescent="0.2">
      <c r="A461" s="7"/>
      <c r="B461" s="7"/>
      <c r="C461" s="7"/>
      <c r="D461" s="7"/>
      <c r="E461" s="7" t="s">
        <v>550</v>
      </c>
      <c r="F461" s="7"/>
      <c r="G461" s="7"/>
      <c r="H461" s="7"/>
      <c r="I461" s="7"/>
      <c r="J461" s="7"/>
      <c r="K461" s="7"/>
      <c r="L461" s="9" t="s">
        <v>67</v>
      </c>
      <c r="M461" s="171">
        <v>2068</v>
      </c>
      <c r="N461" s="170">
        <v>283</v>
      </c>
      <c r="O461" s="170">
        <v>989</v>
      </c>
      <c r="P461" s="170">
        <v>512</v>
      </c>
      <c r="Q461" s="170">
        <v>247</v>
      </c>
      <c r="R461" s="169">
        <v>85</v>
      </c>
      <c r="S461" s="169">
        <v>43</v>
      </c>
      <c r="T461" s="170">
        <v>223</v>
      </c>
      <c r="U461" s="171">
        <v>4450</v>
      </c>
    </row>
    <row r="462" spans="1:21" ht="16.5" customHeight="1" x14ac:dyDescent="0.2">
      <c r="A462" s="7"/>
      <c r="B462" s="7"/>
      <c r="C462" s="7"/>
      <c r="D462" s="7"/>
      <c r="E462" s="7" t="s">
        <v>551</v>
      </c>
      <c r="F462" s="7"/>
      <c r="G462" s="7"/>
      <c r="H462" s="7"/>
      <c r="I462" s="7"/>
      <c r="J462" s="7"/>
      <c r="K462" s="7"/>
      <c r="L462" s="9" t="s">
        <v>67</v>
      </c>
      <c r="M462" s="171">
        <v>2604</v>
      </c>
      <c r="N462" s="170">
        <v>237</v>
      </c>
      <c r="O462" s="171">
        <v>1118</v>
      </c>
      <c r="P462" s="170">
        <v>628</v>
      </c>
      <c r="Q462" s="170">
        <v>309</v>
      </c>
      <c r="R462" s="169">
        <v>73</v>
      </c>
      <c r="S462" s="169">
        <v>37</v>
      </c>
      <c r="T462" s="170">
        <v>147</v>
      </c>
      <c r="U462" s="171">
        <v>5153</v>
      </c>
    </row>
    <row r="463" spans="1:21" ht="16.5" customHeight="1" x14ac:dyDescent="0.2">
      <c r="A463" s="7"/>
      <c r="B463" s="7"/>
      <c r="C463" s="7"/>
      <c r="D463" s="7"/>
      <c r="E463" s="7" t="s">
        <v>552</v>
      </c>
      <c r="F463" s="7"/>
      <c r="G463" s="7"/>
      <c r="H463" s="7"/>
      <c r="I463" s="7"/>
      <c r="J463" s="7"/>
      <c r="K463" s="7"/>
      <c r="L463" s="9" t="s">
        <v>67</v>
      </c>
      <c r="M463" s="173" t="s">
        <v>75</v>
      </c>
      <c r="N463" s="173" t="s">
        <v>75</v>
      </c>
      <c r="O463" s="173" t="s">
        <v>75</v>
      </c>
      <c r="P463" s="173" t="s">
        <v>75</v>
      </c>
      <c r="Q463" s="173" t="s">
        <v>75</v>
      </c>
      <c r="R463" s="173" t="s">
        <v>75</v>
      </c>
      <c r="S463" s="173" t="s">
        <v>75</v>
      </c>
      <c r="T463" s="173" t="s">
        <v>75</v>
      </c>
      <c r="U463" s="173" t="s">
        <v>75</v>
      </c>
    </row>
    <row r="464" spans="1:21" ht="16.5" customHeight="1" x14ac:dyDescent="0.2">
      <c r="A464" s="7"/>
      <c r="B464" s="7"/>
      <c r="C464" s="7"/>
      <c r="D464" s="7"/>
      <c r="E464" s="7" t="s">
        <v>553</v>
      </c>
      <c r="F464" s="7"/>
      <c r="G464" s="7"/>
      <c r="H464" s="7"/>
      <c r="I464" s="7"/>
      <c r="J464" s="7"/>
      <c r="K464" s="7"/>
      <c r="L464" s="9" t="s">
        <v>67</v>
      </c>
      <c r="M464" s="171">
        <v>6195</v>
      </c>
      <c r="N464" s="170">
        <v>921</v>
      </c>
      <c r="O464" s="171">
        <v>3195</v>
      </c>
      <c r="P464" s="171">
        <v>1800</v>
      </c>
      <c r="Q464" s="170">
        <v>788</v>
      </c>
      <c r="R464" s="170">
        <v>236</v>
      </c>
      <c r="S464" s="170">
        <v>140</v>
      </c>
      <c r="T464" s="170">
        <v>623</v>
      </c>
      <c r="U464" s="172">
        <v>13898</v>
      </c>
    </row>
    <row r="465" spans="1:21" ht="16.5" customHeight="1" x14ac:dyDescent="0.2">
      <c r="A465" s="7"/>
      <c r="B465" s="7"/>
      <c r="C465" s="7"/>
      <c r="D465" s="7" t="s">
        <v>552</v>
      </c>
      <c r="E465" s="7"/>
      <c r="F465" s="7"/>
      <c r="G465" s="7"/>
      <c r="H465" s="7"/>
      <c r="I465" s="7"/>
      <c r="J465" s="7"/>
      <c r="K465" s="7"/>
      <c r="L465" s="9" t="s">
        <v>67</v>
      </c>
      <c r="M465" s="173" t="s">
        <v>75</v>
      </c>
      <c r="N465" s="168" t="s">
        <v>81</v>
      </c>
      <c r="O465" s="173" t="s">
        <v>75</v>
      </c>
      <c r="P465" s="168" t="s">
        <v>81</v>
      </c>
      <c r="Q465" s="173" t="s">
        <v>75</v>
      </c>
      <c r="R465" s="173" t="s">
        <v>75</v>
      </c>
      <c r="S465" s="168" t="s">
        <v>81</v>
      </c>
      <c r="T465" s="173" t="s">
        <v>75</v>
      </c>
      <c r="U465" s="173" t="s">
        <v>75</v>
      </c>
    </row>
    <row r="466" spans="1:21" ht="16.5" customHeight="1" x14ac:dyDescent="0.2">
      <c r="A466" s="7"/>
      <c r="B466" s="7"/>
      <c r="C466" s="7" t="s">
        <v>68</v>
      </c>
      <c r="D466" s="7"/>
      <c r="E466" s="7"/>
      <c r="F466" s="7"/>
      <c r="G466" s="7"/>
      <c r="H466" s="7"/>
      <c r="I466" s="7"/>
      <c r="J466" s="7"/>
      <c r="K466" s="7"/>
      <c r="L466" s="9"/>
      <c r="M466" s="10"/>
      <c r="N466" s="10"/>
      <c r="O466" s="10"/>
      <c r="P466" s="10"/>
      <c r="Q466" s="10"/>
      <c r="R466" s="10"/>
      <c r="S466" s="10"/>
      <c r="T466" s="10"/>
      <c r="U466" s="10"/>
    </row>
    <row r="467" spans="1:21" ht="16.5" customHeight="1" x14ac:dyDescent="0.2">
      <c r="A467" s="7"/>
      <c r="B467" s="7"/>
      <c r="C467" s="7"/>
      <c r="D467" s="7" t="s">
        <v>544</v>
      </c>
      <c r="E467" s="7"/>
      <c r="F467" s="7"/>
      <c r="G467" s="7"/>
      <c r="H467" s="7"/>
      <c r="I467" s="7"/>
      <c r="J467" s="7"/>
      <c r="K467" s="7"/>
      <c r="L467" s="9" t="s">
        <v>67</v>
      </c>
      <c r="M467" s="169">
        <v>18</v>
      </c>
      <c r="N467" s="173">
        <v>6</v>
      </c>
      <c r="O467" s="168" t="s">
        <v>81</v>
      </c>
      <c r="P467" s="173" t="s">
        <v>75</v>
      </c>
      <c r="Q467" s="173" t="s">
        <v>75</v>
      </c>
      <c r="R467" s="169">
        <v>21</v>
      </c>
      <c r="S467" s="173">
        <v>1</v>
      </c>
      <c r="T467" s="173" t="s">
        <v>75</v>
      </c>
      <c r="U467" s="169">
        <v>46</v>
      </c>
    </row>
    <row r="468" spans="1:21" ht="16.5" customHeight="1" x14ac:dyDescent="0.2">
      <c r="A468" s="7"/>
      <c r="B468" s="7"/>
      <c r="C468" s="7"/>
      <c r="D468" s="7" t="s">
        <v>545</v>
      </c>
      <c r="E468" s="7"/>
      <c r="F468" s="7"/>
      <c r="G468" s="7"/>
      <c r="H468" s="7"/>
      <c r="I468" s="7"/>
      <c r="J468" s="7"/>
      <c r="K468" s="7"/>
      <c r="L468" s="9"/>
      <c r="M468" s="10"/>
      <c r="N468" s="10"/>
      <c r="O468" s="10"/>
      <c r="P468" s="10"/>
      <c r="Q468" s="10"/>
      <c r="R468" s="10"/>
      <c r="S468" s="10"/>
      <c r="T468" s="10"/>
      <c r="U468" s="10"/>
    </row>
    <row r="469" spans="1:21" ht="16.5" customHeight="1" x14ac:dyDescent="0.2">
      <c r="A469" s="7"/>
      <c r="B469" s="7"/>
      <c r="C469" s="7"/>
      <c r="D469" s="7"/>
      <c r="E469" s="7" t="s">
        <v>546</v>
      </c>
      <c r="F469" s="7"/>
      <c r="G469" s="7"/>
      <c r="H469" s="7"/>
      <c r="I469" s="7"/>
      <c r="J469" s="7"/>
      <c r="K469" s="7"/>
      <c r="L469" s="9" t="s">
        <v>67</v>
      </c>
      <c r="M469" s="170">
        <v>136</v>
      </c>
      <c r="N469" s="170">
        <v>177</v>
      </c>
      <c r="O469" s="169">
        <v>75</v>
      </c>
      <c r="P469" s="169">
        <v>30</v>
      </c>
      <c r="Q469" s="173">
        <v>6</v>
      </c>
      <c r="R469" s="169">
        <v>17</v>
      </c>
      <c r="S469" s="173">
        <v>4</v>
      </c>
      <c r="T469" s="173">
        <v>1</v>
      </c>
      <c r="U469" s="170">
        <v>446</v>
      </c>
    </row>
    <row r="470" spans="1:21" ht="16.5" customHeight="1" x14ac:dyDescent="0.2">
      <c r="A470" s="7"/>
      <c r="B470" s="7"/>
      <c r="C470" s="7"/>
      <c r="D470" s="7"/>
      <c r="E470" s="7" t="s">
        <v>547</v>
      </c>
      <c r="F470" s="7"/>
      <c r="G470" s="7"/>
      <c r="H470" s="7"/>
      <c r="I470" s="7"/>
      <c r="J470" s="7"/>
      <c r="K470" s="7"/>
      <c r="L470" s="9" t="s">
        <v>67</v>
      </c>
      <c r="M470" s="170">
        <v>652</v>
      </c>
      <c r="N470" s="170">
        <v>678</v>
      </c>
      <c r="O470" s="170">
        <v>383</v>
      </c>
      <c r="P470" s="170">
        <v>111</v>
      </c>
      <c r="Q470" s="170">
        <v>124</v>
      </c>
      <c r="R470" s="169">
        <v>77</v>
      </c>
      <c r="S470" s="169">
        <v>22</v>
      </c>
      <c r="T470" s="173">
        <v>7</v>
      </c>
      <c r="U470" s="171">
        <v>2054</v>
      </c>
    </row>
    <row r="471" spans="1:21" ht="16.5" customHeight="1" x14ac:dyDescent="0.2">
      <c r="A471" s="7"/>
      <c r="B471" s="7"/>
      <c r="C471" s="7"/>
      <c r="D471" s="7"/>
      <c r="E471" s="7" t="s">
        <v>548</v>
      </c>
      <c r="F471" s="7"/>
      <c r="G471" s="7"/>
      <c r="H471" s="7"/>
      <c r="I471" s="7"/>
      <c r="J471" s="7"/>
      <c r="K471" s="7"/>
      <c r="L471" s="9" t="s">
        <v>67</v>
      </c>
      <c r="M471" s="170">
        <v>694</v>
      </c>
      <c r="N471" s="170">
        <v>618</v>
      </c>
      <c r="O471" s="170">
        <v>381</v>
      </c>
      <c r="P471" s="170">
        <v>175</v>
      </c>
      <c r="Q471" s="170">
        <v>116</v>
      </c>
      <c r="R471" s="169">
        <v>42</v>
      </c>
      <c r="S471" s="169">
        <v>23</v>
      </c>
      <c r="T471" s="169">
        <v>12</v>
      </c>
      <c r="U471" s="171">
        <v>2061</v>
      </c>
    </row>
    <row r="472" spans="1:21" ht="16.5" customHeight="1" x14ac:dyDescent="0.2">
      <c r="A472" s="7"/>
      <c r="B472" s="7"/>
      <c r="C472" s="7"/>
      <c r="D472" s="7"/>
      <c r="E472" s="7" t="s">
        <v>549</v>
      </c>
      <c r="F472" s="7"/>
      <c r="G472" s="7"/>
      <c r="H472" s="7"/>
      <c r="I472" s="7"/>
      <c r="J472" s="7"/>
      <c r="K472" s="7"/>
      <c r="L472" s="9" t="s">
        <v>67</v>
      </c>
      <c r="M472" s="171">
        <v>1260</v>
      </c>
      <c r="N472" s="170">
        <v>868</v>
      </c>
      <c r="O472" s="170">
        <v>747</v>
      </c>
      <c r="P472" s="170">
        <v>329</v>
      </c>
      <c r="Q472" s="170">
        <v>221</v>
      </c>
      <c r="R472" s="170">
        <v>105</v>
      </c>
      <c r="S472" s="169">
        <v>49</v>
      </c>
      <c r="T472" s="169">
        <v>16</v>
      </c>
      <c r="U472" s="171">
        <v>3595</v>
      </c>
    </row>
    <row r="473" spans="1:21" ht="16.5" customHeight="1" x14ac:dyDescent="0.2">
      <c r="A473" s="7"/>
      <c r="B473" s="7"/>
      <c r="C473" s="7"/>
      <c r="D473" s="7"/>
      <c r="E473" s="7" t="s">
        <v>550</v>
      </c>
      <c r="F473" s="7"/>
      <c r="G473" s="7"/>
      <c r="H473" s="7"/>
      <c r="I473" s="7"/>
      <c r="J473" s="7"/>
      <c r="K473" s="7"/>
      <c r="L473" s="9" t="s">
        <v>67</v>
      </c>
      <c r="M473" s="171">
        <v>3568</v>
      </c>
      <c r="N473" s="171">
        <v>1373</v>
      </c>
      <c r="O473" s="171">
        <v>1255</v>
      </c>
      <c r="P473" s="170">
        <v>479</v>
      </c>
      <c r="Q473" s="170">
        <v>565</v>
      </c>
      <c r="R473" s="170">
        <v>236</v>
      </c>
      <c r="S473" s="170">
        <v>129</v>
      </c>
      <c r="T473" s="169">
        <v>38</v>
      </c>
      <c r="U473" s="171">
        <v>7643</v>
      </c>
    </row>
    <row r="474" spans="1:21" ht="16.5" customHeight="1" x14ac:dyDescent="0.2">
      <c r="A474" s="7"/>
      <c r="B474" s="7"/>
      <c r="C474" s="7"/>
      <c r="D474" s="7"/>
      <c r="E474" s="7" t="s">
        <v>551</v>
      </c>
      <c r="F474" s="7"/>
      <c r="G474" s="7"/>
      <c r="H474" s="7"/>
      <c r="I474" s="7"/>
      <c r="J474" s="7"/>
      <c r="K474" s="7"/>
      <c r="L474" s="9" t="s">
        <v>67</v>
      </c>
      <c r="M474" s="171">
        <v>4886</v>
      </c>
      <c r="N474" s="171">
        <v>1692</v>
      </c>
      <c r="O474" s="171">
        <v>2043</v>
      </c>
      <c r="P474" s="170">
        <v>657</v>
      </c>
      <c r="Q474" s="170">
        <v>803</v>
      </c>
      <c r="R474" s="170">
        <v>305</v>
      </c>
      <c r="S474" s="170">
        <v>172</v>
      </c>
      <c r="T474" s="169">
        <v>51</v>
      </c>
      <c r="U474" s="172">
        <v>10609</v>
      </c>
    </row>
    <row r="475" spans="1:21" ht="16.5" customHeight="1" x14ac:dyDescent="0.2">
      <c r="A475" s="7"/>
      <c r="B475" s="7"/>
      <c r="C475" s="7"/>
      <c r="D475" s="7"/>
      <c r="E475" s="7" t="s">
        <v>552</v>
      </c>
      <c r="F475" s="7"/>
      <c r="G475" s="7"/>
      <c r="H475" s="7"/>
      <c r="I475" s="7"/>
      <c r="J475" s="7"/>
      <c r="K475" s="7"/>
      <c r="L475" s="9" t="s">
        <v>67</v>
      </c>
      <c r="M475" s="173" t="s">
        <v>75</v>
      </c>
      <c r="N475" s="173" t="s">
        <v>75</v>
      </c>
      <c r="O475" s="173" t="s">
        <v>75</v>
      </c>
      <c r="P475" s="173" t="s">
        <v>75</v>
      </c>
      <c r="Q475" s="173" t="s">
        <v>75</v>
      </c>
      <c r="R475" s="173" t="s">
        <v>75</v>
      </c>
      <c r="S475" s="168" t="s">
        <v>81</v>
      </c>
      <c r="T475" s="173" t="s">
        <v>75</v>
      </c>
      <c r="U475" s="173" t="s">
        <v>75</v>
      </c>
    </row>
    <row r="476" spans="1:21" ht="16.5" customHeight="1" x14ac:dyDescent="0.2">
      <c r="A476" s="7"/>
      <c r="B476" s="7"/>
      <c r="C476" s="7"/>
      <c r="D476" s="7"/>
      <c r="E476" s="7" t="s">
        <v>553</v>
      </c>
      <c r="F476" s="7"/>
      <c r="G476" s="7"/>
      <c r="H476" s="7"/>
      <c r="I476" s="7"/>
      <c r="J476" s="7"/>
      <c r="K476" s="7"/>
      <c r="L476" s="9" t="s">
        <v>67</v>
      </c>
      <c r="M476" s="172">
        <v>11196</v>
      </c>
      <c r="N476" s="171">
        <v>5406</v>
      </c>
      <c r="O476" s="171">
        <v>4884</v>
      </c>
      <c r="P476" s="171">
        <v>1781</v>
      </c>
      <c r="Q476" s="171">
        <v>1835</v>
      </c>
      <c r="R476" s="170">
        <v>782</v>
      </c>
      <c r="S476" s="170">
        <v>399</v>
      </c>
      <c r="T476" s="170">
        <v>125</v>
      </c>
      <c r="U476" s="172">
        <v>26408</v>
      </c>
    </row>
    <row r="477" spans="1:21" ht="16.5" customHeight="1" x14ac:dyDescent="0.2">
      <c r="A477" s="7"/>
      <c r="B477" s="7"/>
      <c r="C477" s="7"/>
      <c r="D477" s="7" t="s">
        <v>552</v>
      </c>
      <c r="E477" s="7"/>
      <c r="F477" s="7"/>
      <c r="G477" s="7"/>
      <c r="H477" s="7"/>
      <c r="I477" s="7"/>
      <c r="J477" s="7"/>
      <c r="K477" s="7"/>
      <c r="L477" s="9" t="s">
        <v>67</v>
      </c>
      <c r="M477" s="173" t="s">
        <v>75</v>
      </c>
      <c r="N477" s="173">
        <v>6</v>
      </c>
      <c r="O477" s="173" t="s">
        <v>75</v>
      </c>
      <c r="P477" s="168" t="s">
        <v>81</v>
      </c>
      <c r="Q477" s="173" t="s">
        <v>75</v>
      </c>
      <c r="R477" s="173" t="s">
        <v>75</v>
      </c>
      <c r="S477" s="173" t="s">
        <v>75</v>
      </c>
      <c r="T477" s="173" t="s">
        <v>75</v>
      </c>
      <c r="U477" s="173">
        <v>6</v>
      </c>
    </row>
    <row r="478" spans="1:21" ht="16.5" customHeight="1" x14ac:dyDescent="0.2">
      <c r="A478" s="7"/>
      <c r="B478" s="7"/>
      <c r="C478" s="7" t="s">
        <v>69</v>
      </c>
      <c r="D478" s="7"/>
      <c r="E478" s="7"/>
      <c r="F478" s="7"/>
      <c r="G478" s="7"/>
      <c r="H478" s="7"/>
      <c r="I478" s="7"/>
      <c r="J478" s="7"/>
      <c r="K478" s="7"/>
      <c r="L478" s="9"/>
      <c r="M478" s="10"/>
      <c r="N478" s="10"/>
      <c r="O478" s="10"/>
      <c r="P478" s="10"/>
      <c r="Q478" s="10"/>
      <c r="R478" s="10"/>
      <c r="S478" s="10"/>
      <c r="T478" s="10"/>
      <c r="U478" s="10"/>
    </row>
    <row r="479" spans="1:21" ht="16.5" customHeight="1" x14ac:dyDescent="0.2">
      <c r="A479" s="7"/>
      <c r="B479" s="7"/>
      <c r="C479" s="7"/>
      <c r="D479" s="7" t="s">
        <v>544</v>
      </c>
      <c r="E479" s="7"/>
      <c r="F479" s="7"/>
      <c r="G479" s="7"/>
      <c r="H479" s="7"/>
      <c r="I479" s="7"/>
      <c r="J479" s="7"/>
      <c r="K479" s="7"/>
      <c r="L479" s="9" t="s">
        <v>67</v>
      </c>
      <c r="M479" s="173" t="s">
        <v>75</v>
      </c>
      <c r="N479" s="173" t="s">
        <v>75</v>
      </c>
      <c r="O479" s="168" t="s">
        <v>81</v>
      </c>
      <c r="P479" s="173" t="s">
        <v>75</v>
      </c>
      <c r="Q479" s="173" t="s">
        <v>75</v>
      </c>
      <c r="R479" s="173">
        <v>1</v>
      </c>
      <c r="S479" s="173" t="s">
        <v>75</v>
      </c>
      <c r="T479" s="173" t="s">
        <v>75</v>
      </c>
      <c r="U479" s="173">
        <v>1</v>
      </c>
    </row>
    <row r="480" spans="1:21" ht="16.5" customHeight="1" x14ac:dyDescent="0.2">
      <c r="A480" s="7"/>
      <c r="B480" s="7"/>
      <c r="C480" s="7"/>
      <c r="D480" s="7" t="s">
        <v>545</v>
      </c>
      <c r="E480" s="7"/>
      <c r="F480" s="7"/>
      <c r="G480" s="7"/>
      <c r="H480" s="7"/>
      <c r="I480" s="7"/>
      <c r="J480" s="7"/>
      <c r="K480" s="7"/>
      <c r="L480" s="9"/>
      <c r="M480" s="10"/>
      <c r="N480" s="10"/>
      <c r="O480" s="10"/>
      <c r="P480" s="10"/>
      <c r="Q480" s="10"/>
      <c r="R480" s="10"/>
      <c r="S480" s="10"/>
      <c r="T480" s="10"/>
      <c r="U480" s="10"/>
    </row>
    <row r="481" spans="1:21" ht="16.5" customHeight="1" x14ac:dyDescent="0.2">
      <c r="A481" s="7"/>
      <c r="B481" s="7"/>
      <c r="C481" s="7"/>
      <c r="D481" s="7"/>
      <c r="E481" s="7" t="s">
        <v>546</v>
      </c>
      <c r="F481" s="7"/>
      <c r="G481" s="7"/>
      <c r="H481" s="7"/>
      <c r="I481" s="7"/>
      <c r="J481" s="7"/>
      <c r="K481" s="7"/>
      <c r="L481" s="9" t="s">
        <v>67</v>
      </c>
      <c r="M481" s="173">
        <v>1</v>
      </c>
      <c r="N481" s="173">
        <v>1</v>
      </c>
      <c r="O481" s="173">
        <v>3</v>
      </c>
      <c r="P481" s="169">
        <v>11</v>
      </c>
      <c r="Q481" s="173">
        <v>1</v>
      </c>
      <c r="R481" s="173">
        <v>2</v>
      </c>
      <c r="S481" s="173" t="s">
        <v>75</v>
      </c>
      <c r="T481" s="173" t="s">
        <v>75</v>
      </c>
      <c r="U481" s="169">
        <v>19</v>
      </c>
    </row>
    <row r="482" spans="1:21" ht="16.5" customHeight="1" x14ac:dyDescent="0.2">
      <c r="A482" s="7"/>
      <c r="B482" s="7"/>
      <c r="C482" s="7"/>
      <c r="D482" s="7"/>
      <c r="E482" s="7" t="s">
        <v>547</v>
      </c>
      <c r="F482" s="7"/>
      <c r="G482" s="7"/>
      <c r="H482" s="7"/>
      <c r="I482" s="7"/>
      <c r="J482" s="7"/>
      <c r="K482" s="7"/>
      <c r="L482" s="9" t="s">
        <v>67</v>
      </c>
      <c r="M482" s="173">
        <v>2</v>
      </c>
      <c r="N482" s="169">
        <v>12</v>
      </c>
      <c r="O482" s="169">
        <v>23</v>
      </c>
      <c r="P482" s="169">
        <v>24</v>
      </c>
      <c r="Q482" s="173">
        <v>8</v>
      </c>
      <c r="R482" s="169">
        <v>11</v>
      </c>
      <c r="S482" s="169">
        <v>11</v>
      </c>
      <c r="T482" s="173" t="s">
        <v>75</v>
      </c>
      <c r="U482" s="169">
        <v>91</v>
      </c>
    </row>
    <row r="483" spans="1:21" ht="16.5" customHeight="1" x14ac:dyDescent="0.2">
      <c r="A483" s="7"/>
      <c r="B483" s="7"/>
      <c r="C483" s="7"/>
      <c r="D483" s="7"/>
      <c r="E483" s="7" t="s">
        <v>548</v>
      </c>
      <c r="F483" s="7"/>
      <c r="G483" s="7"/>
      <c r="H483" s="7"/>
      <c r="I483" s="7"/>
      <c r="J483" s="7"/>
      <c r="K483" s="7"/>
      <c r="L483" s="9" t="s">
        <v>67</v>
      </c>
      <c r="M483" s="173">
        <v>1</v>
      </c>
      <c r="N483" s="173">
        <v>2</v>
      </c>
      <c r="O483" s="173">
        <v>7</v>
      </c>
      <c r="P483" s="169">
        <v>16</v>
      </c>
      <c r="Q483" s="173">
        <v>7</v>
      </c>
      <c r="R483" s="173">
        <v>5</v>
      </c>
      <c r="S483" s="173">
        <v>3</v>
      </c>
      <c r="T483" s="173" t="s">
        <v>75</v>
      </c>
      <c r="U483" s="169">
        <v>41</v>
      </c>
    </row>
    <row r="484" spans="1:21" ht="16.5" customHeight="1" x14ac:dyDescent="0.2">
      <c r="A484" s="7"/>
      <c r="B484" s="7"/>
      <c r="C484" s="7"/>
      <c r="D484" s="7"/>
      <c r="E484" s="7" t="s">
        <v>549</v>
      </c>
      <c r="F484" s="7"/>
      <c r="G484" s="7"/>
      <c r="H484" s="7"/>
      <c r="I484" s="7"/>
      <c r="J484" s="7"/>
      <c r="K484" s="7"/>
      <c r="L484" s="9" t="s">
        <v>67</v>
      </c>
      <c r="M484" s="173">
        <v>1</v>
      </c>
      <c r="N484" s="169">
        <v>10</v>
      </c>
      <c r="O484" s="169">
        <v>14</v>
      </c>
      <c r="P484" s="173">
        <v>3</v>
      </c>
      <c r="Q484" s="169">
        <v>13</v>
      </c>
      <c r="R484" s="173">
        <v>2</v>
      </c>
      <c r="S484" s="173">
        <v>2</v>
      </c>
      <c r="T484" s="173" t="s">
        <v>75</v>
      </c>
      <c r="U484" s="169">
        <v>45</v>
      </c>
    </row>
    <row r="485" spans="1:21" ht="16.5" customHeight="1" x14ac:dyDescent="0.2">
      <c r="A485" s="7"/>
      <c r="B485" s="7"/>
      <c r="C485" s="7"/>
      <c r="D485" s="7"/>
      <c r="E485" s="7" t="s">
        <v>550</v>
      </c>
      <c r="F485" s="7"/>
      <c r="G485" s="7"/>
      <c r="H485" s="7"/>
      <c r="I485" s="7"/>
      <c r="J485" s="7"/>
      <c r="K485" s="7"/>
      <c r="L485" s="9" t="s">
        <v>67</v>
      </c>
      <c r="M485" s="173" t="s">
        <v>75</v>
      </c>
      <c r="N485" s="169">
        <v>11</v>
      </c>
      <c r="O485" s="169">
        <v>10</v>
      </c>
      <c r="P485" s="173">
        <v>1</v>
      </c>
      <c r="Q485" s="173">
        <v>2</v>
      </c>
      <c r="R485" s="173" t="s">
        <v>75</v>
      </c>
      <c r="S485" s="173">
        <v>3</v>
      </c>
      <c r="T485" s="173" t="s">
        <v>75</v>
      </c>
      <c r="U485" s="169">
        <v>27</v>
      </c>
    </row>
    <row r="486" spans="1:21" ht="16.5" customHeight="1" x14ac:dyDescent="0.2">
      <c r="A486" s="7"/>
      <c r="B486" s="7"/>
      <c r="C486" s="7"/>
      <c r="D486" s="7"/>
      <c r="E486" s="7" t="s">
        <v>551</v>
      </c>
      <c r="F486" s="7"/>
      <c r="G486" s="7"/>
      <c r="H486" s="7"/>
      <c r="I486" s="7"/>
      <c r="J486" s="7"/>
      <c r="K486" s="7"/>
      <c r="L486" s="9" t="s">
        <v>67</v>
      </c>
      <c r="M486" s="173" t="s">
        <v>75</v>
      </c>
      <c r="N486" s="169">
        <v>29</v>
      </c>
      <c r="O486" s="173" t="s">
        <v>75</v>
      </c>
      <c r="P486" s="173" t="s">
        <v>75</v>
      </c>
      <c r="Q486" s="173">
        <v>3</v>
      </c>
      <c r="R486" s="173" t="s">
        <v>75</v>
      </c>
      <c r="S486" s="173" t="s">
        <v>75</v>
      </c>
      <c r="T486" s="173" t="s">
        <v>75</v>
      </c>
      <c r="U486" s="169">
        <v>32</v>
      </c>
    </row>
    <row r="487" spans="1:21" ht="16.5" customHeight="1" x14ac:dyDescent="0.2">
      <c r="A487" s="7"/>
      <c r="B487" s="7"/>
      <c r="C487" s="7"/>
      <c r="D487" s="7"/>
      <c r="E487" s="7" t="s">
        <v>552</v>
      </c>
      <c r="F487" s="7"/>
      <c r="G487" s="7"/>
      <c r="H487" s="7"/>
      <c r="I487" s="7"/>
      <c r="J487" s="7"/>
      <c r="K487" s="7"/>
      <c r="L487" s="9" t="s">
        <v>67</v>
      </c>
      <c r="M487" s="173" t="s">
        <v>75</v>
      </c>
      <c r="N487" s="173" t="s">
        <v>75</v>
      </c>
      <c r="O487" s="173" t="s">
        <v>75</v>
      </c>
      <c r="P487" s="173" t="s">
        <v>75</v>
      </c>
      <c r="Q487" s="173" t="s">
        <v>75</v>
      </c>
      <c r="R487" s="173" t="s">
        <v>75</v>
      </c>
      <c r="S487" s="173" t="s">
        <v>75</v>
      </c>
      <c r="T487" s="173" t="s">
        <v>75</v>
      </c>
      <c r="U487" s="173" t="s">
        <v>75</v>
      </c>
    </row>
    <row r="488" spans="1:21" ht="16.5" customHeight="1" x14ac:dyDescent="0.2">
      <c r="A488" s="7"/>
      <c r="B488" s="7"/>
      <c r="C488" s="7"/>
      <c r="D488" s="7"/>
      <c r="E488" s="7" t="s">
        <v>553</v>
      </c>
      <c r="F488" s="7"/>
      <c r="G488" s="7"/>
      <c r="H488" s="7"/>
      <c r="I488" s="7"/>
      <c r="J488" s="7"/>
      <c r="K488" s="7"/>
      <c r="L488" s="9" t="s">
        <v>67</v>
      </c>
      <c r="M488" s="173">
        <v>5</v>
      </c>
      <c r="N488" s="169">
        <v>65</v>
      </c>
      <c r="O488" s="169">
        <v>57</v>
      </c>
      <c r="P488" s="169">
        <v>55</v>
      </c>
      <c r="Q488" s="169">
        <v>34</v>
      </c>
      <c r="R488" s="169">
        <v>20</v>
      </c>
      <c r="S488" s="169">
        <v>19</v>
      </c>
      <c r="T488" s="173" t="s">
        <v>75</v>
      </c>
      <c r="U488" s="170">
        <v>255</v>
      </c>
    </row>
    <row r="489" spans="1:21" ht="16.5" customHeight="1" x14ac:dyDescent="0.2">
      <c r="A489" s="7"/>
      <c r="B489" s="7"/>
      <c r="C489" s="7"/>
      <c r="D489" s="7" t="s">
        <v>552</v>
      </c>
      <c r="E489" s="7"/>
      <c r="F489" s="7"/>
      <c r="G489" s="7"/>
      <c r="H489" s="7"/>
      <c r="I489" s="7"/>
      <c r="J489" s="7"/>
      <c r="K489" s="7"/>
      <c r="L489" s="9" t="s">
        <v>67</v>
      </c>
      <c r="M489" s="173" t="s">
        <v>75</v>
      </c>
      <c r="N489" s="168" t="s">
        <v>81</v>
      </c>
      <c r="O489" s="173" t="s">
        <v>75</v>
      </c>
      <c r="P489" s="168" t="s">
        <v>81</v>
      </c>
      <c r="Q489" s="173" t="s">
        <v>75</v>
      </c>
      <c r="R489" s="173" t="s">
        <v>75</v>
      </c>
      <c r="S489" s="173" t="s">
        <v>75</v>
      </c>
      <c r="T489" s="173" t="s">
        <v>75</v>
      </c>
      <c r="U489" s="173" t="s">
        <v>75</v>
      </c>
    </row>
    <row r="490" spans="1:21" ht="16.5" customHeight="1" x14ac:dyDescent="0.2">
      <c r="A490" s="7"/>
      <c r="B490" s="7"/>
      <c r="C490" s="7" t="s">
        <v>70</v>
      </c>
      <c r="D490" s="7"/>
      <c r="E490" s="7"/>
      <c r="F490" s="7"/>
      <c r="G490" s="7"/>
      <c r="H490" s="7"/>
      <c r="I490" s="7"/>
      <c r="J490" s="7"/>
      <c r="K490" s="7"/>
      <c r="L490" s="9"/>
      <c r="M490" s="10"/>
      <c r="N490" s="10"/>
      <c r="O490" s="10"/>
      <c r="P490" s="10"/>
      <c r="Q490" s="10"/>
      <c r="R490" s="10"/>
      <c r="S490" s="10"/>
      <c r="T490" s="10"/>
      <c r="U490" s="10"/>
    </row>
    <row r="491" spans="1:21" ht="16.5" customHeight="1" x14ac:dyDescent="0.2">
      <c r="A491" s="7"/>
      <c r="B491" s="7"/>
      <c r="C491" s="7"/>
      <c r="D491" s="7" t="s">
        <v>544</v>
      </c>
      <c r="E491" s="7"/>
      <c r="F491" s="7"/>
      <c r="G491" s="7"/>
      <c r="H491" s="7"/>
      <c r="I491" s="7"/>
      <c r="J491" s="7"/>
      <c r="K491" s="7"/>
      <c r="L491" s="9" t="s">
        <v>67</v>
      </c>
      <c r="M491" s="169">
        <v>26</v>
      </c>
      <c r="N491" s="173">
        <v>7</v>
      </c>
      <c r="O491" s="168" t="s">
        <v>81</v>
      </c>
      <c r="P491" s="173" t="s">
        <v>75</v>
      </c>
      <c r="Q491" s="173" t="s">
        <v>75</v>
      </c>
      <c r="R491" s="169">
        <v>29</v>
      </c>
      <c r="S491" s="173">
        <v>1</v>
      </c>
      <c r="T491" s="173" t="s">
        <v>75</v>
      </c>
      <c r="U491" s="169">
        <v>63</v>
      </c>
    </row>
    <row r="492" spans="1:21" ht="16.5" customHeight="1" x14ac:dyDescent="0.2">
      <c r="A492" s="7"/>
      <c r="B492" s="7"/>
      <c r="C492" s="7"/>
      <c r="D492" s="7" t="s">
        <v>545</v>
      </c>
      <c r="E492" s="7"/>
      <c r="F492" s="7"/>
      <c r="G492" s="7"/>
      <c r="H492" s="7"/>
      <c r="I492" s="7"/>
      <c r="J492" s="7"/>
      <c r="K492" s="7"/>
      <c r="L492" s="9"/>
      <c r="M492" s="10"/>
      <c r="N492" s="10"/>
      <c r="O492" s="10"/>
      <c r="P492" s="10"/>
      <c r="Q492" s="10"/>
      <c r="R492" s="10"/>
      <c r="S492" s="10"/>
      <c r="T492" s="10"/>
      <c r="U492" s="10"/>
    </row>
    <row r="493" spans="1:21" ht="16.5" customHeight="1" x14ac:dyDescent="0.2">
      <c r="A493" s="7"/>
      <c r="B493" s="7"/>
      <c r="C493" s="7"/>
      <c r="D493" s="7"/>
      <c r="E493" s="7" t="s">
        <v>546</v>
      </c>
      <c r="F493" s="7"/>
      <c r="G493" s="7"/>
      <c r="H493" s="7"/>
      <c r="I493" s="7"/>
      <c r="J493" s="7"/>
      <c r="K493" s="7"/>
      <c r="L493" s="9" t="s">
        <v>67</v>
      </c>
      <c r="M493" s="170">
        <v>207</v>
      </c>
      <c r="N493" s="170">
        <v>199</v>
      </c>
      <c r="O493" s="170">
        <v>163</v>
      </c>
      <c r="P493" s="169">
        <v>77</v>
      </c>
      <c r="Q493" s="169">
        <v>23</v>
      </c>
      <c r="R493" s="169">
        <v>20</v>
      </c>
      <c r="S493" s="173">
        <v>4</v>
      </c>
      <c r="T493" s="169">
        <v>11</v>
      </c>
      <c r="U493" s="170">
        <v>704</v>
      </c>
    </row>
    <row r="494" spans="1:21" ht="16.5" customHeight="1" x14ac:dyDescent="0.2">
      <c r="A494" s="7"/>
      <c r="B494" s="7"/>
      <c r="C494" s="7"/>
      <c r="D494" s="7"/>
      <c r="E494" s="7" t="s">
        <v>547</v>
      </c>
      <c r="F494" s="7"/>
      <c r="G494" s="7"/>
      <c r="H494" s="7"/>
      <c r="I494" s="7"/>
      <c r="J494" s="7"/>
      <c r="K494" s="7"/>
      <c r="L494" s="9" t="s">
        <v>67</v>
      </c>
      <c r="M494" s="171">
        <v>1015</v>
      </c>
      <c r="N494" s="170">
        <v>802</v>
      </c>
      <c r="O494" s="170">
        <v>702</v>
      </c>
      <c r="P494" s="170">
        <v>337</v>
      </c>
      <c r="Q494" s="170">
        <v>208</v>
      </c>
      <c r="R494" s="170">
        <v>116</v>
      </c>
      <c r="S494" s="169">
        <v>50</v>
      </c>
      <c r="T494" s="169">
        <v>59</v>
      </c>
      <c r="U494" s="171">
        <v>3289</v>
      </c>
    </row>
    <row r="495" spans="1:21" ht="16.5" customHeight="1" x14ac:dyDescent="0.2">
      <c r="A495" s="7"/>
      <c r="B495" s="7"/>
      <c r="C495" s="7"/>
      <c r="D495" s="7"/>
      <c r="E495" s="7" t="s">
        <v>548</v>
      </c>
      <c r="F495" s="7"/>
      <c r="G495" s="7"/>
      <c r="H495" s="7"/>
      <c r="I495" s="7"/>
      <c r="J495" s="7"/>
      <c r="K495" s="7"/>
      <c r="L495" s="9" t="s">
        <v>67</v>
      </c>
      <c r="M495" s="171">
        <v>1092</v>
      </c>
      <c r="N495" s="170">
        <v>718</v>
      </c>
      <c r="O495" s="170">
        <v>662</v>
      </c>
      <c r="P495" s="170">
        <v>355</v>
      </c>
      <c r="Q495" s="170">
        <v>179</v>
      </c>
      <c r="R495" s="169">
        <v>63</v>
      </c>
      <c r="S495" s="169">
        <v>37</v>
      </c>
      <c r="T495" s="170">
        <v>109</v>
      </c>
      <c r="U495" s="171">
        <v>3215</v>
      </c>
    </row>
    <row r="496" spans="1:21" ht="16.5" customHeight="1" x14ac:dyDescent="0.2">
      <c r="A496" s="7"/>
      <c r="B496" s="7"/>
      <c r="C496" s="7"/>
      <c r="D496" s="7"/>
      <c r="E496" s="7" t="s">
        <v>549</v>
      </c>
      <c r="F496" s="7"/>
      <c r="G496" s="7"/>
      <c r="H496" s="7"/>
      <c r="I496" s="7"/>
      <c r="J496" s="7"/>
      <c r="K496" s="7"/>
      <c r="L496" s="9" t="s">
        <v>67</v>
      </c>
      <c r="M496" s="171">
        <v>1956</v>
      </c>
      <c r="N496" s="171">
        <v>1048</v>
      </c>
      <c r="O496" s="171">
        <v>1194</v>
      </c>
      <c r="P496" s="170">
        <v>590</v>
      </c>
      <c r="Q496" s="170">
        <v>322</v>
      </c>
      <c r="R496" s="170">
        <v>140</v>
      </c>
      <c r="S496" s="169">
        <v>83</v>
      </c>
      <c r="T496" s="170">
        <v>110</v>
      </c>
      <c r="U496" s="171">
        <v>5443</v>
      </c>
    </row>
    <row r="497" spans="1:21" ht="16.5" customHeight="1" x14ac:dyDescent="0.2">
      <c r="A497" s="7"/>
      <c r="B497" s="7"/>
      <c r="C497" s="7"/>
      <c r="D497" s="7"/>
      <c r="E497" s="7" t="s">
        <v>550</v>
      </c>
      <c r="F497" s="7"/>
      <c r="G497" s="7"/>
      <c r="H497" s="7"/>
      <c r="I497" s="7"/>
      <c r="J497" s="7"/>
      <c r="K497" s="7"/>
      <c r="L497" s="9" t="s">
        <v>67</v>
      </c>
      <c r="M497" s="171">
        <v>5636</v>
      </c>
      <c r="N497" s="171">
        <v>1667</v>
      </c>
      <c r="O497" s="171">
        <v>2254</v>
      </c>
      <c r="P497" s="170">
        <v>992</v>
      </c>
      <c r="Q497" s="170">
        <v>813</v>
      </c>
      <c r="R497" s="170">
        <v>321</v>
      </c>
      <c r="S497" s="170">
        <v>175</v>
      </c>
      <c r="T497" s="170">
        <v>261</v>
      </c>
      <c r="U497" s="172">
        <v>12119</v>
      </c>
    </row>
    <row r="498" spans="1:21" ht="16.5" customHeight="1" x14ac:dyDescent="0.2">
      <c r="A498" s="7"/>
      <c r="B498" s="7"/>
      <c r="C498" s="7"/>
      <c r="D498" s="7"/>
      <c r="E498" s="7" t="s">
        <v>551</v>
      </c>
      <c r="F498" s="7"/>
      <c r="G498" s="7"/>
      <c r="H498" s="7"/>
      <c r="I498" s="7"/>
      <c r="J498" s="7"/>
      <c r="K498" s="7"/>
      <c r="L498" s="9" t="s">
        <v>67</v>
      </c>
      <c r="M498" s="171">
        <v>7490</v>
      </c>
      <c r="N498" s="171">
        <v>1929</v>
      </c>
      <c r="O498" s="171">
        <v>3161</v>
      </c>
      <c r="P498" s="171">
        <v>1285</v>
      </c>
      <c r="Q498" s="171">
        <v>1112</v>
      </c>
      <c r="R498" s="170">
        <v>378</v>
      </c>
      <c r="S498" s="170">
        <v>209</v>
      </c>
      <c r="T498" s="170">
        <v>198</v>
      </c>
      <c r="U498" s="172">
        <v>15762</v>
      </c>
    </row>
    <row r="499" spans="1:21" ht="16.5" customHeight="1" x14ac:dyDescent="0.2">
      <c r="A499" s="7"/>
      <c r="B499" s="7"/>
      <c r="C499" s="7"/>
      <c r="D499" s="7"/>
      <c r="E499" s="7" t="s">
        <v>552</v>
      </c>
      <c r="F499" s="7"/>
      <c r="G499" s="7"/>
      <c r="H499" s="7"/>
      <c r="I499" s="7"/>
      <c r="J499" s="7"/>
      <c r="K499" s="7"/>
      <c r="L499" s="9" t="s">
        <v>67</v>
      </c>
      <c r="M499" s="173" t="s">
        <v>75</v>
      </c>
      <c r="N499" s="173">
        <v>6</v>
      </c>
      <c r="O499" s="173" t="s">
        <v>75</v>
      </c>
      <c r="P499" s="173" t="s">
        <v>75</v>
      </c>
      <c r="Q499" s="173" t="s">
        <v>75</v>
      </c>
      <c r="R499" s="173" t="s">
        <v>75</v>
      </c>
      <c r="S499" s="173" t="s">
        <v>75</v>
      </c>
      <c r="T499" s="173" t="s">
        <v>75</v>
      </c>
      <c r="U499" s="173">
        <v>6</v>
      </c>
    </row>
    <row r="500" spans="1:21" ht="16.5" customHeight="1" x14ac:dyDescent="0.2">
      <c r="A500" s="7"/>
      <c r="B500" s="7"/>
      <c r="C500" s="7"/>
      <c r="D500" s="7"/>
      <c r="E500" s="7" t="s">
        <v>553</v>
      </c>
      <c r="F500" s="7"/>
      <c r="G500" s="7"/>
      <c r="H500" s="7"/>
      <c r="I500" s="7"/>
      <c r="J500" s="7"/>
      <c r="K500" s="7"/>
      <c r="L500" s="9" t="s">
        <v>67</v>
      </c>
      <c r="M500" s="172">
        <v>17396</v>
      </c>
      <c r="N500" s="171">
        <v>6369</v>
      </c>
      <c r="O500" s="171">
        <v>8136</v>
      </c>
      <c r="P500" s="171">
        <v>3636</v>
      </c>
      <c r="Q500" s="171">
        <v>2657</v>
      </c>
      <c r="R500" s="171">
        <v>1038</v>
      </c>
      <c r="S500" s="170">
        <v>558</v>
      </c>
      <c r="T500" s="170">
        <v>748</v>
      </c>
      <c r="U500" s="172">
        <v>40538</v>
      </c>
    </row>
    <row r="501" spans="1:21" ht="16.5" customHeight="1" x14ac:dyDescent="0.2">
      <c r="A501" s="7"/>
      <c r="B501" s="7"/>
      <c r="C501" s="7"/>
      <c r="D501" s="7" t="s">
        <v>552</v>
      </c>
      <c r="E501" s="7"/>
      <c r="F501" s="7"/>
      <c r="G501" s="7"/>
      <c r="H501" s="7"/>
      <c r="I501" s="7"/>
      <c r="J501" s="7"/>
      <c r="K501" s="7"/>
      <c r="L501" s="9" t="s">
        <v>67</v>
      </c>
      <c r="M501" s="173" t="s">
        <v>75</v>
      </c>
      <c r="N501" s="173" t="s">
        <v>75</v>
      </c>
      <c r="O501" s="173" t="s">
        <v>75</v>
      </c>
      <c r="P501" s="168" t="s">
        <v>81</v>
      </c>
      <c r="Q501" s="173" t="s">
        <v>75</v>
      </c>
      <c r="R501" s="173" t="s">
        <v>75</v>
      </c>
      <c r="S501" s="173" t="s">
        <v>75</v>
      </c>
      <c r="T501" s="168" t="s">
        <v>81</v>
      </c>
      <c r="U501" s="173" t="s">
        <v>75</v>
      </c>
    </row>
    <row r="502" spans="1:21" ht="16.5" customHeight="1" x14ac:dyDescent="0.2">
      <c r="A502" s="7" t="s">
        <v>276</v>
      </c>
      <c r="B502" s="7"/>
      <c r="C502" s="7"/>
      <c r="D502" s="7"/>
      <c r="E502" s="7"/>
      <c r="F502" s="7"/>
      <c r="G502" s="7"/>
      <c r="H502" s="7"/>
      <c r="I502" s="7"/>
      <c r="J502" s="7"/>
      <c r="K502" s="7"/>
      <c r="L502" s="9"/>
      <c r="M502" s="10"/>
      <c r="N502" s="10"/>
      <c r="O502" s="10"/>
      <c r="P502" s="10"/>
      <c r="Q502" s="10"/>
      <c r="R502" s="10"/>
      <c r="S502" s="10"/>
      <c r="T502" s="10"/>
      <c r="U502" s="10"/>
    </row>
    <row r="503" spans="1:21" ht="16.5" customHeight="1" x14ac:dyDescent="0.2">
      <c r="A503" s="7"/>
      <c r="B503" s="7" t="s">
        <v>139</v>
      </c>
      <c r="C503" s="7"/>
      <c r="D503" s="7"/>
      <c r="E503" s="7"/>
      <c r="F503" s="7"/>
      <c r="G503" s="7"/>
      <c r="H503" s="7"/>
      <c r="I503" s="7"/>
      <c r="J503" s="7"/>
      <c r="K503" s="7"/>
      <c r="L503" s="9"/>
      <c r="M503" s="10"/>
      <c r="N503" s="10"/>
      <c r="O503" s="10"/>
      <c r="P503" s="10"/>
      <c r="Q503" s="10"/>
      <c r="R503" s="10"/>
      <c r="S503" s="10"/>
      <c r="T503" s="10"/>
      <c r="U503" s="10"/>
    </row>
    <row r="504" spans="1:21" ht="16.5" customHeight="1" x14ac:dyDescent="0.2">
      <c r="A504" s="7"/>
      <c r="B504" s="7"/>
      <c r="C504" s="7" t="s">
        <v>66</v>
      </c>
      <c r="D504" s="7"/>
      <c r="E504" s="7"/>
      <c r="F504" s="7"/>
      <c r="G504" s="7"/>
      <c r="H504" s="7"/>
      <c r="I504" s="7"/>
      <c r="J504" s="7"/>
      <c r="K504" s="7"/>
      <c r="L504" s="9"/>
      <c r="M504" s="10"/>
      <c r="N504" s="10"/>
      <c r="O504" s="10"/>
      <c r="P504" s="10"/>
      <c r="Q504" s="10"/>
      <c r="R504" s="10"/>
      <c r="S504" s="10"/>
      <c r="T504" s="10"/>
      <c r="U504" s="10"/>
    </row>
    <row r="505" spans="1:21" ht="16.5" customHeight="1" x14ac:dyDescent="0.2">
      <c r="A505" s="7"/>
      <c r="B505" s="7"/>
      <c r="C505" s="7"/>
      <c r="D505" s="7" t="s">
        <v>544</v>
      </c>
      <c r="E505" s="7"/>
      <c r="F505" s="7"/>
      <c r="G505" s="7"/>
      <c r="H505" s="7"/>
      <c r="I505" s="7"/>
      <c r="J505" s="7"/>
      <c r="K505" s="7"/>
      <c r="L505" s="9" t="s">
        <v>67</v>
      </c>
      <c r="M505" s="169">
        <v>11</v>
      </c>
      <c r="N505" s="173" t="s">
        <v>75</v>
      </c>
      <c r="O505" s="168" t="s">
        <v>81</v>
      </c>
      <c r="P505" s="173" t="s">
        <v>75</v>
      </c>
      <c r="Q505" s="173">
        <v>2</v>
      </c>
      <c r="R505" s="173" t="s">
        <v>75</v>
      </c>
      <c r="S505" s="173" t="s">
        <v>75</v>
      </c>
      <c r="T505" s="173" t="s">
        <v>75</v>
      </c>
      <c r="U505" s="169">
        <v>13</v>
      </c>
    </row>
    <row r="506" spans="1:21" ht="16.5" customHeight="1" x14ac:dyDescent="0.2">
      <c r="A506" s="7"/>
      <c r="B506" s="7"/>
      <c r="C506" s="7"/>
      <c r="D506" s="7" t="s">
        <v>545</v>
      </c>
      <c r="E506" s="7"/>
      <c r="F506" s="7"/>
      <c r="G506" s="7"/>
      <c r="H506" s="7"/>
      <c r="I506" s="7"/>
      <c r="J506" s="7"/>
      <c r="K506" s="7"/>
      <c r="L506" s="9"/>
      <c r="M506" s="10"/>
      <c r="N506" s="10"/>
      <c r="O506" s="10"/>
      <c r="P506" s="10"/>
      <c r="Q506" s="10"/>
      <c r="R506" s="10"/>
      <c r="S506" s="10"/>
      <c r="T506" s="10"/>
      <c r="U506" s="10"/>
    </row>
    <row r="507" spans="1:21" ht="16.5" customHeight="1" x14ac:dyDescent="0.2">
      <c r="A507" s="7"/>
      <c r="B507" s="7"/>
      <c r="C507" s="7"/>
      <c r="D507" s="7"/>
      <c r="E507" s="7" t="s">
        <v>546</v>
      </c>
      <c r="F507" s="7"/>
      <c r="G507" s="7"/>
      <c r="H507" s="7"/>
      <c r="I507" s="7"/>
      <c r="J507" s="7"/>
      <c r="K507" s="7"/>
      <c r="L507" s="9" t="s">
        <v>67</v>
      </c>
      <c r="M507" s="169">
        <v>47</v>
      </c>
      <c r="N507" s="169">
        <v>24</v>
      </c>
      <c r="O507" s="169">
        <v>85</v>
      </c>
      <c r="P507" s="169">
        <v>19</v>
      </c>
      <c r="Q507" s="173">
        <v>2</v>
      </c>
      <c r="R507" s="173">
        <v>1</v>
      </c>
      <c r="S507" s="173">
        <v>3</v>
      </c>
      <c r="T507" s="169">
        <v>22</v>
      </c>
      <c r="U507" s="170">
        <v>203</v>
      </c>
    </row>
    <row r="508" spans="1:21" ht="16.5" customHeight="1" x14ac:dyDescent="0.2">
      <c r="A508" s="7"/>
      <c r="B508" s="7"/>
      <c r="C508" s="7"/>
      <c r="D508" s="7"/>
      <c r="E508" s="7" t="s">
        <v>547</v>
      </c>
      <c r="F508" s="7"/>
      <c r="G508" s="7"/>
      <c r="H508" s="7"/>
      <c r="I508" s="7"/>
      <c r="J508" s="7"/>
      <c r="K508" s="7"/>
      <c r="L508" s="9" t="s">
        <v>67</v>
      </c>
      <c r="M508" s="170">
        <v>376</v>
      </c>
      <c r="N508" s="170">
        <v>133</v>
      </c>
      <c r="O508" s="170">
        <v>246</v>
      </c>
      <c r="P508" s="170">
        <v>156</v>
      </c>
      <c r="Q508" s="169">
        <v>48</v>
      </c>
      <c r="R508" s="169">
        <v>21</v>
      </c>
      <c r="S508" s="169">
        <v>13</v>
      </c>
      <c r="T508" s="169">
        <v>66</v>
      </c>
      <c r="U508" s="171">
        <v>1059</v>
      </c>
    </row>
    <row r="509" spans="1:21" ht="16.5" customHeight="1" x14ac:dyDescent="0.2">
      <c r="A509" s="7"/>
      <c r="B509" s="7"/>
      <c r="C509" s="7"/>
      <c r="D509" s="7"/>
      <c r="E509" s="7" t="s">
        <v>548</v>
      </c>
      <c r="F509" s="7"/>
      <c r="G509" s="7"/>
      <c r="H509" s="7"/>
      <c r="I509" s="7"/>
      <c r="J509" s="7"/>
      <c r="K509" s="7"/>
      <c r="L509" s="9" t="s">
        <v>67</v>
      </c>
      <c r="M509" s="170">
        <v>444</v>
      </c>
      <c r="N509" s="170">
        <v>135</v>
      </c>
      <c r="O509" s="170">
        <v>297</v>
      </c>
      <c r="P509" s="170">
        <v>140</v>
      </c>
      <c r="Q509" s="169">
        <v>40</v>
      </c>
      <c r="R509" s="169">
        <v>15</v>
      </c>
      <c r="S509" s="169">
        <v>18</v>
      </c>
      <c r="T509" s="169">
        <v>68</v>
      </c>
      <c r="U509" s="171">
        <v>1157</v>
      </c>
    </row>
    <row r="510" spans="1:21" ht="16.5" customHeight="1" x14ac:dyDescent="0.2">
      <c r="A510" s="7"/>
      <c r="B510" s="7"/>
      <c r="C510" s="7"/>
      <c r="D510" s="7"/>
      <c r="E510" s="7" t="s">
        <v>549</v>
      </c>
      <c r="F510" s="7"/>
      <c r="G510" s="7"/>
      <c r="H510" s="7"/>
      <c r="I510" s="7"/>
      <c r="J510" s="7"/>
      <c r="K510" s="7"/>
      <c r="L510" s="9" t="s">
        <v>67</v>
      </c>
      <c r="M510" s="170">
        <v>731</v>
      </c>
      <c r="N510" s="170">
        <v>161</v>
      </c>
      <c r="O510" s="170">
        <v>473</v>
      </c>
      <c r="P510" s="170">
        <v>279</v>
      </c>
      <c r="Q510" s="169">
        <v>78</v>
      </c>
      <c r="R510" s="169">
        <v>32</v>
      </c>
      <c r="S510" s="169">
        <v>14</v>
      </c>
      <c r="T510" s="170">
        <v>114</v>
      </c>
      <c r="U510" s="171">
        <v>1882</v>
      </c>
    </row>
    <row r="511" spans="1:21" ht="16.5" customHeight="1" x14ac:dyDescent="0.2">
      <c r="A511" s="7"/>
      <c r="B511" s="7"/>
      <c r="C511" s="7"/>
      <c r="D511" s="7"/>
      <c r="E511" s="7" t="s">
        <v>550</v>
      </c>
      <c r="F511" s="7"/>
      <c r="G511" s="7"/>
      <c r="H511" s="7"/>
      <c r="I511" s="7"/>
      <c r="J511" s="7"/>
      <c r="K511" s="7"/>
      <c r="L511" s="9" t="s">
        <v>67</v>
      </c>
      <c r="M511" s="171">
        <v>2160</v>
      </c>
      <c r="N511" s="170">
        <v>307</v>
      </c>
      <c r="O511" s="170">
        <v>971</v>
      </c>
      <c r="P511" s="170">
        <v>481</v>
      </c>
      <c r="Q511" s="169">
        <v>58</v>
      </c>
      <c r="R511" s="169">
        <v>77</v>
      </c>
      <c r="S511" s="169">
        <v>45</v>
      </c>
      <c r="T511" s="170">
        <v>183</v>
      </c>
      <c r="U511" s="171">
        <v>4282</v>
      </c>
    </row>
    <row r="512" spans="1:21" ht="16.5" customHeight="1" x14ac:dyDescent="0.2">
      <c r="A512" s="7"/>
      <c r="B512" s="7"/>
      <c r="C512" s="7"/>
      <c r="D512" s="7"/>
      <c r="E512" s="7" t="s">
        <v>551</v>
      </c>
      <c r="F512" s="7"/>
      <c r="G512" s="7"/>
      <c r="H512" s="7"/>
      <c r="I512" s="7"/>
      <c r="J512" s="7"/>
      <c r="K512" s="7"/>
      <c r="L512" s="9" t="s">
        <v>67</v>
      </c>
      <c r="M512" s="171">
        <v>2222</v>
      </c>
      <c r="N512" s="170">
        <v>268</v>
      </c>
      <c r="O512" s="170">
        <v>969</v>
      </c>
      <c r="P512" s="170">
        <v>539</v>
      </c>
      <c r="Q512" s="170">
        <v>478</v>
      </c>
      <c r="R512" s="169">
        <v>66</v>
      </c>
      <c r="S512" s="169">
        <v>41</v>
      </c>
      <c r="T512" s="170">
        <v>120</v>
      </c>
      <c r="U512" s="171">
        <v>4703</v>
      </c>
    </row>
    <row r="513" spans="1:21" ht="16.5" customHeight="1" x14ac:dyDescent="0.2">
      <c r="A513" s="7"/>
      <c r="B513" s="7"/>
      <c r="C513" s="7"/>
      <c r="D513" s="7"/>
      <c r="E513" s="7" t="s">
        <v>552</v>
      </c>
      <c r="F513" s="7"/>
      <c r="G513" s="7"/>
      <c r="H513" s="7"/>
      <c r="I513" s="7"/>
      <c r="J513" s="7"/>
      <c r="K513" s="7"/>
      <c r="L513" s="9" t="s">
        <v>67</v>
      </c>
      <c r="M513" s="173" t="s">
        <v>75</v>
      </c>
      <c r="N513" s="173" t="s">
        <v>75</v>
      </c>
      <c r="O513" s="173" t="s">
        <v>75</v>
      </c>
      <c r="P513" s="173" t="s">
        <v>75</v>
      </c>
      <c r="Q513" s="173" t="s">
        <v>75</v>
      </c>
      <c r="R513" s="173" t="s">
        <v>75</v>
      </c>
      <c r="S513" s="173" t="s">
        <v>75</v>
      </c>
      <c r="T513" s="173" t="s">
        <v>75</v>
      </c>
      <c r="U513" s="173" t="s">
        <v>75</v>
      </c>
    </row>
    <row r="514" spans="1:21" ht="16.5" customHeight="1" x14ac:dyDescent="0.2">
      <c r="A514" s="7"/>
      <c r="B514" s="7"/>
      <c r="C514" s="7"/>
      <c r="D514" s="7"/>
      <c r="E514" s="7" t="s">
        <v>553</v>
      </c>
      <c r="F514" s="7"/>
      <c r="G514" s="7"/>
      <c r="H514" s="7"/>
      <c r="I514" s="7"/>
      <c r="J514" s="7"/>
      <c r="K514" s="7"/>
      <c r="L514" s="9" t="s">
        <v>67</v>
      </c>
      <c r="M514" s="171">
        <v>5980</v>
      </c>
      <c r="N514" s="171">
        <v>1028</v>
      </c>
      <c r="O514" s="171">
        <v>3041</v>
      </c>
      <c r="P514" s="171">
        <v>1614</v>
      </c>
      <c r="Q514" s="170">
        <v>704</v>
      </c>
      <c r="R514" s="170">
        <v>212</v>
      </c>
      <c r="S514" s="170">
        <v>134</v>
      </c>
      <c r="T514" s="170">
        <v>573</v>
      </c>
      <c r="U514" s="172">
        <v>13286</v>
      </c>
    </row>
    <row r="515" spans="1:21" ht="16.5" customHeight="1" x14ac:dyDescent="0.2">
      <c r="A515" s="7"/>
      <c r="B515" s="7"/>
      <c r="C515" s="7"/>
      <c r="D515" s="7" t="s">
        <v>552</v>
      </c>
      <c r="E515" s="7"/>
      <c r="F515" s="7"/>
      <c r="G515" s="7"/>
      <c r="H515" s="7"/>
      <c r="I515" s="7"/>
      <c r="J515" s="7"/>
      <c r="K515" s="7"/>
      <c r="L515" s="9" t="s">
        <v>67</v>
      </c>
      <c r="M515" s="173" t="s">
        <v>75</v>
      </c>
      <c r="N515" s="173" t="s">
        <v>75</v>
      </c>
      <c r="O515" s="173" t="s">
        <v>75</v>
      </c>
      <c r="P515" s="173" t="s">
        <v>75</v>
      </c>
      <c r="Q515" s="173" t="s">
        <v>75</v>
      </c>
      <c r="R515" s="173" t="s">
        <v>75</v>
      </c>
      <c r="S515" s="173" t="s">
        <v>75</v>
      </c>
      <c r="T515" s="173" t="s">
        <v>75</v>
      </c>
      <c r="U515" s="173" t="s">
        <v>75</v>
      </c>
    </row>
    <row r="516" spans="1:21" ht="16.5" customHeight="1" x14ac:dyDescent="0.2">
      <c r="A516" s="7"/>
      <c r="B516" s="7"/>
      <c r="C516" s="7" t="s">
        <v>68</v>
      </c>
      <c r="D516" s="7"/>
      <c r="E516" s="7"/>
      <c r="F516" s="7"/>
      <c r="G516" s="7"/>
      <c r="H516" s="7"/>
      <c r="I516" s="7"/>
      <c r="J516" s="7"/>
      <c r="K516" s="7"/>
      <c r="L516" s="9"/>
      <c r="M516" s="10"/>
      <c r="N516" s="10"/>
      <c r="O516" s="10"/>
      <c r="P516" s="10"/>
      <c r="Q516" s="10"/>
      <c r="R516" s="10"/>
      <c r="S516" s="10"/>
      <c r="T516" s="10"/>
      <c r="U516" s="10"/>
    </row>
    <row r="517" spans="1:21" ht="16.5" customHeight="1" x14ac:dyDescent="0.2">
      <c r="A517" s="7"/>
      <c r="B517" s="7"/>
      <c r="C517" s="7"/>
      <c r="D517" s="7" t="s">
        <v>544</v>
      </c>
      <c r="E517" s="7"/>
      <c r="F517" s="7"/>
      <c r="G517" s="7"/>
      <c r="H517" s="7"/>
      <c r="I517" s="7"/>
      <c r="J517" s="7"/>
      <c r="K517" s="7"/>
      <c r="L517" s="9" t="s">
        <v>67</v>
      </c>
      <c r="M517" s="169">
        <v>34</v>
      </c>
      <c r="N517" s="169">
        <v>16</v>
      </c>
      <c r="O517" s="168" t="s">
        <v>81</v>
      </c>
      <c r="P517" s="173" t="s">
        <v>75</v>
      </c>
      <c r="Q517" s="173">
        <v>2</v>
      </c>
      <c r="R517" s="173">
        <v>3</v>
      </c>
      <c r="S517" s="173">
        <v>1</v>
      </c>
      <c r="T517" s="173" t="s">
        <v>75</v>
      </c>
      <c r="U517" s="169">
        <v>56</v>
      </c>
    </row>
    <row r="518" spans="1:21" ht="16.5" customHeight="1" x14ac:dyDescent="0.2">
      <c r="A518" s="7"/>
      <c r="B518" s="7"/>
      <c r="C518" s="7"/>
      <c r="D518" s="7" t="s">
        <v>545</v>
      </c>
      <c r="E518" s="7"/>
      <c r="F518" s="7"/>
      <c r="G518" s="7"/>
      <c r="H518" s="7"/>
      <c r="I518" s="7"/>
      <c r="J518" s="7"/>
      <c r="K518" s="7"/>
      <c r="L518" s="9"/>
      <c r="M518" s="10"/>
      <c r="N518" s="10"/>
      <c r="O518" s="10"/>
      <c r="P518" s="10"/>
      <c r="Q518" s="10"/>
      <c r="R518" s="10"/>
      <c r="S518" s="10"/>
      <c r="T518" s="10"/>
      <c r="U518" s="10"/>
    </row>
    <row r="519" spans="1:21" ht="16.5" customHeight="1" x14ac:dyDescent="0.2">
      <c r="A519" s="7"/>
      <c r="B519" s="7"/>
      <c r="C519" s="7"/>
      <c r="D519" s="7"/>
      <c r="E519" s="7" t="s">
        <v>546</v>
      </c>
      <c r="F519" s="7"/>
      <c r="G519" s="7"/>
      <c r="H519" s="7"/>
      <c r="I519" s="7"/>
      <c r="J519" s="7"/>
      <c r="K519" s="7"/>
      <c r="L519" s="9" t="s">
        <v>67</v>
      </c>
      <c r="M519" s="170">
        <v>163</v>
      </c>
      <c r="N519" s="170">
        <v>148</v>
      </c>
      <c r="O519" s="170">
        <v>102</v>
      </c>
      <c r="P519" s="169">
        <v>43</v>
      </c>
      <c r="Q519" s="173">
        <v>7</v>
      </c>
      <c r="R519" s="169">
        <v>11</v>
      </c>
      <c r="S519" s="173">
        <v>7</v>
      </c>
      <c r="T519" s="173">
        <v>4</v>
      </c>
      <c r="U519" s="170">
        <v>485</v>
      </c>
    </row>
    <row r="520" spans="1:21" ht="16.5" customHeight="1" x14ac:dyDescent="0.2">
      <c r="A520" s="7"/>
      <c r="B520" s="7"/>
      <c r="C520" s="7"/>
      <c r="D520" s="7"/>
      <c r="E520" s="7" t="s">
        <v>547</v>
      </c>
      <c r="F520" s="7"/>
      <c r="G520" s="7"/>
      <c r="H520" s="7"/>
      <c r="I520" s="7"/>
      <c r="J520" s="7"/>
      <c r="K520" s="7"/>
      <c r="L520" s="9" t="s">
        <v>67</v>
      </c>
      <c r="M520" s="170">
        <v>764</v>
      </c>
      <c r="N520" s="170">
        <v>655</v>
      </c>
      <c r="O520" s="170">
        <v>469</v>
      </c>
      <c r="P520" s="170">
        <v>178</v>
      </c>
      <c r="Q520" s="170">
        <v>103</v>
      </c>
      <c r="R520" s="169">
        <v>49</v>
      </c>
      <c r="S520" s="169">
        <v>23</v>
      </c>
      <c r="T520" s="169">
        <v>12</v>
      </c>
      <c r="U520" s="171">
        <v>2253</v>
      </c>
    </row>
    <row r="521" spans="1:21" ht="16.5" customHeight="1" x14ac:dyDescent="0.2">
      <c r="A521" s="7"/>
      <c r="B521" s="7"/>
      <c r="C521" s="7"/>
      <c r="D521" s="7"/>
      <c r="E521" s="7" t="s">
        <v>548</v>
      </c>
      <c r="F521" s="7"/>
      <c r="G521" s="7"/>
      <c r="H521" s="7"/>
      <c r="I521" s="7"/>
      <c r="J521" s="7"/>
      <c r="K521" s="7"/>
      <c r="L521" s="9" t="s">
        <v>67</v>
      </c>
      <c r="M521" s="170">
        <v>712</v>
      </c>
      <c r="N521" s="170">
        <v>598</v>
      </c>
      <c r="O521" s="170">
        <v>435</v>
      </c>
      <c r="P521" s="170">
        <v>169</v>
      </c>
      <c r="Q521" s="169">
        <v>94</v>
      </c>
      <c r="R521" s="169">
        <v>94</v>
      </c>
      <c r="S521" s="169">
        <v>46</v>
      </c>
      <c r="T521" s="173">
        <v>8</v>
      </c>
      <c r="U521" s="171">
        <v>2156</v>
      </c>
    </row>
    <row r="522" spans="1:21" ht="16.5" customHeight="1" x14ac:dyDescent="0.2">
      <c r="A522" s="7"/>
      <c r="B522" s="7"/>
      <c r="C522" s="7"/>
      <c r="D522" s="7"/>
      <c r="E522" s="7" t="s">
        <v>549</v>
      </c>
      <c r="F522" s="7"/>
      <c r="G522" s="7"/>
      <c r="H522" s="7"/>
      <c r="I522" s="7"/>
      <c r="J522" s="7"/>
      <c r="K522" s="7"/>
      <c r="L522" s="9" t="s">
        <v>67</v>
      </c>
      <c r="M522" s="171">
        <v>1284</v>
      </c>
      <c r="N522" s="170">
        <v>691</v>
      </c>
      <c r="O522" s="170">
        <v>669</v>
      </c>
      <c r="P522" s="170">
        <v>257</v>
      </c>
      <c r="Q522" s="170">
        <v>224</v>
      </c>
      <c r="R522" s="170">
        <v>117</v>
      </c>
      <c r="S522" s="169">
        <v>58</v>
      </c>
      <c r="T522" s="169">
        <v>11</v>
      </c>
      <c r="U522" s="171">
        <v>3311</v>
      </c>
    </row>
    <row r="523" spans="1:21" ht="16.5" customHeight="1" x14ac:dyDescent="0.2">
      <c r="A523" s="7"/>
      <c r="B523" s="7"/>
      <c r="C523" s="7"/>
      <c r="D523" s="7"/>
      <c r="E523" s="7" t="s">
        <v>550</v>
      </c>
      <c r="F523" s="7"/>
      <c r="G523" s="7"/>
      <c r="H523" s="7"/>
      <c r="I523" s="7"/>
      <c r="J523" s="7"/>
      <c r="K523" s="7"/>
      <c r="L523" s="9" t="s">
        <v>67</v>
      </c>
      <c r="M523" s="171">
        <v>3930</v>
      </c>
      <c r="N523" s="171">
        <v>1296</v>
      </c>
      <c r="O523" s="171">
        <v>1355</v>
      </c>
      <c r="P523" s="170">
        <v>480</v>
      </c>
      <c r="Q523" s="170">
        <v>165</v>
      </c>
      <c r="R523" s="170">
        <v>244</v>
      </c>
      <c r="S523" s="170">
        <v>148</v>
      </c>
      <c r="T523" s="169">
        <v>46</v>
      </c>
      <c r="U523" s="171">
        <v>7664</v>
      </c>
    </row>
    <row r="524" spans="1:21" ht="16.5" customHeight="1" x14ac:dyDescent="0.2">
      <c r="A524" s="7"/>
      <c r="B524" s="7"/>
      <c r="C524" s="7"/>
      <c r="D524" s="7"/>
      <c r="E524" s="7" t="s">
        <v>551</v>
      </c>
      <c r="F524" s="7"/>
      <c r="G524" s="7"/>
      <c r="H524" s="7"/>
      <c r="I524" s="7"/>
      <c r="J524" s="7"/>
      <c r="K524" s="7"/>
      <c r="L524" s="9" t="s">
        <v>67</v>
      </c>
      <c r="M524" s="171">
        <v>4290</v>
      </c>
      <c r="N524" s="171">
        <v>1702</v>
      </c>
      <c r="O524" s="171">
        <v>1889</v>
      </c>
      <c r="P524" s="170">
        <v>633</v>
      </c>
      <c r="Q524" s="171">
        <v>1233</v>
      </c>
      <c r="R524" s="170">
        <v>271</v>
      </c>
      <c r="S524" s="170">
        <v>138</v>
      </c>
      <c r="T524" s="169">
        <v>46</v>
      </c>
      <c r="U524" s="172">
        <v>10202</v>
      </c>
    </row>
    <row r="525" spans="1:21" ht="16.5" customHeight="1" x14ac:dyDescent="0.2">
      <c r="A525" s="7"/>
      <c r="B525" s="7"/>
      <c r="C525" s="7"/>
      <c r="D525" s="7"/>
      <c r="E525" s="7" t="s">
        <v>552</v>
      </c>
      <c r="F525" s="7"/>
      <c r="G525" s="7"/>
      <c r="H525" s="7"/>
      <c r="I525" s="7"/>
      <c r="J525" s="7"/>
      <c r="K525" s="7"/>
      <c r="L525" s="9" t="s">
        <v>67</v>
      </c>
      <c r="M525" s="173" t="s">
        <v>75</v>
      </c>
      <c r="N525" s="173" t="s">
        <v>75</v>
      </c>
      <c r="O525" s="173" t="s">
        <v>75</v>
      </c>
      <c r="P525" s="173" t="s">
        <v>75</v>
      </c>
      <c r="Q525" s="173" t="s">
        <v>75</v>
      </c>
      <c r="R525" s="173" t="s">
        <v>75</v>
      </c>
      <c r="S525" s="173" t="s">
        <v>75</v>
      </c>
      <c r="T525" s="173" t="s">
        <v>75</v>
      </c>
      <c r="U525" s="173" t="s">
        <v>75</v>
      </c>
    </row>
    <row r="526" spans="1:21" ht="16.5" customHeight="1" x14ac:dyDescent="0.2">
      <c r="A526" s="7"/>
      <c r="B526" s="7"/>
      <c r="C526" s="7"/>
      <c r="D526" s="7"/>
      <c r="E526" s="7" t="s">
        <v>553</v>
      </c>
      <c r="F526" s="7"/>
      <c r="G526" s="7"/>
      <c r="H526" s="7"/>
      <c r="I526" s="7"/>
      <c r="J526" s="7"/>
      <c r="K526" s="7"/>
      <c r="L526" s="9" t="s">
        <v>67</v>
      </c>
      <c r="M526" s="172">
        <v>11143</v>
      </c>
      <c r="N526" s="171">
        <v>5090</v>
      </c>
      <c r="O526" s="171">
        <v>4919</v>
      </c>
      <c r="P526" s="171">
        <v>1760</v>
      </c>
      <c r="Q526" s="171">
        <v>1826</v>
      </c>
      <c r="R526" s="170">
        <v>786</v>
      </c>
      <c r="S526" s="170">
        <v>420</v>
      </c>
      <c r="T526" s="170">
        <v>127</v>
      </c>
      <c r="U526" s="172">
        <v>26071</v>
      </c>
    </row>
    <row r="527" spans="1:21" ht="16.5" customHeight="1" x14ac:dyDescent="0.2">
      <c r="A527" s="7"/>
      <c r="B527" s="7"/>
      <c r="C527" s="7"/>
      <c r="D527" s="7" t="s">
        <v>552</v>
      </c>
      <c r="E527" s="7"/>
      <c r="F527" s="7"/>
      <c r="G527" s="7"/>
      <c r="H527" s="7"/>
      <c r="I527" s="7"/>
      <c r="J527" s="7"/>
      <c r="K527" s="7"/>
      <c r="L527" s="9" t="s">
        <v>67</v>
      </c>
      <c r="M527" s="173" t="s">
        <v>75</v>
      </c>
      <c r="N527" s="173" t="s">
        <v>75</v>
      </c>
      <c r="O527" s="173" t="s">
        <v>75</v>
      </c>
      <c r="P527" s="173" t="s">
        <v>75</v>
      </c>
      <c r="Q527" s="173" t="s">
        <v>75</v>
      </c>
      <c r="R527" s="173" t="s">
        <v>75</v>
      </c>
      <c r="S527" s="173" t="s">
        <v>75</v>
      </c>
      <c r="T527" s="173" t="s">
        <v>75</v>
      </c>
      <c r="U527" s="173" t="s">
        <v>75</v>
      </c>
    </row>
    <row r="528" spans="1:21" ht="16.5" customHeight="1" x14ac:dyDescent="0.2">
      <c r="A528" s="7"/>
      <c r="B528" s="7"/>
      <c r="C528" s="7" t="s">
        <v>69</v>
      </c>
      <c r="D528" s="7"/>
      <c r="E528" s="7"/>
      <c r="F528" s="7"/>
      <c r="G528" s="7"/>
      <c r="H528" s="7"/>
      <c r="I528" s="7"/>
      <c r="J528" s="7"/>
      <c r="K528" s="7"/>
      <c r="L528" s="9"/>
      <c r="M528" s="10"/>
      <c r="N528" s="10"/>
      <c r="O528" s="10"/>
      <c r="P528" s="10"/>
      <c r="Q528" s="10"/>
      <c r="R528" s="10"/>
      <c r="S528" s="10"/>
      <c r="T528" s="10"/>
      <c r="U528" s="10"/>
    </row>
    <row r="529" spans="1:21" ht="16.5" customHeight="1" x14ac:dyDescent="0.2">
      <c r="A529" s="7"/>
      <c r="B529" s="7"/>
      <c r="C529" s="7"/>
      <c r="D529" s="7" t="s">
        <v>544</v>
      </c>
      <c r="E529" s="7"/>
      <c r="F529" s="7"/>
      <c r="G529" s="7"/>
      <c r="H529" s="7"/>
      <c r="I529" s="7"/>
      <c r="J529" s="7"/>
      <c r="K529" s="7"/>
      <c r="L529" s="9" t="s">
        <v>67</v>
      </c>
      <c r="M529" s="173" t="s">
        <v>75</v>
      </c>
      <c r="N529" s="173">
        <v>4</v>
      </c>
      <c r="O529" s="168" t="s">
        <v>81</v>
      </c>
      <c r="P529" s="173" t="s">
        <v>75</v>
      </c>
      <c r="Q529" s="173" t="s">
        <v>75</v>
      </c>
      <c r="R529" s="173" t="s">
        <v>75</v>
      </c>
      <c r="S529" s="173">
        <v>1</v>
      </c>
      <c r="T529" s="173" t="s">
        <v>75</v>
      </c>
      <c r="U529" s="173">
        <v>5</v>
      </c>
    </row>
    <row r="530" spans="1:21" ht="16.5" customHeight="1" x14ac:dyDescent="0.2">
      <c r="A530" s="7"/>
      <c r="B530" s="7"/>
      <c r="C530" s="7"/>
      <c r="D530" s="7" t="s">
        <v>545</v>
      </c>
      <c r="E530" s="7"/>
      <c r="F530" s="7"/>
      <c r="G530" s="7"/>
      <c r="H530" s="7"/>
      <c r="I530" s="7"/>
      <c r="J530" s="7"/>
      <c r="K530" s="7"/>
      <c r="L530" s="9"/>
      <c r="M530" s="10"/>
      <c r="N530" s="10"/>
      <c r="O530" s="10"/>
      <c r="P530" s="10"/>
      <c r="Q530" s="10"/>
      <c r="R530" s="10"/>
      <c r="S530" s="10"/>
      <c r="T530" s="10"/>
      <c r="U530" s="10"/>
    </row>
    <row r="531" spans="1:21" ht="16.5" customHeight="1" x14ac:dyDescent="0.2">
      <c r="A531" s="7"/>
      <c r="B531" s="7"/>
      <c r="C531" s="7"/>
      <c r="D531" s="7"/>
      <c r="E531" s="7" t="s">
        <v>546</v>
      </c>
      <c r="F531" s="7"/>
      <c r="G531" s="7"/>
      <c r="H531" s="7"/>
      <c r="I531" s="7"/>
      <c r="J531" s="7"/>
      <c r="K531" s="7"/>
      <c r="L531" s="9" t="s">
        <v>67</v>
      </c>
      <c r="M531" s="173" t="s">
        <v>75</v>
      </c>
      <c r="N531" s="173">
        <v>4</v>
      </c>
      <c r="O531" s="173">
        <v>4</v>
      </c>
      <c r="P531" s="169">
        <v>13</v>
      </c>
      <c r="Q531" s="173" t="s">
        <v>75</v>
      </c>
      <c r="R531" s="173">
        <v>1</v>
      </c>
      <c r="S531" s="173" t="s">
        <v>75</v>
      </c>
      <c r="T531" s="173" t="s">
        <v>75</v>
      </c>
      <c r="U531" s="169">
        <v>22</v>
      </c>
    </row>
    <row r="532" spans="1:21" ht="16.5" customHeight="1" x14ac:dyDescent="0.2">
      <c r="A532" s="7"/>
      <c r="B532" s="7"/>
      <c r="C532" s="7"/>
      <c r="D532" s="7"/>
      <c r="E532" s="7" t="s">
        <v>547</v>
      </c>
      <c r="F532" s="7"/>
      <c r="G532" s="7"/>
      <c r="H532" s="7"/>
      <c r="I532" s="7"/>
      <c r="J532" s="7"/>
      <c r="K532" s="7"/>
      <c r="L532" s="9" t="s">
        <v>67</v>
      </c>
      <c r="M532" s="173">
        <v>5</v>
      </c>
      <c r="N532" s="169">
        <v>22</v>
      </c>
      <c r="O532" s="169">
        <v>16</v>
      </c>
      <c r="P532" s="169">
        <v>10</v>
      </c>
      <c r="Q532" s="173">
        <v>6</v>
      </c>
      <c r="R532" s="173">
        <v>3</v>
      </c>
      <c r="S532" s="173">
        <v>5</v>
      </c>
      <c r="T532" s="173" t="s">
        <v>75</v>
      </c>
      <c r="U532" s="169">
        <v>67</v>
      </c>
    </row>
    <row r="533" spans="1:21" ht="16.5" customHeight="1" x14ac:dyDescent="0.2">
      <c r="A533" s="7"/>
      <c r="B533" s="7"/>
      <c r="C533" s="7"/>
      <c r="D533" s="7"/>
      <c r="E533" s="7" t="s">
        <v>548</v>
      </c>
      <c r="F533" s="7"/>
      <c r="G533" s="7"/>
      <c r="H533" s="7"/>
      <c r="I533" s="7"/>
      <c r="J533" s="7"/>
      <c r="K533" s="7"/>
      <c r="L533" s="9" t="s">
        <v>67</v>
      </c>
      <c r="M533" s="173">
        <v>1</v>
      </c>
      <c r="N533" s="173">
        <v>7</v>
      </c>
      <c r="O533" s="173">
        <v>8</v>
      </c>
      <c r="P533" s="173">
        <v>2</v>
      </c>
      <c r="Q533" s="173">
        <v>3</v>
      </c>
      <c r="R533" s="173" t="s">
        <v>75</v>
      </c>
      <c r="S533" s="173">
        <v>2</v>
      </c>
      <c r="T533" s="173" t="s">
        <v>75</v>
      </c>
      <c r="U533" s="169">
        <v>23</v>
      </c>
    </row>
    <row r="534" spans="1:21" ht="16.5" customHeight="1" x14ac:dyDescent="0.2">
      <c r="A534" s="7"/>
      <c r="B534" s="7"/>
      <c r="C534" s="7"/>
      <c r="D534" s="7"/>
      <c r="E534" s="7" t="s">
        <v>549</v>
      </c>
      <c r="F534" s="7"/>
      <c r="G534" s="7"/>
      <c r="H534" s="7"/>
      <c r="I534" s="7"/>
      <c r="J534" s="7"/>
      <c r="K534" s="7"/>
      <c r="L534" s="9" t="s">
        <v>67</v>
      </c>
      <c r="M534" s="173">
        <v>1</v>
      </c>
      <c r="N534" s="173">
        <v>8</v>
      </c>
      <c r="O534" s="173">
        <v>5</v>
      </c>
      <c r="P534" s="173">
        <v>1</v>
      </c>
      <c r="Q534" s="173">
        <v>5</v>
      </c>
      <c r="R534" s="173">
        <v>2</v>
      </c>
      <c r="S534" s="173">
        <v>2</v>
      </c>
      <c r="T534" s="173" t="s">
        <v>75</v>
      </c>
      <c r="U534" s="169">
        <v>24</v>
      </c>
    </row>
    <row r="535" spans="1:21" ht="16.5" customHeight="1" x14ac:dyDescent="0.2">
      <c r="A535" s="7"/>
      <c r="B535" s="7"/>
      <c r="C535" s="7"/>
      <c r="D535" s="7"/>
      <c r="E535" s="7" t="s">
        <v>550</v>
      </c>
      <c r="F535" s="7"/>
      <c r="G535" s="7"/>
      <c r="H535" s="7"/>
      <c r="I535" s="7"/>
      <c r="J535" s="7"/>
      <c r="K535" s="7"/>
      <c r="L535" s="9" t="s">
        <v>67</v>
      </c>
      <c r="M535" s="169">
        <v>15</v>
      </c>
      <c r="N535" s="169">
        <v>14</v>
      </c>
      <c r="O535" s="173">
        <v>4</v>
      </c>
      <c r="P535" s="173" t="s">
        <v>75</v>
      </c>
      <c r="Q535" s="173" t="s">
        <v>75</v>
      </c>
      <c r="R535" s="173">
        <v>1</v>
      </c>
      <c r="S535" s="173">
        <v>1</v>
      </c>
      <c r="T535" s="173" t="s">
        <v>75</v>
      </c>
      <c r="U535" s="169">
        <v>35</v>
      </c>
    </row>
    <row r="536" spans="1:21" ht="16.5" customHeight="1" x14ac:dyDescent="0.2">
      <c r="A536" s="7"/>
      <c r="B536" s="7"/>
      <c r="C536" s="7"/>
      <c r="D536" s="7"/>
      <c r="E536" s="7" t="s">
        <v>551</v>
      </c>
      <c r="F536" s="7"/>
      <c r="G536" s="7"/>
      <c r="H536" s="7"/>
      <c r="I536" s="7"/>
      <c r="J536" s="7"/>
      <c r="K536" s="7"/>
      <c r="L536" s="9" t="s">
        <v>67</v>
      </c>
      <c r="M536" s="173">
        <v>2</v>
      </c>
      <c r="N536" s="169">
        <v>14</v>
      </c>
      <c r="O536" s="173">
        <v>2</v>
      </c>
      <c r="P536" s="173" t="s">
        <v>75</v>
      </c>
      <c r="Q536" s="173" t="s">
        <v>75</v>
      </c>
      <c r="R536" s="173">
        <v>1</v>
      </c>
      <c r="S536" s="173" t="s">
        <v>75</v>
      </c>
      <c r="T536" s="173" t="s">
        <v>75</v>
      </c>
      <c r="U536" s="169">
        <v>19</v>
      </c>
    </row>
    <row r="537" spans="1:21" ht="16.5" customHeight="1" x14ac:dyDescent="0.2">
      <c r="A537" s="7"/>
      <c r="B537" s="7"/>
      <c r="C537" s="7"/>
      <c r="D537" s="7"/>
      <c r="E537" s="7" t="s">
        <v>552</v>
      </c>
      <c r="F537" s="7"/>
      <c r="G537" s="7"/>
      <c r="H537" s="7"/>
      <c r="I537" s="7"/>
      <c r="J537" s="7"/>
      <c r="K537" s="7"/>
      <c r="L537" s="9" t="s">
        <v>67</v>
      </c>
      <c r="M537" s="173" t="s">
        <v>75</v>
      </c>
      <c r="N537" s="173" t="s">
        <v>75</v>
      </c>
      <c r="O537" s="173" t="s">
        <v>75</v>
      </c>
      <c r="P537" s="173" t="s">
        <v>75</v>
      </c>
      <c r="Q537" s="173" t="s">
        <v>75</v>
      </c>
      <c r="R537" s="173" t="s">
        <v>75</v>
      </c>
      <c r="S537" s="173" t="s">
        <v>75</v>
      </c>
      <c r="T537" s="173" t="s">
        <v>75</v>
      </c>
      <c r="U537" s="173" t="s">
        <v>75</v>
      </c>
    </row>
    <row r="538" spans="1:21" ht="16.5" customHeight="1" x14ac:dyDescent="0.2">
      <c r="A538" s="7"/>
      <c r="B538" s="7"/>
      <c r="C538" s="7"/>
      <c r="D538" s="7"/>
      <c r="E538" s="7" t="s">
        <v>553</v>
      </c>
      <c r="F538" s="7"/>
      <c r="G538" s="7"/>
      <c r="H538" s="7"/>
      <c r="I538" s="7"/>
      <c r="J538" s="7"/>
      <c r="K538" s="7"/>
      <c r="L538" s="9" t="s">
        <v>67</v>
      </c>
      <c r="M538" s="169">
        <v>24</v>
      </c>
      <c r="N538" s="169">
        <v>69</v>
      </c>
      <c r="O538" s="169">
        <v>39</v>
      </c>
      <c r="P538" s="169">
        <v>26</v>
      </c>
      <c r="Q538" s="169">
        <v>14</v>
      </c>
      <c r="R538" s="173">
        <v>8</v>
      </c>
      <c r="S538" s="169">
        <v>10</v>
      </c>
      <c r="T538" s="173" t="s">
        <v>75</v>
      </c>
      <c r="U538" s="170">
        <v>190</v>
      </c>
    </row>
    <row r="539" spans="1:21" ht="16.5" customHeight="1" x14ac:dyDescent="0.2">
      <c r="A539" s="7"/>
      <c r="B539" s="7"/>
      <c r="C539" s="7"/>
      <c r="D539" s="7" t="s">
        <v>552</v>
      </c>
      <c r="E539" s="7"/>
      <c r="F539" s="7"/>
      <c r="G539" s="7"/>
      <c r="H539" s="7"/>
      <c r="I539" s="7"/>
      <c r="J539" s="7"/>
      <c r="K539" s="7"/>
      <c r="L539" s="9" t="s">
        <v>67</v>
      </c>
      <c r="M539" s="173" t="s">
        <v>75</v>
      </c>
      <c r="N539" s="173" t="s">
        <v>75</v>
      </c>
      <c r="O539" s="173" t="s">
        <v>75</v>
      </c>
      <c r="P539" s="173" t="s">
        <v>75</v>
      </c>
      <c r="Q539" s="173" t="s">
        <v>75</v>
      </c>
      <c r="R539" s="173" t="s">
        <v>75</v>
      </c>
      <c r="S539" s="173" t="s">
        <v>75</v>
      </c>
      <c r="T539" s="173" t="s">
        <v>75</v>
      </c>
      <c r="U539" s="173" t="s">
        <v>75</v>
      </c>
    </row>
    <row r="540" spans="1:21" ht="16.5" customHeight="1" x14ac:dyDescent="0.2">
      <c r="A540" s="7"/>
      <c r="B540" s="7"/>
      <c r="C540" s="7" t="s">
        <v>70</v>
      </c>
      <c r="D540" s="7"/>
      <c r="E540" s="7"/>
      <c r="F540" s="7"/>
      <c r="G540" s="7"/>
      <c r="H540" s="7"/>
      <c r="I540" s="7"/>
      <c r="J540" s="7"/>
      <c r="K540" s="7"/>
      <c r="L540" s="9"/>
      <c r="M540" s="10"/>
      <c r="N540" s="10"/>
      <c r="O540" s="10"/>
      <c r="P540" s="10"/>
      <c r="Q540" s="10"/>
      <c r="R540" s="10"/>
      <c r="S540" s="10"/>
      <c r="T540" s="10"/>
      <c r="U540" s="10"/>
    </row>
    <row r="541" spans="1:21" ht="16.5" customHeight="1" x14ac:dyDescent="0.2">
      <c r="A541" s="7"/>
      <c r="B541" s="7"/>
      <c r="C541" s="7"/>
      <c r="D541" s="7" t="s">
        <v>544</v>
      </c>
      <c r="E541" s="7"/>
      <c r="F541" s="7"/>
      <c r="G541" s="7"/>
      <c r="H541" s="7"/>
      <c r="I541" s="7"/>
      <c r="J541" s="7"/>
      <c r="K541" s="7"/>
      <c r="L541" s="9" t="s">
        <v>67</v>
      </c>
      <c r="M541" s="169">
        <v>45</v>
      </c>
      <c r="N541" s="169">
        <v>20</v>
      </c>
      <c r="O541" s="168" t="s">
        <v>81</v>
      </c>
      <c r="P541" s="173" t="s">
        <v>75</v>
      </c>
      <c r="Q541" s="173">
        <v>4</v>
      </c>
      <c r="R541" s="173">
        <v>3</v>
      </c>
      <c r="S541" s="173">
        <v>2</v>
      </c>
      <c r="T541" s="173" t="s">
        <v>75</v>
      </c>
      <c r="U541" s="169">
        <v>74</v>
      </c>
    </row>
    <row r="542" spans="1:21" ht="16.5" customHeight="1" x14ac:dyDescent="0.2">
      <c r="A542" s="7"/>
      <c r="B542" s="7"/>
      <c r="C542" s="7"/>
      <c r="D542" s="7" t="s">
        <v>545</v>
      </c>
      <c r="E542" s="7"/>
      <c r="F542" s="7"/>
      <c r="G542" s="7"/>
      <c r="H542" s="7"/>
      <c r="I542" s="7"/>
      <c r="J542" s="7"/>
      <c r="K542" s="7"/>
      <c r="L542" s="9"/>
      <c r="M542" s="10"/>
      <c r="N542" s="10"/>
      <c r="O542" s="10"/>
      <c r="P542" s="10"/>
      <c r="Q542" s="10"/>
      <c r="R542" s="10"/>
      <c r="S542" s="10"/>
      <c r="T542" s="10"/>
      <c r="U542" s="10"/>
    </row>
    <row r="543" spans="1:21" ht="16.5" customHeight="1" x14ac:dyDescent="0.2">
      <c r="A543" s="7"/>
      <c r="B543" s="7"/>
      <c r="C543" s="7"/>
      <c r="D543" s="7"/>
      <c r="E543" s="7" t="s">
        <v>546</v>
      </c>
      <c r="F543" s="7"/>
      <c r="G543" s="7"/>
      <c r="H543" s="7"/>
      <c r="I543" s="7"/>
      <c r="J543" s="7"/>
      <c r="K543" s="7"/>
      <c r="L543" s="9" t="s">
        <v>67</v>
      </c>
      <c r="M543" s="170">
        <v>210</v>
      </c>
      <c r="N543" s="170">
        <v>176</v>
      </c>
      <c r="O543" s="170">
        <v>191</v>
      </c>
      <c r="P543" s="169">
        <v>75</v>
      </c>
      <c r="Q543" s="173">
        <v>9</v>
      </c>
      <c r="R543" s="169">
        <v>13</v>
      </c>
      <c r="S543" s="169">
        <v>10</v>
      </c>
      <c r="T543" s="169">
        <v>26</v>
      </c>
      <c r="U543" s="170">
        <v>710</v>
      </c>
    </row>
    <row r="544" spans="1:21" ht="16.5" customHeight="1" x14ac:dyDescent="0.2">
      <c r="A544" s="7"/>
      <c r="B544" s="7"/>
      <c r="C544" s="7"/>
      <c r="D544" s="7"/>
      <c r="E544" s="7" t="s">
        <v>547</v>
      </c>
      <c r="F544" s="7"/>
      <c r="G544" s="7"/>
      <c r="H544" s="7"/>
      <c r="I544" s="7"/>
      <c r="J544" s="7"/>
      <c r="K544" s="7"/>
      <c r="L544" s="9" t="s">
        <v>67</v>
      </c>
      <c r="M544" s="171">
        <v>1145</v>
      </c>
      <c r="N544" s="170">
        <v>810</v>
      </c>
      <c r="O544" s="170">
        <v>731</v>
      </c>
      <c r="P544" s="170">
        <v>344</v>
      </c>
      <c r="Q544" s="170">
        <v>157</v>
      </c>
      <c r="R544" s="169">
        <v>73</v>
      </c>
      <c r="S544" s="169">
        <v>41</v>
      </c>
      <c r="T544" s="169">
        <v>78</v>
      </c>
      <c r="U544" s="171">
        <v>3379</v>
      </c>
    </row>
    <row r="545" spans="1:21" ht="16.5" customHeight="1" x14ac:dyDescent="0.2">
      <c r="A545" s="7"/>
      <c r="B545" s="7"/>
      <c r="C545" s="7"/>
      <c r="D545" s="7"/>
      <c r="E545" s="7" t="s">
        <v>548</v>
      </c>
      <c r="F545" s="7"/>
      <c r="G545" s="7"/>
      <c r="H545" s="7"/>
      <c r="I545" s="7"/>
      <c r="J545" s="7"/>
      <c r="K545" s="7"/>
      <c r="L545" s="9" t="s">
        <v>67</v>
      </c>
      <c r="M545" s="171">
        <v>1157</v>
      </c>
      <c r="N545" s="170">
        <v>740</v>
      </c>
      <c r="O545" s="170">
        <v>740</v>
      </c>
      <c r="P545" s="170">
        <v>311</v>
      </c>
      <c r="Q545" s="170">
        <v>137</v>
      </c>
      <c r="R545" s="170">
        <v>109</v>
      </c>
      <c r="S545" s="169">
        <v>66</v>
      </c>
      <c r="T545" s="169">
        <v>76</v>
      </c>
      <c r="U545" s="171">
        <v>3336</v>
      </c>
    </row>
    <row r="546" spans="1:21" ht="16.5" customHeight="1" x14ac:dyDescent="0.2">
      <c r="A546" s="7"/>
      <c r="B546" s="7"/>
      <c r="C546" s="7"/>
      <c r="D546" s="7"/>
      <c r="E546" s="7" t="s">
        <v>549</v>
      </c>
      <c r="F546" s="7"/>
      <c r="G546" s="7"/>
      <c r="H546" s="7"/>
      <c r="I546" s="7"/>
      <c r="J546" s="7"/>
      <c r="K546" s="7"/>
      <c r="L546" s="9" t="s">
        <v>67</v>
      </c>
      <c r="M546" s="171">
        <v>2016</v>
      </c>
      <c r="N546" s="170">
        <v>860</v>
      </c>
      <c r="O546" s="171">
        <v>1147</v>
      </c>
      <c r="P546" s="170">
        <v>537</v>
      </c>
      <c r="Q546" s="170">
        <v>307</v>
      </c>
      <c r="R546" s="170">
        <v>151</v>
      </c>
      <c r="S546" s="169">
        <v>74</v>
      </c>
      <c r="T546" s="170">
        <v>125</v>
      </c>
      <c r="U546" s="171">
        <v>5217</v>
      </c>
    </row>
    <row r="547" spans="1:21" ht="16.5" customHeight="1" x14ac:dyDescent="0.2">
      <c r="A547" s="7"/>
      <c r="B547" s="7"/>
      <c r="C547" s="7"/>
      <c r="D547" s="7"/>
      <c r="E547" s="7" t="s">
        <v>550</v>
      </c>
      <c r="F547" s="7"/>
      <c r="G547" s="7"/>
      <c r="H547" s="7"/>
      <c r="I547" s="7"/>
      <c r="J547" s="7"/>
      <c r="K547" s="7"/>
      <c r="L547" s="9" t="s">
        <v>67</v>
      </c>
      <c r="M547" s="171">
        <v>6105</v>
      </c>
      <c r="N547" s="171">
        <v>1617</v>
      </c>
      <c r="O547" s="171">
        <v>2330</v>
      </c>
      <c r="P547" s="170">
        <v>961</v>
      </c>
      <c r="Q547" s="170">
        <v>223</v>
      </c>
      <c r="R547" s="170">
        <v>322</v>
      </c>
      <c r="S547" s="170">
        <v>194</v>
      </c>
      <c r="T547" s="170">
        <v>229</v>
      </c>
      <c r="U547" s="172">
        <v>11981</v>
      </c>
    </row>
    <row r="548" spans="1:21" ht="16.5" customHeight="1" x14ac:dyDescent="0.2">
      <c r="A548" s="7"/>
      <c r="B548" s="7"/>
      <c r="C548" s="7"/>
      <c r="D548" s="7"/>
      <c r="E548" s="7" t="s">
        <v>551</v>
      </c>
      <c r="F548" s="7"/>
      <c r="G548" s="7"/>
      <c r="H548" s="7"/>
      <c r="I548" s="7"/>
      <c r="J548" s="7"/>
      <c r="K548" s="7"/>
      <c r="L548" s="9" t="s">
        <v>67</v>
      </c>
      <c r="M548" s="171">
        <v>6514</v>
      </c>
      <c r="N548" s="171">
        <v>1984</v>
      </c>
      <c r="O548" s="171">
        <v>2860</v>
      </c>
      <c r="P548" s="171">
        <v>1172</v>
      </c>
      <c r="Q548" s="171">
        <v>1711</v>
      </c>
      <c r="R548" s="170">
        <v>338</v>
      </c>
      <c r="S548" s="170">
        <v>179</v>
      </c>
      <c r="T548" s="170">
        <v>166</v>
      </c>
      <c r="U548" s="172">
        <v>14924</v>
      </c>
    </row>
    <row r="549" spans="1:21" ht="16.5" customHeight="1" x14ac:dyDescent="0.2">
      <c r="A549" s="7"/>
      <c r="B549" s="7"/>
      <c r="C549" s="7"/>
      <c r="D549" s="7"/>
      <c r="E549" s="7" t="s">
        <v>552</v>
      </c>
      <c r="F549" s="7"/>
      <c r="G549" s="7"/>
      <c r="H549" s="7"/>
      <c r="I549" s="7"/>
      <c r="J549" s="7"/>
      <c r="K549" s="7"/>
      <c r="L549" s="9" t="s">
        <v>67</v>
      </c>
      <c r="M549" s="173" t="s">
        <v>75</v>
      </c>
      <c r="N549" s="173" t="s">
        <v>75</v>
      </c>
      <c r="O549" s="173" t="s">
        <v>75</v>
      </c>
      <c r="P549" s="173" t="s">
        <v>75</v>
      </c>
      <c r="Q549" s="173" t="s">
        <v>75</v>
      </c>
      <c r="R549" s="173" t="s">
        <v>75</v>
      </c>
      <c r="S549" s="173" t="s">
        <v>75</v>
      </c>
      <c r="T549" s="173" t="s">
        <v>75</v>
      </c>
      <c r="U549" s="173" t="s">
        <v>75</v>
      </c>
    </row>
    <row r="550" spans="1:21" ht="16.5" customHeight="1" x14ac:dyDescent="0.2">
      <c r="A550" s="7"/>
      <c r="B550" s="7"/>
      <c r="C550" s="7"/>
      <c r="D550" s="7"/>
      <c r="E550" s="7" t="s">
        <v>553</v>
      </c>
      <c r="F550" s="7"/>
      <c r="G550" s="7"/>
      <c r="H550" s="7"/>
      <c r="I550" s="7"/>
      <c r="J550" s="7"/>
      <c r="K550" s="7"/>
      <c r="L550" s="9" t="s">
        <v>67</v>
      </c>
      <c r="M550" s="172">
        <v>17147</v>
      </c>
      <c r="N550" s="171">
        <v>6187</v>
      </c>
      <c r="O550" s="171">
        <v>7999</v>
      </c>
      <c r="P550" s="171">
        <v>3400</v>
      </c>
      <c r="Q550" s="171">
        <v>2544</v>
      </c>
      <c r="R550" s="171">
        <v>1006</v>
      </c>
      <c r="S550" s="170">
        <v>564</v>
      </c>
      <c r="T550" s="170">
        <v>700</v>
      </c>
      <c r="U550" s="172">
        <v>39547</v>
      </c>
    </row>
    <row r="551" spans="1:21" ht="16.5" customHeight="1" x14ac:dyDescent="0.2">
      <c r="A551" s="14"/>
      <c r="B551" s="14"/>
      <c r="C551" s="14"/>
      <c r="D551" s="14" t="s">
        <v>552</v>
      </c>
      <c r="E551" s="14"/>
      <c r="F551" s="14"/>
      <c r="G551" s="14"/>
      <c r="H551" s="14"/>
      <c r="I551" s="14"/>
      <c r="J551" s="14"/>
      <c r="K551" s="14"/>
      <c r="L551" s="15" t="s">
        <v>67</v>
      </c>
      <c r="M551" s="174" t="s">
        <v>75</v>
      </c>
      <c r="N551" s="174" t="s">
        <v>75</v>
      </c>
      <c r="O551" s="174" t="s">
        <v>75</v>
      </c>
      <c r="P551" s="174" t="s">
        <v>75</v>
      </c>
      <c r="Q551" s="174" t="s">
        <v>75</v>
      </c>
      <c r="R551" s="174" t="s">
        <v>75</v>
      </c>
      <c r="S551" s="174" t="s">
        <v>75</v>
      </c>
      <c r="T551" s="174" t="s">
        <v>75</v>
      </c>
      <c r="U551" s="174" t="s">
        <v>75</v>
      </c>
    </row>
    <row r="552" spans="1:21" ht="4.5" customHeight="1" x14ac:dyDescent="0.2">
      <c r="A552" s="29"/>
      <c r="B552" s="29"/>
      <c r="C552" s="2"/>
      <c r="D552" s="2"/>
      <c r="E552" s="2"/>
      <c r="F552" s="2"/>
      <c r="G552" s="2"/>
      <c r="H552" s="2"/>
      <c r="I552" s="2"/>
      <c r="J552" s="2"/>
      <c r="K552" s="2"/>
      <c r="L552" s="2"/>
      <c r="M552" s="2"/>
      <c r="N552" s="2"/>
      <c r="O552" s="2"/>
      <c r="P552" s="2"/>
      <c r="Q552" s="2"/>
      <c r="R552" s="2"/>
      <c r="S552" s="2"/>
      <c r="T552" s="2"/>
      <c r="U552" s="2"/>
    </row>
    <row r="553" spans="1:21" ht="16.5" customHeight="1" x14ac:dyDescent="0.2">
      <c r="A553" s="29"/>
      <c r="B553" s="29"/>
      <c r="C553" s="378" t="s">
        <v>556</v>
      </c>
      <c r="D553" s="378"/>
      <c r="E553" s="378"/>
      <c r="F553" s="378"/>
      <c r="G553" s="378"/>
      <c r="H553" s="378"/>
      <c r="I553" s="378"/>
      <c r="J553" s="378"/>
      <c r="K553" s="378"/>
      <c r="L553" s="378"/>
      <c r="M553" s="378"/>
      <c r="N553" s="378"/>
      <c r="O553" s="378"/>
      <c r="P553" s="378"/>
      <c r="Q553" s="378"/>
      <c r="R553" s="378"/>
      <c r="S553" s="378"/>
      <c r="T553" s="378"/>
      <c r="U553" s="378"/>
    </row>
    <row r="554" spans="1:21" ht="4.5" customHeight="1" x14ac:dyDescent="0.2">
      <c r="A554" s="29"/>
      <c r="B554" s="29"/>
      <c r="C554" s="2"/>
      <c r="D554" s="2"/>
      <c r="E554" s="2"/>
      <c r="F554" s="2"/>
      <c r="G554" s="2"/>
      <c r="H554" s="2"/>
      <c r="I554" s="2"/>
      <c r="J554" s="2"/>
      <c r="K554" s="2"/>
      <c r="L554" s="2"/>
      <c r="M554" s="2"/>
      <c r="N554" s="2"/>
      <c r="O554" s="2"/>
      <c r="P554" s="2"/>
      <c r="Q554" s="2"/>
      <c r="R554" s="2"/>
      <c r="S554" s="2"/>
      <c r="T554" s="2"/>
      <c r="U554" s="2"/>
    </row>
    <row r="555" spans="1:21" ht="42.4" customHeight="1" x14ac:dyDescent="0.2">
      <c r="A555" s="29" t="s">
        <v>89</v>
      </c>
      <c r="B555" s="29"/>
      <c r="C555" s="378" t="s">
        <v>557</v>
      </c>
      <c r="D555" s="378"/>
      <c r="E555" s="378"/>
      <c r="F555" s="378"/>
      <c r="G555" s="378"/>
      <c r="H555" s="378"/>
      <c r="I555" s="378"/>
      <c r="J555" s="378"/>
      <c r="K555" s="378"/>
      <c r="L555" s="378"/>
      <c r="M555" s="378"/>
      <c r="N555" s="378"/>
      <c r="O555" s="378"/>
      <c r="P555" s="378"/>
      <c r="Q555" s="378"/>
      <c r="R555" s="378"/>
      <c r="S555" s="378"/>
      <c r="T555" s="378"/>
      <c r="U555" s="378"/>
    </row>
    <row r="556" spans="1:21" ht="55.15" customHeight="1" x14ac:dyDescent="0.2">
      <c r="A556" s="29" t="s">
        <v>90</v>
      </c>
      <c r="B556" s="29"/>
      <c r="C556" s="378" t="s">
        <v>558</v>
      </c>
      <c r="D556" s="378"/>
      <c r="E556" s="378"/>
      <c r="F556" s="378"/>
      <c r="G556" s="378"/>
      <c r="H556" s="378"/>
      <c r="I556" s="378"/>
      <c r="J556" s="378"/>
      <c r="K556" s="378"/>
      <c r="L556" s="378"/>
      <c r="M556" s="378"/>
      <c r="N556" s="378"/>
      <c r="O556" s="378"/>
      <c r="P556" s="378"/>
      <c r="Q556" s="378"/>
      <c r="R556" s="378"/>
      <c r="S556" s="378"/>
      <c r="T556" s="378"/>
      <c r="U556" s="378"/>
    </row>
    <row r="557" spans="1:21" ht="16.5" customHeight="1" x14ac:dyDescent="0.2">
      <c r="A557" s="29" t="s">
        <v>91</v>
      </c>
      <c r="B557" s="29"/>
      <c r="C557" s="378" t="s">
        <v>143</v>
      </c>
      <c r="D557" s="378"/>
      <c r="E557" s="378"/>
      <c r="F557" s="378"/>
      <c r="G557" s="378"/>
      <c r="H557" s="378"/>
      <c r="I557" s="378"/>
      <c r="J557" s="378"/>
      <c r="K557" s="378"/>
      <c r="L557" s="378"/>
      <c r="M557" s="378"/>
      <c r="N557" s="378"/>
      <c r="O557" s="378"/>
      <c r="P557" s="378"/>
      <c r="Q557" s="378"/>
      <c r="R557" s="378"/>
      <c r="S557" s="378"/>
      <c r="T557" s="378"/>
      <c r="U557" s="378"/>
    </row>
    <row r="558" spans="1:21" ht="29.45" customHeight="1" x14ac:dyDescent="0.2">
      <c r="A558" s="29"/>
      <c r="B558" s="29"/>
      <c r="C558" s="378" t="s">
        <v>144</v>
      </c>
      <c r="D558" s="378"/>
      <c r="E558" s="378"/>
      <c r="F558" s="378"/>
      <c r="G558" s="378"/>
      <c r="H558" s="378"/>
      <c r="I558" s="378"/>
      <c r="J558" s="378"/>
      <c r="K558" s="378"/>
      <c r="L558" s="378"/>
      <c r="M558" s="378"/>
      <c r="N558" s="378"/>
      <c r="O558" s="378"/>
      <c r="P558" s="378"/>
      <c r="Q558" s="378"/>
      <c r="R558" s="378"/>
      <c r="S558" s="378"/>
      <c r="T558" s="378"/>
      <c r="U558" s="378"/>
    </row>
    <row r="559" spans="1:21" ht="16.5" customHeight="1" x14ac:dyDescent="0.2">
      <c r="A559" s="29" t="s">
        <v>92</v>
      </c>
      <c r="B559" s="29"/>
      <c r="C559" s="378" t="s">
        <v>146</v>
      </c>
      <c r="D559" s="378"/>
      <c r="E559" s="378"/>
      <c r="F559" s="378"/>
      <c r="G559" s="378"/>
      <c r="H559" s="378"/>
      <c r="I559" s="378"/>
      <c r="J559" s="378"/>
      <c r="K559" s="378"/>
      <c r="L559" s="378"/>
      <c r="M559" s="378"/>
      <c r="N559" s="378"/>
      <c r="O559" s="378"/>
      <c r="P559" s="378"/>
      <c r="Q559" s="378"/>
      <c r="R559" s="378"/>
      <c r="S559" s="378"/>
      <c r="T559" s="378"/>
      <c r="U559" s="378"/>
    </row>
    <row r="560" spans="1:21" ht="29.45" customHeight="1" x14ac:dyDescent="0.2">
      <c r="A560" s="29" t="s">
        <v>93</v>
      </c>
      <c r="B560" s="29"/>
      <c r="C560" s="378" t="s">
        <v>107</v>
      </c>
      <c r="D560" s="378"/>
      <c r="E560" s="378"/>
      <c r="F560" s="378"/>
      <c r="G560" s="378"/>
      <c r="H560" s="378"/>
      <c r="I560" s="378"/>
      <c r="J560" s="378"/>
      <c r="K560" s="378"/>
      <c r="L560" s="378"/>
      <c r="M560" s="378"/>
      <c r="N560" s="378"/>
      <c r="O560" s="378"/>
      <c r="P560" s="378"/>
      <c r="Q560" s="378"/>
      <c r="R560" s="378"/>
      <c r="S560" s="378"/>
      <c r="T560" s="378"/>
      <c r="U560" s="378"/>
    </row>
    <row r="561" spans="1:21" ht="42.4" customHeight="1" x14ac:dyDescent="0.2">
      <c r="A561" s="29"/>
      <c r="B561" s="29"/>
      <c r="C561" s="378" t="s">
        <v>559</v>
      </c>
      <c r="D561" s="378"/>
      <c r="E561" s="378"/>
      <c r="F561" s="378"/>
      <c r="G561" s="378"/>
      <c r="H561" s="378"/>
      <c r="I561" s="378"/>
      <c r="J561" s="378"/>
      <c r="K561" s="378"/>
      <c r="L561" s="378"/>
      <c r="M561" s="378"/>
      <c r="N561" s="378"/>
      <c r="O561" s="378"/>
      <c r="P561" s="378"/>
      <c r="Q561" s="378"/>
      <c r="R561" s="378"/>
      <c r="S561" s="378"/>
      <c r="T561" s="378"/>
      <c r="U561" s="378"/>
    </row>
    <row r="562" spans="1:21" ht="16.5" customHeight="1" x14ac:dyDescent="0.2">
      <c r="A562" s="29" t="s">
        <v>94</v>
      </c>
      <c r="B562" s="29"/>
      <c r="C562" s="378" t="s">
        <v>523</v>
      </c>
      <c r="D562" s="378"/>
      <c r="E562" s="378"/>
      <c r="F562" s="378"/>
      <c r="G562" s="378"/>
      <c r="H562" s="378"/>
      <c r="I562" s="378"/>
      <c r="J562" s="378"/>
      <c r="K562" s="378"/>
      <c r="L562" s="378"/>
      <c r="M562" s="378"/>
      <c r="N562" s="378"/>
      <c r="O562" s="378"/>
      <c r="P562" s="378"/>
      <c r="Q562" s="378"/>
      <c r="R562" s="378"/>
      <c r="S562" s="378"/>
      <c r="T562" s="378"/>
      <c r="U562" s="378"/>
    </row>
    <row r="563" spans="1:21" ht="42.4" customHeight="1" x14ac:dyDescent="0.2">
      <c r="A563" s="29"/>
      <c r="B563" s="29"/>
      <c r="C563" s="378" t="s">
        <v>147</v>
      </c>
      <c r="D563" s="378"/>
      <c r="E563" s="378"/>
      <c r="F563" s="378"/>
      <c r="G563" s="378"/>
      <c r="H563" s="378"/>
      <c r="I563" s="378"/>
      <c r="J563" s="378"/>
      <c r="K563" s="378"/>
      <c r="L563" s="378"/>
      <c r="M563" s="378"/>
      <c r="N563" s="378"/>
      <c r="O563" s="378"/>
      <c r="P563" s="378"/>
      <c r="Q563" s="378"/>
      <c r="R563" s="378"/>
      <c r="S563" s="378"/>
      <c r="T563" s="378"/>
      <c r="U563" s="378"/>
    </row>
    <row r="564" spans="1:21" ht="29.45" customHeight="1" x14ac:dyDescent="0.2">
      <c r="A564" s="29" t="s">
        <v>95</v>
      </c>
      <c r="B564" s="29"/>
      <c r="C564" s="378" t="s">
        <v>527</v>
      </c>
      <c r="D564" s="378"/>
      <c r="E564" s="378"/>
      <c r="F564" s="378"/>
      <c r="G564" s="378"/>
      <c r="H564" s="378"/>
      <c r="I564" s="378"/>
      <c r="J564" s="378"/>
      <c r="K564" s="378"/>
      <c r="L564" s="378"/>
      <c r="M564" s="378"/>
      <c r="N564" s="378"/>
      <c r="O564" s="378"/>
      <c r="P564" s="378"/>
      <c r="Q564" s="378"/>
      <c r="R564" s="378"/>
      <c r="S564" s="378"/>
      <c r="T564" s="378"/>
      <c r="U564" s="378"/>
    </row>
    <row r="565" spans="1:21" ht="42.4" customHeight="1" x14ac:dyDescent="0.2">
      <c r="A565" s="29" t="s">
        <v>96</v>
      </c>
      <c r="B565" s="29"/>
      <c r="C565" s="378" t="s">
        <v>148</v>
      </c>
      <c r="D565" s="378"/>
      <c r="E565" s="378"/>
      <c r="F565" s="378"/>
      <c r="G565" s="378"/>
      <c r="H565" s="378"/>
      <c r="I565" s="378"/>
      <c r="J565" s="378"/>
      <c r="K565" s="378"/>
      <c r="L565" s="378"/>
      <c r="M565" s="378"/>
      <c r="N565" s="378"/>
      <c r="O565" s="378"/>
      <c r="P565" s="378"/>
      <c r="Q565" s="378"/>
      <c r="R565" s="378"/>
      <c r="S565" s="378"/>
      <c r="T565" s="378"/>
      <c r="U565" s="378"/>
    </row>
    <row r="566" spans="1:21" ht="29.45" customHeight="1" x14ac:dyDescent="0.2">
      <c r="A566" s="29" t="s">
        <v>97</v>
      </c>
      <c r="B566" s="29"/>
      <c r="C566" s="378" t="s">
        <v>560</v>
      </c>
      <c r="D566" s="378"/>
      <c r="E566" s="378"/>
      <c r="F566" s="378"/>
      <c r="G566" s="378"/>
      <c r="H566" s="378"/>
      <c r="I566" s="378"/>
      <c r="J566" s="378"/>
      <c r="K566" s="378"/>
      <c r="L566" s="378"/>
      <c r="M566" s="378"/>
      <c r="N566" s="378"/>
      <c r="O566" s="378"/>
      <c r="P566" s="378"/>
      <c r="Q566" s="378"/>
      <c r="R566" s="378"/>
      <c r="S566" s="378"/>
      <c r="T566" s="378"/>
      <c r="U566" s="378"/>
    </row>
    <row r="567" spans="1:21" ht="55.15" customHeight="1" x14ac:dyDescent="0.2">
      <c r="A567" s="29" t="s">
        <v>98</v>
      </c>
      <c r="B567" s="29"/>
      <c r="C567" s="378" t="s">
        <v>149</v>
      </c>
      <c r="D567" s="378"/>
      <c r="E567" s="378"/>
      <c r="F567" s="378"/>
      <c r="G567" s="378"/>
      <c r="H567" s="378"/>
      <c r="I567" s="378"/>
      <c r="J567" s="378"/>
      <c r="K567" s="378"/>
      <c r="L567" s="378"/>
      <c r="M567" s="378"/>
      <c r="N567" s="378"/>
      <c r="O567" s="378"/>
      <c r="P567" s="378"/>
      <c r="Q567" s="378"/>
      <c r="R567" s="378"/>
      <c r="S567" s="378"/>
      <c r="T567" s="378"/>
      <c r="U567" s="378"/>
    </row>
    <row r="568" spans="1:21" ht="4.5" customHeight="1" x14ac:dyDescent="0.2"/>
    <row r="569" spans="1:21" ht="16.5" customHeight="1" x14ac:dyDescent="0.2">
      <c r="A569" s="30" t="s">
        <v>119</v>
      </c>
      <c r="B569" s="29"/>
      <c r="C569" s="29"/>
      <c r="D569" s="29"/>
      <c r="E569" s="378" t="s">
        <v>561</v>
      </c>
      <c r="F569" s="378"/>
      <c r="G569" s="378"/>
      <c r="H569" s="378"/>
      <c r="I569" s="378"/>
      <c r="J569" s="378"/>
      <c r="K569" s="378"/>
      <c r="L569" s="378"/>
      <c r="M569" s="378"/>
      <c r="N569" s="378"/>
      <c r="O569" s="378"/>
      <c r="P569" s="378"/>
      <c r="Q569" s="378"/>
      <c r="R569" s="378"/>
      <c r="S569" s="378"/>
      <c r="T569" s="378"/>
      <c r="U569" s="378"/>
    </row>
  </sheetData>
  <mergeCells count="16">
    <mergeCell ref="E569:U569"/>
    <mergeCell ref="C563:U563"/>
    <mergeCell ref="C564:U564"/>
    <mergeCell ref="C565:U565"/>
    <mergeCell ref="C566:U566"/>
    <mergeCell ref="C567:U567"/>
    <mergeCell ref="C558:U558"/>
    <mergeCell ref="C559:U559"/>
    <mergeCell ref="C560:U560"/>
    <mergeCell ref="C561:U561"/>
    <mergeCell ref="C562:U562"/>
    <mergeCell ref="K1:U1"/>
    <mergeCell ref="C553:U553"/>
    <mergeCell ref="C555:U555"/>
    <mergeCell ref="C556:U556"/>
    <mergeCell ref="C557:U557"/>
  </mergeCells>
  <pageMargins left="0.7" right="0.7" top="0.75" bottom="0.75" header="0.3" footer="0.3"/>
  <pageSetup paperSize="9" fitToHeight="0" orientation="landscape" horizontalDpi="300" verticalDpi="300"/>
  <headerFooter scaleWithDoc="0" alignWithMargins="0">
    <oddHeader>&amp;C&amp;"Arial"&amp;8TABLE 16A.16</oddHeader>
    <oddFooter>&amp;L&amp;"Arial"&amp;8REPORT ON
GOVERNMENT
SERVICES 2022&amp;R&amp;"Arial"&amp;8CHILD PROTECTION
SERVICES
PAGE &amp;B&amp;P&amp;B</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U43"/>
  <sheetViews>
    <sheetView showGridLines="0" workbookViewId="0"/>
  </sheetViews>
  <sheetFormatPr defaultColWidth="11.42578125" defaultRowHeight="12.75" x14ac:dyDescent="0.2"/>
  <cols>
    <col min="1" max="10" width="1.85546875" customWidth="1"/>
    <col min="11" max="11" width="10.85546875" customWidth="1"/>
    <col min="12" max="12" width="5.42578125" customWidth="1"/>
    <col min="13" max="21" width="7.7109375" customWidth="1"/>
  </cols>
  <sheetData>
    <row r="1" spans="1:21" ht="33.950000000000003" customHeight="1" x14ac:dyDescent="0.2">
      <c r="A1" s="8" t="s">
        <v>562</v>
      </c>
      <c r="B1" s="8"/>
      <c r="C1" s="8"/>
      <c r="D1" s="8"/>
      <c r="E1" s="8"/>
      <c r="F1" s="8"/>
      <c r="G1" s="8"/>
      <c r="H1" s="8"/>
      <c r="I1" s="8"/>
      <c r="J1" s="8"/>
      <c r="K1" s="383" t="s">
        <v>563</v>
      </c>
      <c r="L1" s="384"/>
      <c r="M1" s="384"/>
      <c r="N1" s="384"/>
      <c r="O1" s="384"/>
      <c r="P1" s="384"/>
      <c r="Q1" s="384"/>
      <c r="R1" s="384"/>
      <c r="S1" s="384"/>
      <c r="T1" s="384"/>
      <c r="U1" s="384"/>
    </row>
    <row r="2" spans="1:21" ht="16.5" customHeight="1" x14ac:dyDescent="0.2">
      <c r="A2" s="11"/>
      <c r="B2" s="11"/>
      <c r="C2" s="11"/>
      <c r="D2" s="11"/>
      <c r="E2" s="11"/>
      <c r="F2" s="11"/>
      <c r="G2" s="11"/>
      <c r="H2" s="11"/>
      <c r="I2" s="11"/>
      <c r="J2" s="11"/>
      <c r="K2" s="11"/>
      <c r="L2" s="12" t="s">
        <v>53</v>
      </c>
      <c r="M2" s="13" t="s">
        <v>564</v>
      </c>
      <c r="N2" s="13" t="s">
        <v>565</v>
      </c>
      <c r="O2" s="13" t="s">
        <v>566</v>
      </c>
      <c r="P2" s="13" t="s">
        <v>567</v>
      </c>
      <c r="Q2" s="13" t="s">
        <v>568</v>
      </c>
      <c r="R2" s="13" t="s">
        <v>569</v>
      </c>
      <c r="S2" s="13" t="s">
        <v>570</v>
      </c>
      <c r="T2" s="13" t="s">
        <v>571</v>
      </c>
      <c r="U2" s="13" t="s">
        <v>572</v>
      </c>
    </row>
    <row r="3" spans="1:21" ht="16.5" customHeight="1" x14ac:dyDescent="0.2">
      <c r="A3" s="7" t="s">
        <v>133</v>
      </c>
      <c r="B3" s="7"/>
      <c r="C3" s="7"/>
      <c r="D3" s="7"/>
      <c r="E3" s="7"/>
      <c r="F3" s="7"/>
      <c r="G3" s="7"/>
      <c r="H3" s="7"/>
      <c r="I3" s="7"/>
      <c r="J3" s="7"/>
      <c r="K3" s="7"/>
      <c r="L3" s="9"/>
      <c r="M3" s="10"/>
      <c r="N3" s="10"/>
      <c r="O3" s="10"/>
      <c r="P3" s="10"/>
      <c r="Q3" s="10"/>
      <c r="R3" s="10"/>
      <c r="S3" s="10"/>
      <c r="T3" s="10"/>
      <c r="U3" s="10"/>
    </row>
    <row r="4" spans="1:21" ht="16.5" customHeight="1" x14ac:dyDescent="0.2">
      <c r="A4" s="7"/>
      <c r="B4" s="7" t="s">
        <v>573</v>
      </c>
      <c r="C4" s="7"/>
      <c r="D4" s="7"/>
      <c r="E4" s="7"/>
      <c r="F4" s="7"/>
      <c r="G4" s="7"/>
      <c r="H4" s="7"/>
      <c r="I4" s="7"/>
      <c r="J4" s="7"/>
      <c r="K4" s="7"/>
      <c r="L4" s="9"/>
      <c r="M4" s="10"/>
      <c r="N4" s="10"/>
      <c r="O4" s="10"/>
      <c r="P4" s="10"/>
      <c r="Q4" s="10"/>
      <c r="R4" s="10"/>
      <c r="S4" s="10"/>
      <c r="T4" s="10"/>
      <c r="U4" s="10"/>
    </row>
    <row r="5" spans="1:21" ht="16.5" customHeight="1" x14ac:dyDescent="0.2">
      <c r="A5" s="7"/>
      <c r="B5" s="7"/>
      <c r="C5" s="7" t="s">
        <v>164</v>
      </c>
      <c r="D5" s="7"/>
      <c r="E5" s="7"/>
      <c r="F5" s="7"/>
      <c r="G5" s="7"/>
      <c r="H5" s="7"/>
      <c r="I5" s="7"/>
      <c r="J5" s="7"/>
      <c r="K5" s="7"/>
      <c r="L5" s="9"/>
      <c r="M5" s="10"/>
      <c r="N5" s="10"/>
      <c r="O5" s="10"/>
      <c r="P5" s="10"/>
      <c r="Q5" s="10"/>
      <c r="R5" s="10"/>
      <c r="S5" s="10"/>
      <c r="T5" s="10"/>
      <c r="U5" s="10"/>
    </row>
    <row r="6" spans="1:21" ht="16.5" customHeight="1" x14ac:dyDescent="0.2">
      <c r="A6" s="7"/>
      <c r="B6" s="7"/>
      <c r="C6" s="7"/>
      <c r="D6" s="7" t="s">
        <v>65</v>
      </c>
      <c r="E6" s="7"/>
      <c r="F6" s="7"/>
      <c r="G6" s="7"/>
      <c r="H6" s="7"/>
      <c r="I6" s="7"/>
      <c r="J6" s="7"/>
      <c r="K6" s="7"/>
      <c r="L6" s="9"/>
      <c r="M6" s="10"/>
      <c r="N6" s="10"/>
      <c r="O6" s="10"/>
      <c r="P6" s="10"/>
      <c r="Q6" s="10"/>
      <c r="R6" s="10"/>
      <c r="S6" s="10"/>
      <c r="T6" s="10"/>
      <c r="U6" s="10"/>
    </row>
    <row r="7" spans="1:21" ht="16.5" customHeight="1" x14ac:dyDescent="0.2">
      <c r="A7" s="7"/>
      <c r="B7" s="7"/>
      <c r="C7" s="7"/>
      <c r="D7" s="7"/>
      <c r="E7" s="7" t="s">
        <v>574</v>
      </c>
      <c r="F7" s="7"/>
      <c r="G7" s="7"/>
      <c r="H7" s="7"/>
      <c r="I7" s="7"/>
      <c r="J7" s="7"/>
      <c r="K7" s="7"/>
      <c r="L7" s="9"/>
      <c r="M7" s="10"/>
      <c r="N7" s="10"/>
      <c r="O7" s="10"/>
      <c r="P7" s="10"/>
      <c r="Q7" s="10"/>
      <c r="R7" s="10"/>
      <c r="S7" s="10"/>
      <c r="T7" s="10"/>
      <c r="U7" s="10"/>
    </row>
    <row r="8" spans="1:21" ht="29.45" customHeight="1" x14ac:dyDescent="0.2">
      <c r="A8" s="7"/>
      <c r="B8" s="7"/>
      <c r="C8" s="7"/>
      <c r="D8" s="7"/>
      <c r="E8" s="7"/>
      <c r="F8" s="382" t="s">
        <v>66</v>
      </c>
      <c r="G8" s="382"/>
      <c r="H8" s="382"/>
      <c r="I8" s="382"/>
      <c r="J8" s="382"/>
      <c r="K8" s="382"/>
      <c r="L8" s="9" t="s">
        <v>67</v>
      </c>
      <c r="M8" s="175">
        <v>4693</v>
      </c>
      <c r="N8" s="175">
        <v>1283</v>
      </c>
      <c r="O8" s="175">
        <v>1903</v>
      </c>
      <c r="P8" s="175">
        <v>1735</v>
      </c>
      <c r="Q8" s="177">
        <v>945</v>
      </c>
      <c r="R8" s="177">
        <v>269</v>
      </c>
      <c r="S8" s="177">
        <v>152</v>
      </c>
      <c r="T8" s="177">
        <v>620</v>
      </c>
      <c r="U8" s="178">
        <v>11600</v>
      </c>
    </row>
    <row r="9" spans="1:21" ht="16.5" customHeight="1" x14ac:dyDescent="0.2">
      <c r="A9" s="7"/>
      <c r="B9" s="7"/>
      <c r="C9" s="7"/>
      <c r="D9" s="7"/>
      <c r="E9" s="7"/>
      <c r="F9" s="7" t="s">
        <v>68</v>
      </c>
      <c r="G9" s="7"/>
      <c r="H9" s="7"/>
      <c r="I9" s="7"/>
      <c r="J9" s="7"/>
      <c r="K9" s="7"/>
      <c r="L9" s="9" t="s">
        <v>67</v>
      </c>
      <c r="M9" s="175">
        <v>6648</v>
      </c>
      <c r="N9" s="175">
        <v>2998</v>
      </c>
      <c r="O9" s="175">
        <v>2323</v>
      </c>
      <c r="P9" s="175">
        <v>1254</v>
      </c>
      <c r="Q9" s="175">
        <v>1612</v>
      </c>
      <c r="R9" s="177">
        <v>437</v>
      </c>
      <c r="S9" s="177">
        <v>337</v>
      </c>
      <c r="T9" s="176">
        <v>55</v>
      </c>
      <c r="U9" s="178">
        <v>15664</v>
      </c>
    </row>
    <row r="10" spans="1:21" ht="16.5" customHeight="1" x14ac:dyDescent="0.2">
      <c r="A10" s="7"/>
      <c r="B10" s="7"/>
      <c r="C10" s="7"/>
      <c r="D10" s="7"/>
      <c r="E10" s="7"/>
      <c r="F10" s="7" t="s">
        <v>575</v>
      </c>
      <c r="G10" s="7"/>
      <c r="H10" s="7"/>
      <c r="I10" s="7"/>
      <c r="J10" s="7"/>
      <c r="K10" s="7"/>
      <c r="L10" s="9" t="s">
        <v>67</v>
      </c>
      <c r="M10" s="178">
        <v>11341</v>
      </c>
      <c r="N10" s="175">
        <v>4281</v>
      </c>
      <c r="O10" s="175">
        <v>4226</v>
      </c>
      <c r="P10" s="175">
        <v>2989</v>
      </c>
      <c r="Q10" s="175">
        <v>2557</v>
      </c>
      <c r="R10" s="177">
        <v>706</v>
      </c>
      <c r="S10" s="177">
        <v>489</v>
      </c>
      <c r="T10" s="177">
        <v>675</v>
      </c>
      <c r="U10" s="178">
        <v>27264</v>
      </c>
    </row>
    <row r="11" spans="1:21" ht="16.5" customHeight="1" x14ac:dyDescent="0.2">
      <c r="A11" s="7"/>
      <c r="B11" s="7"/>
      <c r="C11" s="7"/>
      <c r="D11" s="7"/>
      <c r="E11" s="7" t="s">
        <v>380</v>
      </c>
      <c r="F11" s="7"/>
      <c r="G11" s="7"/>
      <c r="H11" s="7"/>
      <c r="I11" s="7"/>
      <c r="J11" s="7"/>
      <c r="K11" s="7"/>
      <c r="L11" s="9"/>
      <c r="M11" s="10"/>
      <c r="N11" s="10"/>
      <c r="O11" s="10"/>
      <c r="P11" s="10"/>
      <c r="Q11" s="10"/>
      <c r="R11" s="10"/>
      <c r="S11" s="10"/>
      <c r="T11" s="10"/>
      <c r="U11" s="10"/>
    </row>
    <row r="12" spans="1:21" ht="29.45" customHeight="1" x14ac:dyDescent="0.2">
      <c r="A12" s="7"/>
      <c r="B12" s="7"/>
      <c r="C12" s="7"/>
      <c r="D12" s="7"/>
      <c r="E12" s="7"/>
      <c r="F12" s="382" t="s">
        <v>66</v>
      </c>
      <c r="G12" s="382"/>
      <c r="H12" s="382"/>
      <c r="I12" s="382"/>
      <c r="J12" s="382"/>
      <c r="K12" s="382"/>
      <c r="L12" s="9" t="s">
        <v>67</v>
      </c>
      <c r="M12" s="175">
        <v>5239</v>
      </c>
      <c r="N12" s="175">
        <v>1515</v>
      </c>
      <c r="O12" s="175">
        <v>2545</v>
      </c>
      <c r="P12" s="175">
        <v>1950</v>
      </c>
      <c r="Q12" s="175">
        <v>1115</v>
      </c>
      <c r="R12" s="177">
        <v>317</v>
      </c>
      <c r="S12" s="177">
        <v>158</v>
      </c>
      <c r="T12" s="177">
        <v>681</v>
      </c>
      <c r="U12" s="178">
        <v>13520</v>
      </c>
    </row>
    <row r="13" spans="1:21" ht="16.5" customHeight="1" x14ac:dyDescent="0.2">
      <c r="A13" s="7"/>
      <c r="B13" s="7"/>
      <c r="C13" s="7"/>
      <c r="D13" s="7"/>
      <c r="E13" s="7"/>
      <c r="F13" s="7" t="s">
        <v>68</v>
      </c>
      <c r="G13" s="7"/>
      <c r="H13" s="7"/>
      <c r="I13" s="7"/>
      <c r="J13" s="7"/>
      <c r="K13" s="7"/>
      <c r="L13" s="9" t="s">
        <v>67</v>
      </c>
      <c r="M13" s="175">
        <v>7206</v>
      </c>
      <c r="N13" s="175">
        <v>3434</v>
      </c>
      <c r="O13" s="175">
        <v>2981</v>
      </c>
      <c r="P13" s="175">
        <v>1410</v>
      </c>
      <c r="Q13" s="175">
        <v>1896</v>
      </c>
      <c r="R13" s="177">
        <v>493</v>
      </c>
      <c r="S13" s="177">
        <v>366</v>
      </c>
      <c r="T13" s="176">
        <v>60</v>
      </c>
      <c r="U13" s="178">
        <v>17846</v>
      </c>
    </row>
    <row r="14" spans="1:21" ht="16.5" customHeight="1" x14ac:dyDescent="0.2">
      <c r="A14" s="7"/>
      <c r="B14" s="7"/>
      <c r="C14" s="7"/>
      <c r="D14" s="7"/>
      <c r="E14" s="7"/>
      <c r="F14" s="7" t="s">
        <v>575</v>
      </c>
      <c r="G14" s="7"/>
      <c r="H14" s="7"/>
      <c r="I14" s="7"/>
      <c r="J14" s="7"/>
      <c r="K14" s="7"/>
      <c r="L14" s="9" t="s">
        <v>67</v>
      </c>
      <c r="M14" s="178">
        <v>12445</v>
      </c>
      <c r="N14" s="175">
        <v>4949</v>
      </c>
      <c r="O14" s="175">
        <v>5526</v>
      </c>
      <c r="P14" s="175">
        <v>3360</v>
      </c>
      <c r="Q14" s="175">
        <v>3011</v>
      </c>
      <c r="R14" s="177">
        <v>810</v>
      </c>
      <c r="S14" s="177">
        <v>524</v>
      </c>
      <c r="T14" s="177">
        <v>741</v>
      </c>
      <c r="U14" s="178">
        <v>31366</v>
      </c>
    </row>
    <row r="15" spans="1:21" ht="16.5" customHeight="1" x14ac:dyDescent="0.2">
      <c r="A15" s="7"/>
      <c r="B15" s="7"/>
      <c r="C15" s="7"/>
      <c r="D15" s="7" t="s">
        <v>442</v>
      </c>
      <c r="E15" s="7"/>
      <c r="F15" s="7"/>
      <c r="G15" s="7"/>
      <c r="H15" s="7"/>
      <c r="I15" s="7"/>
      <c r="J15" s="7"/>
      <c r="K15" s="7"/>
      <c r="L15" s="9"/>
      <c r="M15" s="10"/>
      <c r="N15" s="10"/>
      <c r="O15" s="10"/>
      <c r="P15" s="10"/>
      <c r="Q15" s="10"/>
      <c r="R15" s="10"/>
      <c r="S15" s="10"/>
      <c r="T15" s="10"/>
      <c r="U15" s="10"/>
    </row>
    <row r="16" spans="1:21" ht="16.5" customHeight="1" x14ac:dyDescent="0.2">
      <c r="A16" s="7"/>
      <c r="B16" s="7"/>
      <c r="C16" s="7"/>
      <c r="D16" s="7"/>
      <c r="E16" s="7" t="s">
        <v>574</v>
      </c>
      <c r="F16" s="7"/>
      <c r="G16" s="7"/>
      <c r="H16" s="7"/>
      <c r="I16" s="7"/>
      <c r="J16" s="7"/>
      <c r="K16" s="7"/>
      <c r="L16" s="9"/>
      <c r="M16" s="10"/>
      <c r="N16" s="10"/>
      <c r="O16" s="10"/>
      <c r="P16" s="10"/>
      <c r="Q16" s="10"/>
      <c r="R16" s="10"/>
      <c r="S16" s="10"/>
      <c r="T16" s="10"/>
      <c r="U16" s="10"/>
    </row>
    <row r="17" spans="1:21" ht="29.45" customHeight="1" x14ac:dyDescent="0.2">
      <c r="A17" s="7"/>
      <c r="B17" s="7"/>
      <c r="C17" s="7"/>
      <c r="D17" s="7"/>
      <c r="E17" s="7"/>
      <c r="F17" s="382" t="s">
        <v>66</v>
      </c>
      <c r="G17" s="382"/>
      <c r="H17" s="382"/>
      <c r="I17" s="382"/>
      <c r="J17" s="382"/>
      <c r="K17" s="382"/>
      <c r="L17" s="9" t="s">
        <v>210</v>
      </c>
      <c r="M17" s="179">
        <v>89.6</v>
      </c>
      <c r="N17" s="179">
        <v>84.7</v>
      </c>
      <c r="O17" s="179">
        <v>74.8</v>
      </c>
      <c r="P17" s="179">
        <v>89</v>
      </c>
      <c r="Q17" s="179">
        <v>84.8</v>
      </c>
      <c r="R17" s="179">
        <v>84.9</v>
      </c>
      <c r="S17" s="179">
        <v>96.2</v>
      </c>
      <c r="T17" s="179">
        <v>91</v>
      </c>
      <c r="U17" s="179">
        <v>85.8</v>
      </c>
    </row>
    <row r="18" spans="1:21" ht="16.5" customHeight="1" x14ac:dyDescent="0.2">
      <c r="A18" s="7"/>
      <c r="B18" s="7"/>
      <c r="C18" s="7"/>
      <c r="D18" s="7"/>
      <c r="E18" s="7"/>
      <c r="F18" s="7" t="s">
        <v>68</v>
      </c>
      <c r="G18" s="7"/>
      <c r="H18" s="7"/>
      <c r="I18" s="7"/>
      <c r="J18" s="7"/>
      <c r="K18" s="7"/>
      <c r="L18" s="9" t="s">
        <v>210</v>
      </c>
      <c r="M18" s="179">
        <v>92.3</v>
      </c>
      <c r="N18" s="179">
        <v>87.3</v>
      </c>
      <c r="O18" s="179">
        <v>77.900000000000006</v>
      </c>
      <c r="P18" s="179">
        <v>88.9</v>
      </c>
      <c r="Q18" s="179">
        <v>85</v>
      </c>
      <c r="R18" s="179">
        <v>88.6</v>
      </c>
      <c r="S18" s="179">
        <v>92.1</v>
      </c>
      <c r="T18" s="179">
        <v>91.7</v>
      </c>
      <c r="U18" s="179">
        <v>87.8</v>
      </c>
    </row>
    <row r="19" spans="1:21" ht="16.5" customHeight="1" x14ac:dyDescent="0.2">
      <c r="A19" s="7"/>
      <c r="B19" s="7"/>
      <c r="C19" s="7"/>
      <c r="D19" s="7"/>
      <c r="E19" s="7"/>
      <c r="F19" s="7" t="s">
        <v>575</v>
      </c>
      <c r="G19" s="7"/>
      <c r="H19" s="7"/>
      <c r="I19" s="7"/>
      <c r="J19" s="7"/>
      <c r="K19" s="7"/>
      <c r="L19" s="9" t="s">
        <v>210</v>
      </c>
      <c r="M19" s="179">
        <v>91.1</v>
      </c>
      <c r="N19" s="179">
        <v>86.5</v>
      </c>
      <c r="O19" s="179">
        <v>76.5</v>
      </c>
      <c r="P19" s="179">
        <v>89</v>
      </c>
      <c r="Q19" s="179">
        <v>84.9</v>
      </c>
      <c r="R19" s="179">
        <v>87.2</v>
      </c>
      <c r="S19" s="179">
        <v>93.3</v>
      </c>
      <c r="T19" s="179">
        <v>91.1</v>
      </c>
      <c r="U19" s="179">
        <v>86.9</v>
      </c>
    </row>
    <row r="20" spans="1:21" ht="16.5" customHeight="1" x14ac:dyDescent="0.2">
      <c r="A20" s="7"/>
      <c r="B20" s="7"/>
      <c r="C20" s="7" t="s">
        <v>165</v>
      </c>
      <c r="D20" s="7"/>
      <c r="E20" s="7"/>
      <c r="F20" s="7"/>
      <c r="G20" s="7"/>
      <c r="H20" s="7"/>
      <c r="I20" s="7"/>
      <c r="J20" s="7"/>
      <c r="K20" s="7"/>
      <c r="L20" s="9"/>
      <c r="M20" s="10"/>
      <c r="N20" s="10"/>
      <c r="O20" s="10"/>
      <c r="P20" s="10"/>
      <c r="Q20" s="10"/>
      <c r="R20" s="10"/>
      <c r="S20" s="10"/>
      <c r="T20" s="10"/>
      <c r="U20" s="10"/>
    </row>
    <row r="21" spans="1:21" ht="16.5" customHeight="1" x14ac:dyDescent="0.2">
      <c r="A21" s="7"/>
      <c r="B21" s="7"/>
      <c r="C21" s="7"/>
      <c r="D21" s="7" t="s">
        <v>65</v>
      </c>
      <c r="E21" s="7"/>
      <c r="F21" s="7"/>
      <c r="G21" s="7"/>
      <c r="H21" s="7"/>
      <c r="I21" s="7"/>
      <c r="J21" s="7"/>
      <c r="K21" s="7"/>
      <c r="L21" s="9"/>
      <c r="M21" s="10"/>
      <c r="N21" s="10"/>
      <c r="O21" s="10"/>
      <c r="P21" s="10"/>
      <c r="Q21" s="10"/>
      <c r="R21" s="10"/>
      <c r="S21" s="10"/>
      <c r="T21" s="10"/>
      <c r="U21" s="10"/>
    </row>
    <row r="22" spans="1:21" ht="16.5" customHeight="1" x14ac:dyDescent="0.2">
      <c r="A22" s="7"/>
      <c r="B22" s="7"/>
      <c r="C22" s="7"/>
      <c r="D22" s="7"/>
      <c r="E22" s="7" t="s">
        <v>574</v>
      </c>
      <c r="F22" s="7"/>
      <c r="G22" s="7"/>
      <c r="H22" s="7"/>
      <c r="I22" s="7"/>
      <c r="J22" s="7"/>
      <c r="K22" s="7"/>
      <c r="L22" s="9"/>
      <c r="M22" s="10"/>
      <c r="N22" s="10"/>
      <c r="O22" s="10"/>
      <c r="P22" s="10"/>
      <c r="Q22" s="10"/>
      <c r="R22" s="10"/>
      <c r="S22" s="10"/>
      <c r="T22" s="10"/>
      <c r="U22" s="10"/>
    </row>
    <row r="23" spans="1:21" ht="29.45" customHeight="1" x14ac:dyDescent="0.2">
      <c r="A23" s="7"/>
      <c r="B23" s="7"/>
      <c r="C23" s="7"/>
      <c r="D23" s="7"/>
      <c r="E23" s="7"/>
      <c r="F23" s="382" t="s">
        <v>66</v>
      </c>
      <c r="G23" s="382"/>
      <c r="H23" s="382"/>
      <c r="I23" s="382"/>
      <c r="J23" s="382"/>
      <c r="K23" s="382"/>
      <c r="L23" s="9" t="s">
        <v>67</v>
      </c>
      <c r="M23" s="175">
        <v>4794</v>
      </c>
      <c r="N23" s="175">
        <v>1115</v>
      </c>
      <c r="O23" s="175">
        <v>1688</v>
      </c>
      <c r="P23" s="175">
        <v>1656</v>
      </c>
      <c r="Q23" s="177">
        <v>845</v>
      </c>
      <c r="R23" s="177">
        <v>216</v>
      </c>
      <c r="S23" s="177">
        <v>164</v>
      </c>
      <c r="T23" s="177">
        <v>651</v>
      </c>
      <c r="U23" s="178">
        <v>11129</v>
      </c>
    </row>
    <row r="24" spans="1:21" ht="16.5" customHeight="1" x14ac:dyDescent="0.2">
      <c r="A24" s="7"/>
      <c r="B24" s="7"/>
      <c r="C24" s="7"/>
      <c r="D24" s="7"/>
      <c r="E24" s="7"/>
      <c r="F24" s="7" t="s">
        <v>68</v>
      </c>
      <c r="G24" s="7"/>
      <c r="H24" s="7"/>
      <c r="I24" s="7"/>
      <c r="J24" s="7"/>
      <c r="K24" s="7"/>
      <c r="L24" s="9" t="s">
        <v>67</v>
      </c>
      <c r="M24" s="175">
        <v>7107</v>
      </c>
      <c r="N24" s="175">
        <v>2578</v>
      </c>
      <c r="O24" s="175">
        <v>2157</v>
      </c>
      <c r="P24" s="175">
        <v>1213</v>
      </c>
      <c r="Q24" s="175">
        <v>1586</v>
      </c>
      <c r="R24" s="177">
        <v>427</v>
      </c>
      <c r="S24" s="177">
        <v>354</v>
      </c>
      <c r="T24" s="176">
        <v>68</v>
      </c>
      <c r="U24" s="178">
        <v>15490</v>
      </c>
    </row>
    <row r="25" spans="1:21" ht="16.5" customHeight="1" x14ac:dyDescent="0.2">
      <c r="A25" s="7"/>
      <c r="B25" s="7"/>
      <c r="C25" s="7"/>
      <c r="D25" s="7"/>
      <c r="E25" s="7"/>
      <c r="F25" s="7" t="s">
        <v>70</v>
      </c>
      <c r="G25" s="7"/>
      <c r="H25" s="7"/>
      <c r="I25" s="7"/>
      <c r="J25" s="7"/>
      <c r="K25" s="7"/>
      <c r="L25" s="9" t="s">
        <v>67</v>
      </c>
      <c r="M25" s="178">
        <v>11901</v>
      </c>
      <c r="N25" s="175">
        <v>3693</v>
      </c>
      <c r="O25" s="175">
        <v>3845</v>
      </c>
      <c r="P25" s="175">
        <v>2869</v>
      </c>
      <c r="Q25" s="175">
        <v>2431</v>
      </c>
      <c r="R25" s="177">
        <v>643</v>
      </c>
      <c r="S25" s="177">
        <v>518</v>
      </c>
      <c r="T25" s="177">
        <v>719</v>
      </c>
      <c r="U25" s="178">
        <v>26619</v>
      </c>
    </row>
    <row r="26" spans="1:21" ht="16.5" customHeight="1" x14ac:dyDescent="0.2">
      <c r="A26" s="7"/>
      <c r="B26" s="7"/>
      <c r="C26" s="7"/>
      <c r="D26" s="7"/>
      <c r="E26" s="7" t="s">
        <v>380</v>
      </c>
      <c r="F26" s="7"/>
      <c r="G26" s="7"/>
      <c r="H26" s="7"/>
      <c r="I26" s="7"/>
      <c r="J26" s="7"/>
      <c r="K26" s="7"/>
      <c r="L26" s="9"/>
      <c r="M26" s="10"/>
      <c r="N26" s="10"/>
      <c r="O26" s="10"/>
      <c r="P26" s="10"/>
      <c r="Q26" s="10"/>
      <c r="R26" s="10"/>
      <c r="S26" s="10"/>
      <c r="T26" s="10"/>
      <c r="U26" s="10"/>
    </row>
    <row r="27" spans="1:21" ht="29.45" customHeight="1" x14ac:dyDescent="0.2">
      <c r="A27" s="7"/>
      <c r="B27" s="7"/>
      <c r="C27" s="7"/>
      <c r="D27" s="7"/>
      <c r="E27" s="7"/>
      <c r="F27" s="382" t="s">
        <v>66</v>
      </c>
      <c r="G27" s="382"/>
      <c r="H27" s="382"/>
      <c r="I27" s="382"/>
      <c r="J27" s="382"/>
      <c r="K27" s="382"/>
      <c r="L27" s="9" t="s">
        <v>67</v>
      </c>
      <c r="M27" s="175">
        <v>5284</v>
      </c>
      <c r="N27" s="175">
        <v>1334</v>
      </c>
      <c r="O27" s="175">
        <v>2321</v>
      </c>
      <c r="P27" s="175">
        <v>1883</v>
      </c>
      <c r="Q27" s="175">
        <v>1001</v>
      </c>
      <c r="R27" s="177">
        <v>257</v>
      </c>
      <c r="S27" s="177">
        <v>173</v>
      </c>
      <c r="T27" s="177">
        <v>701</v>
      </c>
      <c r="U27" s="178">
        <v>12954</v>
      </c>
    </row>
    <row r="28" spans="1:21" ht="16.5" customHeight="1" x14ac:dyDescent="0.2">
      <c r="A28" s="7"/>
      <c r="B28" s="7"/>
      <c r="C28" s="7"/>
      <c r="D28" s="7"/>
      <c r="E28" s="7"/>
      <c r="F28" s="7" t="s">
        <v>68</v>
      </c>
      <c r="G28" s="7"/>
      <c r="H28" s="7"/>
      <c r="I28" s="7"/>
      <c r="J28" s="7"/>
      <c r="K28" s="7"/>
      <c r="L28" s="9" t="s">
        <v>67</v>
      </c>
      <c r="M28" s="175">
        <v>7635</v>
      </c>
      <c r="N28" s="175">
        <v>3022</v>
      </c>
      <c r="O28" s="175">
        <v>2824</v>
      </c>
      <c r="P28" s="175">
        <v>1374</v>
      </c>
      <c r="Q28" s="175">
        <v>1822</v>
      </c>
      <c r="R28" s="177">
        <v>507</v>
      </c>
      <c r="S28" s="177">
        <v>388</v>
      </c>
      <c r="T28" s="176">
        <v>72</v>
      </c>
      <c r="U28" s="178">
        <v>17644</v>
      </c>
    </row>
    <row r="29" spans="1:21" ht="16.5" customHeight="1" x14ac:dyDescent="0.2">
      <c r="A29" s="7"/>
      <c r="B29" s="7"/>
      <c r="C29" s="7"/>
      <c r="D29" s="7"/>
      <c r="E29" s="7"/>
      <c r="F29" s="7" t="s">
        <v>70</v>
      </c>
      <c r="G29" s="7"/>
      <c r="H29" s="7"/>
      <c r="I29" s="7"/>
      <c r="J29" s="7"/>
      <c r="K29" s="7"/>
      <c r="L29" s="9" t="s">
        <v>67</v>
      </c>
      <c r="M29" s="178">
        <v>12919</v>
      </c>
      <c r="N29" s="175">
        <v>4356</v>
      </c>
      <c r="O29" s="175">
        <v>5146</v>
      </c>
      <c r="P29" s="175">
        <v>3258</v>
      </c>
      <c r="Q29" s="175">
        <v>2827</v>
      </c>
      <c r="R29" s="177">
        <v>764</v>
      </c>
      <c r="S29" s="177">
        <v>561</v>
      </c>
      <c r="T29" s="177">
        <v>773</v>
      </c>
      <c r="U29" s="178">
        <v>30604</v>
      </c>
    </row>
    <row r="30" spans="1:21" ht="16.5" customHeight="1" x14ac:dyDescent="0.2">
      <c r="A30" s="7"/>
      <c r="B30" s="7"/>
      <c r="C30" s="7"/>
      <c r="D30" s="7" t="s">
        <v>442</v>
      </c>
      <c r="E30" s="7"/>
      <c r="F30" s="7"/>
      <c r="G30" s="7"/>
      <c r="H30" s="7"/>
      <c r="I30" s="7"/>
      <c r="J30" s="7"/>
      <c r="K30" s="7"/>
      <c r="L30" s="9"/>
      <c r="M30" s="10"/>
      <c r="N30" s="10"/>
      <c r="O30" s="10"/>
      <c r="P30" s="10"/>
      <c r="Q30" s="10"/>
      <c r="R30" s="10"/>
      <c r="S30" s="10"/>
      <c r="T30" s="10"/>
      <c r="U30" s="10"/>
    </row>
    <row r="31" spans="1:21" ht="16.5" customHeight="1" x14ac:dyDescent="0.2">
      <c r="A31" s="7"/>
      <c r="B31" s="7"/>
      <c r="C31" s="7"/>
      <c r="D31" s="7"/>
      <c r="E31" s="7" t="s">
        <v>574</v>
      </c>
      <c r="F31" s="7"/>
      <c r="G31" s="7"/>
      <c r="H31" s="7"/>
      <c r="I31" s="7"/>
      <c r="J31" s="7"/>
      <c r="K31" s="7"/>
      <c r="L31" s="9"/>
      <c r="M31" s="10"/>
      <c r="N31" s="10"/>
      <c r="O31" s="10"/>
      <c r="P31" s="10"/>
      <c r="Q31" s="10"/>
      <c r="R31" s="10"/>
      <c r="S31" s="10"/>
      <c r="T31" s="10"/>
      <c r="U31" s="10"/>
    </row>
    <row r="32" spans="1:21" ht="29.45" customHeight="1" x14ac:dyDescent="0.2">
      <c r="A32" s="7"/>
      <c r="B32" s="7"/>
      <c r="C32" s="7"/>
      <c r="D32" s="7"/>
      <c r="E32" s="7"/>
      <c r="F32" s="382" t="s">
        <v>66</v>
      </c>
      <c r="G32" s="382"/>
      <c r="H32" s="382"/>
      <c r="I32" s="382"/>
      <c r="J32" s="382"/>
      <c r="K32" s="382"/>
      <c r="L32" s="9" t="s">
        <v>210</v>
      </c>
      <c r="M32" s="179">
        <v>90.7</v>
      </c>
      <c r="N32" s="179">
        <v>83.6</v>
      </c>
      <c r="O32" s="179">
        <v>72.7</v>
      </c>
      <c r="P32" s="179">
        <v>87.9</v>
      </c>
      <c r="Q32" s="179">
        <v>84.4</v>
      </c>
      <c r="R32" s="179">
        <v>84</v>
      </c>
      <c r="S32" s="179">
        <v>94.8</v>
      </c>
      <c r="T32" s="179">
        <v>92.9</v>
      </c>
      <c r="U32" s="179">
        <v>85.9</v>
      </c>
    </row>
    <row r="33" spans="1:21" ht="16.5" customHeight="1" x14ac:dyDescent="0.2">
      <c r="A33" s="7"/>
      <c r="B33" s="7"/>
      <c r="C33" s="7"/>
      <c r="D33" s="7"/>
      <c r="E33" s="7"/>
      <c r="F33" s="7" t="s">
        <v>68</v>
      </c>
      <c r="G33" s="7"/>
      <c r="H33" s="7"/>
      <c r="I33" s="7"/>
      <c r="J33" s="7"/>
      <c r="K33" s="7"/>
      <c r="L33" s="9" t="s">
        <v>210</v>
      </c>
      <c r="M33" s="179">
        <v>93.1</v>
      </c>
      <c r="N33" s="179">
        <v>85.3</v>
      </c>
      <c r="O33" s="179">
        <v>76.400000000000006</v>
      </c>
      <c r="P33" s="179">
        <v>88.3</v>
      </c>
      <c r="Q33" s="179">
        <v>87</v>
      </c>
      <c r="R33" s="179">
        <v>84.2</v>
      </c>
      <c r="S33" s="179">
        <v>91.2</v>
      </c>
      <c r="T33" s="179">
        <v>94.4</v>
      </c>
      <c r="U33" s="179">
        <v>87.8</v>
      </c>
    </row>
    <row r="34" spans="1:21" ht="16.5" customHeight="1" x14ac:dyDescent="0.2">
      <c r="A34" s="14"/>
      <c r="B34" s="14"/>
      <c r="C34" s="14"/>
      <c r="D34" s="14"/>
      <c r="E34" s="14"/>
      <c r="F34" s="14" t="s">
        <v>70</v>
      </c>
      <c r="G34" s="14"/>
      <c r="H34" s="14"/>
      <c r="I34" s="14"/>
      <c r="J34" s="14"/>
      <c r="K34" s="14"/>
      <c r="L34" s="15" t="s">
        <v>210</v>
      </c>
      <c r="M34" s="180">
        <v>92.1</v>
      </c>
      <c r="N34" s="180">
        <v>84.8</v>
      </c>
      <c r="O34" s="180">
        <v>74.7</v>
      </c>
      <c r="P34" s="180">
        <v>88.1</v>
      </c>
      <c r="Q34" s="180">
        <v>86</v>
      </c>
      <c r="R34" s="180">
        <v>84.2</v>
      </c>
      <c r="S34" s="180">
        <v>92.3</v>
      </c>
      <c r="T34" s="180">
        <v>93</v>
      </c>
      <c r="U34" s="180">
        <v>87</v>
      </c>
    </row>
    <row r="35" spans="1:21" ht="4.5" customHeight="1" x14ac:dyDescent="0.2">
      <c r="A35" s="29"/>
      <c r="B35" s="29"/>
      <c r="C35" s="2"/>
      <c r="D35" s="2"/>
      <c r="E35" s="2"/>
      <c r="F35" s="2"/>
      <c r="G35" s="2"/>
      <c r="H35" s="2"/>
      <c r="I35" s="2"/>
      <c r="J35" s="2"/>
      <c r="K35" s="2"/>
      <c r="L35" s="2"/>
      <c r="M35" s="2"/>
      <c r="N35" s="2"/>
      <c r="O35" s="2"/>
      <c r="P35" s="2"/>
      <c r="Q35" s="2"/>
      <c r="R35" s="2"/>
      <c r="S35" s="2"/>
      <c r="T35" s="2"/>
      <c r="U35" s="2"/>
    </row>
    <row r="36" spans="1:21" ht="16.5" customHeight="1" x14ac:dyDescent="0.2">
      <c r="A36" s="118"/>
      <c r="B36" s="118"/>
      <c r="C36" s="378" t="s">
        <v>576</v>
      </c>
      <c r="D36" s="378"/>
      <c r="E36" s="378"/>
      <c r="F36" s="378"/>
      <c r="G36" s="378"/>
      <c r="H36" s="378"/>
      <c r="I36" s="378"/>
      <c r="J36" s="378"/>
      <c r="K36" s="378"/>
      <c r="L36" s="378"/>
      <c r="M36" s="378"/>
      <c r="N36" s="378"/>
      <c r="O36" s="378"/>
      <c r="P36" s="378"/>
      <c r="Q36" s="378"/>
      <c r="R36" s="378"/>
      <c r="S36" s="378"/>
      <c r="T36" s="378"/>
      <c r="U36" s="378"/>
    </row>
    <row r="37" spans="1:21" ht="16.5" customHeight="1" x14ac:dyDescent="0.2">
      <c r="A37" s="118"/>
      <c r="B37" s="118"/>
      <c r="C37" s="378" t="s">
        <v>384</v>
      </c>
      <c r="D37" s="378"/>
      <c r="E37" s="378"/>
      <c r="F37" s="378"/>
      <c r="G37" s="378"/>
      <c r="H37" s="378"/>
      <c r="I37" s="378"/>
      <c r="J37" s="378"/>
      <c r="K37" s="378"/>
      <c r="L37" s="378"/>
      <c r="M37" s="378"/>
      <c r="N37" s="378"/>
      <c r="O37" s="378"/>
      <c r="P37" s="378"/>
      <c r="Q37" s="378"/>
      <c r="R37" s="378"/>
      <c r="S37" s="378"/>
      <c r="T37" s="378"/>
      <c r="U37" s="378"/>
    </row>
    <row r="38" spans="1:21" ht="4.5" customHeight="1" x14ac:dyDescent="0.2">
      <c r="A38" s="29"/>
      <c r="B38" s="29"/>
      <c r="C38" s="2"/>
      <c r="D38" s="2"/>
      <c r="E38" s="2"/>
      <c r="F38" s="2"/>
      <c r="G38" s="2"/>
      <c r="H38" s="2"/>
      <c r="I38" s="2"/>
      <c r="J38" s="2"/>
      <c r="K38" s="2"/>
      <c r="L38" s="2"/>
      <c r="M38" s="2"/>
      <c r="N38" s="2"/>
      <c r="O38" s="2"/>
      <c r="P38" s="2"/>
      <c r="Q38" s="2"/>
      <c r="R38" s="2"/>
      <c r="S38" s="2"/>
      <c r="T38" s="2"/>
      <c r="U38" s="2"/>
    </row>
    <row r="39" spans="1:21" ht="29.45" customHeight="1" x14ac:dyDescent="0.2">
      <c r="A39" s="29" t="s">
        <v>89</v>
      </c>
      <c r="B39" s="29"/>
      <c r="C39" s="378" t="s">
        <v>186</v>
      </c>
      <c r="D39" s="378"/>
      <c r="E39" s="378"/>
      <c r="F39" s="378"/>
      <c r="G39" s="378"/>
      <c r="H39" s="378"/>
      <c r="I39" s="378"/>
      <c r="J39" s="378"/>
      <c r="K39" s="378"/>
      <c r="L39" s="378"/>
      <c r="M39" s="378"/>
      <c r="N39" s="378"/>
      <c r="O39" s="378"/>
      <c r="P39" s="378"/>
      <c r="Q39" s="378"/>
      <c r="R39" s="378"/>
      <c r="S39" s="378"/>
      <c r="T39" s="378"/>
      <c r="U39" s="378"/>
    </row>
    <row r="40" spans="1:21" ht="55.15" customHeight="1" x14ac:dyDescent="0.2">
      <c r="A40" s="29" t="s">
        <v>90</v>
      </c>
      <c r="B40" s="29"/>
      <c r="C40" s="378" t="s">
        <v>147</v>
      </c>
      <c r="D40" s="378"/>
      <c r="E40" s="378"/>
      <c r="F40" s="378"/>
      <c r="G40" s="378"/>
      <c r="H40" s="378"/>
      <c r="I40" s="378"/>
      <c r="J40" s="378"/>
      <c r="K40" s="378"/>
      <c r="L40" s="378"/>
      <c r="M40" s="378"/>
      <c r="N40" s="378"/>
      <c r="O40" s="378"/>
      <c r="P40" s="378"/>
      <c r="Q40" s="378"/>
      <c r="R40" s="378"/>
      <c r="S40" s="378"/>
      <c r="T40" s="378"/>
      <c r="U40" s="378"/>
    </row>
    <row r="41" spans="1:21" ht="16.5" customHeight="1" x14ac:dyDescent="0.2">
      <c r="A41" s="29" t="s">
        <v>91</v>
      </c>
      <c r="B41" s="29"/>
      <c r="C41" s="378" t="s">
        <v>577</v>
      </c>
      <c r="D41" s="378"/>
      <c r="E41" s="378"/>
      <c r="F41" s="378"/>
      <c r="G41" s="378"/>
      <c r="H41" s="378"/>
      <c r="I41" s="378"/>
      <c r="J41" s="378"/>
      <c r="K41" s="378"/>
      <c r="L41" s="378"/>
      <c r="M41" s="378"/>
      <c r="N41" s="378"/>
      <c r="O41" s="378"/>
      <c r="P41" s="378"/>
      <c r="Q41" s="378"/>
      <c r="R41" s="378"/>
      <c r="S41" s="378"/>
      <c r="T41" s="378"/>
      <c r="U41" s="378"/>
    </row>
    <row r="42" spans="1:21" ht="4.5" customHeight="1" x14ac:dyDescent="0.2"/>
    <row r="43" spans="1:21" ht="16.5" customHeight="1" x14ac:dyDescent="0.2">
      <c r="A43" s="30" t="s">
        <v>119</v>
      </c>
      <c r="B43" s="29"/>
      <c r="C43" s="29"/>
      <c r="D43" s="29"/>
      <c r="E43" s="378" t="s">
        <v>170</v>
      </c>
      <c r="F43" s="378"/>
      <c r="G43" s="378"/>
      <c r="H43" s="378"/>
      <c r="I43" s="378"/>
      <c r="J43" s="378"/>
      <c r="K43" s="378"/>
      <c r="L43" s="378"/>
      <c r="M43" s="378"/>
      <c r="N43" s="378"/>
      <c r="O43" s="378"/>
      <c r="P43" s="378"/>
      <c r="Q43" s="378"/>
      <c r="R43" s="378"/>
      <c r="S43" s="378"/>
      <c r="T43" s="378"/>
      <c r="U43" s="378"/>
    </row>
  </sheetData>
  <mergeCells count="13">
    <mergeCell ref="C40:U40"/>
    <mergeCell ref="C41:U41"/>
    <mergeCell ref="E43:U43"/>
    <mergeCell ref="F32:K32"/>
    <mergeCell ref="K1:U1"/>
    <mergeCell ref="C36:U36"/>
    <mergeCell ref="C37:U37"/>
    <mergeCell ref="C39:U39"/>
    <mergeCell ref="F8:K8"/>
    <mergeCell ref="F12:K12"/>
    <mergeCell ref="F17:K17"/>
    <mergeCell ref="F23:K23"/>
    <mergeCell ref="F27:K27"/>
  </mergeCells>
  <pageMargins left="0.7" right="0.7" top="0.75" bottom="0.75" header="0.3" footer="0.3"/>
  <pageSetup paperSize="9" fitToHeight="0" orientation="landscape" horizontalDpi="300" verticalDpi="300"/>
  <headerFooter scaleWithDoc="0" alignWithMargins="0">
    <oddHeader>&amp;C&amp;"Arial"&amp;8TABLE 16A.17</oddHeader>
    <oddFooter>&amp;L&amp;"Arial"&amp;8REPORT ON
GOVERNMENT
SERVICES 2022&amp;R&amp;"Arial"&amp;8CHILD PROTECTION
SERVICES
PAGE &amp;B&amp;P&amp;B</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U367"/>
  <sheetViews>
    <sheetView showGridLines="0" workbookViewId="0"/>
  </sheetViews>
  <sheetFormatPr defaultColWidth="11.42578125" defaultRowHeight="12.75" x14ac:dyDescent="0.2"/>
  <cols>
    <col min="1" max="10" width="1.85546875" customWidth="1"/>
    <col min="11" max="11" width="26.140625" customWidth="1"/>
    <col min="12" max="12" width="5.42578125" customWidth="1"/>
    <col min="13" max="21" width="10.85546875" customWidth="1"/>
  </cols>
  <sheetData>
    <row r="1" spans="1:21" ht="17.45" customHeight="1" x14ac:dyDescent="0.2">
      <c r="A1" s="8" t="s">
        <v>578</v>
      </c>
      <c r="B1" s="8"/>
      <c r="C1" s="8"/>
      <c r="D1" s="8"/>
      <c r="E1" s="8"/>
      <c r="F1" s="8"/>
      <c r="G1" s="8"/>
      <c r="H1" s="8"/>
      <c r="I1" s="8"/>
      <c r="J1" s="8"/>
      <c r="K1" s="383" t="s">
        <v>579</v>
      </c>
      <c r="L1" s="384"/>
      <c r="M1" s="384"/>
      <c r="N1" s="384"/>
      <c r="O1" s="384"/>
      <c r="P1" s="384"/>
      <c r="Q1" s="384"/>
      <c r="R1" s="384"/>
      <c r="S1" s="384"/>
      <c r="T1" s="384"/>
      <c r="U1" s="384"/>
    </row>
    <row r="2" spans="1:21" ht="16.5" customHeight="1" x14ac:dyDescent="0.2">
      <c r="A2" s="11"/>
      <c r="B2" s="11"/>
      <c r="C2" s="11"/>
      <c r="D2" s="11"/>
      <c r="E2" s="11"/>
      <c r="F2" s="11"/>
      <c r="G2" s="11"/>
      <c r="H2" s="11"/>
      <c r="I2" s="11"/>
      <c r="J2" s="11"/>
      <c r="K2" s="11"/>
      <c r="L2" s="12" t="s">
        <v>53</v>
      </c>
      <c r="M2" s="13" t="s">
        <v>580</v>
      </c>
      <c r="N2" s="13" t="s">
        <v>581</v>
      </c>
      <c r="O2" s="13" t="s">
        <v>582</v>
      </c>
      <c r="P2" s="13" t="s">
        <v>583</v>
      </c>
      <c r="Q2" s="13" t="s">
        <v>584</v>
      </c>
      <c r="R2" s="13" t="s">
        <v>585</v>
      </c>
      <c r="S2" s="13" t="s">
        <v>586</v>
      </c>
      <c r="T2" s="13" t="s">
        <v>587</v>
      </c>
      <c r="U2" s="13" t="s">
        <v>588</v>
      </c>
    </row>
    <row r="3" spans="1:21" ht="16.5" customHeight="1" x14ac:dyDescent="0.2">
      <c r="A3" s="7" t="s">
        <v>63</v>
      </c>
      <c r="B3" s="7"/>
      <c r="C3" s="7"/>
      <c r="D3" s="7"/>
      <c r="E3" s="7"/>
      <c r="F3" s="7"/>
      <c r="G3" s="7"/>
      <c r="H3" s="7"/>
      <c r="I3" s="7"/>
      <c r="J3" s="7"/>
      <c r="K3" s="7"/>
      <c r="L3" s="9"/>
      <c r="M3" s="10"/>
      <c r="N3" s="10"/>
      <c r="O3" s="10"/>
      <c r="P3" s="10"/>
      <c r="Q3" s="10"/>
      <c r="R3" s="10"/>
      <c r="S3" s="10"/>
      <c r="T3" s="10"/>
      <c r="U3" s="10"/>
    </row>
    <row r="4" spans="1:21" ht="16.5" customHeight="1" x14ac:dyDescent="0.2">
      <c r="A4" s="7"/>
      <c r="B4" s="7" t="s">
        <v>589</v>
      </c>
      <c r="C4" s="7"/>
      <c r="D4" s="7"/>
      <c r="E4" s="7"/>
      <c r="F4" s="7"/>
      <c r="G4" s="7"/>
      <c r="H4" s="7"/>
      <c r="I4" s="7"/>
      <c r="J4" s="7"/>
      <c r="K4" s="7"/>
      <c r="L4" s="9"/>
      <c r="M4" s="10"/>
      <c r="N4" s="10"/>
      <c r="O4" s="10"/>
      <c r="P4" s="10"/>
      <c r="Q4" s="10"/>
      <c r="R4" s="10"/>
      <c r="S4" s="10"/>
      <c r="T4" s="10"/>
      <c r="U4" s="10"/>
    </row>
    <row r="5" spans="1:21" ht="16.5" customHeight="1" x14ac:dyDescent="0.2">
      <c r="A5" s="7"/>
      <c r="B5" s="7"/>
      <c r="C5" s="7" t="s">
        <v>590</v>
      </c>
      <c r="D5" s="7"/>
      <c r="E5" s="7"/>
      <c r="F5" s="7"/>
      <c r="G5" s="7"/>
      <c r="H5" s="7"/>
      <c r="I5" s="7"/>
      <c r="J5" s="7"/>
      <c r="K5" s="7"/>
      <c r="L5" s="9"/>
      <c r="M5" s="10"/>
      <c r="N5" s="10"/>
      <c r="O5" s="10"/>
      <c r="P5" s="10"/>
      <c r="Q5" s="10"/>
      <c r="R5" s="10"/>
      <c r="S5" s="10"/>
      <c r="T5" s="10"/>
      <c r="U5" s="10"/>
    </row>
    <row r="6" spans="1:21" ht="16.5" customHeight="1" x14ac:dyDescent="0.2">
      <c r="A6" s="7"/>
      <c r="B6" s="7"/>
      <c r="C6" s="7"/>
      <c r="D6" s="7" t="s">
        <v>547</v>
      </c>
      <c r="E6" s="7"/>
      <c r="F6" s="7"/>
      <c r="G6" s="7"/>
      <c r="H6" s="7"/>
      <c r="I6" s="7"/>
      <c r="J6" s="7"/>
      <c r="K6" s="7"/>
      <c r="L6" s="9" t="s">
        <v>67</v>
      </c>
      <c r="M6" s="184">
        <v>131</v>
      </c>
      <c r="N6" s="184">
        <v>202</v>
      </c>
      <c r="O6" s="184">
        <v>207</v>
      </c>
      <c r="P6" s="183">
        <v>65</v>
      </c>
      <c r="Q6" s="183">
        <v>37</v>
      </c>
      <c r="R6" s="186">
        <v>8</v>
      </c>
      <c r="S6" s="183">
        <v>14</v>
      </c>
      <c r="T6" s="183">
        <v>26</v>
      </c>
      <c r="U6" s="184">
        <v>690</v>
      </c>
    </row>
    <row r="7" spans="1:21" ht="16.5" customHeight="1" x14ac:dyDescent="0.2">
      <c r="A7" s="7"/>
      <c r="B7" s="7"/>
      <c r="C7" s="7"/>
      <c r="D7" s="7" t="s">
        <v>548</v>
      </c>
      <c r="E7" s="7"/>
      <c r="F7" s="7"/>
      <c r="G7" s="7"/>
      <c r="H7" s="7"/>
      <c r="I7" s="7"/>
      <c r="J7" s="7"/>
      <c r="K7" s="7"/>
      <c r="L7" s="9" t="s">
        <v>67</v>
      </c>
      <c r="M7" s="184">
        <v>100</v>
      </c>
      <c r="N7" s="184">
        <v>125</v>
      </c>
      <c r="O7" s="184">
        <v>103</v>
      </c>
      <c r="P7" s="183">
        <v>91</v>
      </c>
      <c r="Q7" s="183">
        <v>39</v>
      </c>
      <c r="R7" s="186">
        <v>6</v>
      </c>
      <c r="S7" s="186">
        <v>3</v>
      </c>
      <c r="T7" s="183">
        <v>11</v>
      </c>
      <c r="U7" s="184">
        <v>478</v>
      </c>
    </row>
    <row r="8" spans="1:21" ht="16.5" customHeight="1" x14ac:dyDescent="0.2">
      <c r="A8" s="7"/>
      <c r="B8" s="7"/>
      <c r="C8" s="7"/>
      <c r="D8" s="7" t="s">
        <v>549</v>
      </c>
      <c r="E8" s="7"/>
      <c r="F8" s="7"/>
      <c r="G8" s="7"/>
      <c r="H8" s="7"/>
      <c r="I8" s="7"/>
      <c r="J8" s="7"/>
      <c r="K8" s="7"/>
      <c r="L8" s="9" t="s">
        <v>67</v>
      </c>
      <c r="M8" s="184">
        <v>114</v>
      </c>
      <c r="N8" s="184">
        <v>154</v>
      </c>
      <c r="O8" s="184">
        <v>175</v>
      </c>
      <c r="P8" s="183">
        <v>92</v>
      </c>
      <c r="Q8" s="183">
        <v>29</v>
      </c>
      <c r="R8" s="186">
        <v>9</v>
      </c>
      <c r="S8" s="186">
        <v>7</v>
      </c>
      <c r="T8" s="183">
        <v>18</v>
      </c>
      <c r="U8" s="184">
        <v>598</v>
      </c>
    </row>
    <row r="9" spans="1:21" ht="16.5" customHeight="1" x14ac:dyDescent="0.2">
      <c r="A9" s="7"/>
      <c r="B9" s="7"/>
      <c r="C9" s="7"/>
      <c r="D9" s="7" t="s">
        <v>550</v>
      </c>
      <c r="E9" s="7"/>
      <c r="F9" s="7"/>
      <c r="G9" s="7"/>
      <c r="H9" s="7"/>
      <c r="I9" s="7"/>
      <c r="J9" s="7"/>
      <c r="K9" s="7"/>
      <c r="L9" s="9" t="s">
        <v>67</v>
      </c>
      <c r="M9" s="184">
        <v>164</v>
      </c>
      <c r="N9" s="184">
        <v>134</v>
      </c>
      <c r="O9" s="184">
        <v>173</v>
      </c>
      <c r="P9" s="184">
        <v>122</v>
      </c>
      <c r="Q9" s="183">
        <v>35</v>
      </c>
      <c r="R9" s="183">
        <v>20</v>
      </c>
      <c r="S9" s="183">
        <v>17</v>
      </c>
      <c r="T9" s="183">
        <v>65</v>
      </c>
      <c r="U9" s="184">
        <v>730</v>
      </c>
    </row>
    <row r="10" spans="1:21" ht="16.5" customHeight="1" x14ac:dyDescent="0.2">
      <c r="A10" s="7"/>
      <c r="B10" s="7"/>
      <c r="C10" s="7"/>
      <c r="D10" s="7" t="s">
        <v>551</v>
      </c>
      <c r="E10" s="7"/>
      <c r="F10" s="7"/>
      <c r="G10" s="7"/>
      <c r="H10" s="7"/>
      <c r="I10" s="7"/>
      <c r="J10" s="7"/>
      <c r="K10" s="7"/>
      <c r="L10" s="9" t="s">
        <v>67</v>
      </c>
      <c r="M10" s="184">
        <v>528</v>
      </c>
      <c r="N10" s="183">
        <v>95</v>
      </c>
      <c r="O10" s="184">
        <v>183</v>
      </c>
      <c r="P10" s="184">
        <v>161</v>
      </c>
      <c r="Q10" s="183">
        <v>71</v>
      </c>
      <c r="R10" s="183">
        <v>24</v>
      </c>
      <c r="S10" s="183">
        <v>13</v>
      </c>
      <c r="T10" s="183">
        <v>61</v>
      </c>
      <c r="U10" s="187">
        <v>1136</v>
      </c>
    </row>
    <row r="11" spans="1:21" ht="16.5" customHeight="1" x14ac:dyDescent="0.2">
      <c r="A11" s="7"/>
      <c r="B11" s="7"/>
      <c r="C11" s="7"/>
      <c r="D11" s="7" t="s">
        <v>552</v>
      </c>
      <c r="E11" s="7"/>
      <c r="F11" s="7"/>
      <c r="G11" s="7"/>
      <c r="H11" s="7"/>
      <c r="I11" s="7"/>
      <c r="J11" s="7"/>
      <c r="K11" s="7"/>
      <c r="L11" s="9" t="s">
        <v>67</v>
      </c>
      <c r="M11" s="186" t="s">
        <v>75</v>
      </c>
      <c r="N11" s="186" t="s">
        <v>75</v>
      </c>
      <c r="O11" s="186" t="s">
        <v>75</v>
      </c>
      <c r="P11" s="186" t="s">
        <v>75</v>
      </c>
      <c r="Q11" s="186" t="s">
        <v>75</v>
      </c>
      <c r="R11" s="186" t="s">
        <v>75</v>
      </c>
      <c r="S11" s="186" t="s">
        <v>75</v>
      </c>
      <c r="T11" s="186" t="s">
        <v>75</v>
      </c>
      <c r="U11" s="186" t="s">
        <v>75</v>
      </c>
    </row>
    <row r="12" spans="1:21" ht="16.5" customHeight="1" x14ac:dyDescent="0.2">
      <c r="A12" s="7"/>
      <c r="B12" s="7"/>
      <c r="C12" s="7"/>
      <c r="D12" s="7" t="s">
        <v>380</v>
      </c>
      <c r="E12" s="7"/>
      <c r="F12" s="7"/>
      <c r="G12" s="7"/>
      <c r="H12" s="7"/>
      <c r="I12" s="7"/>
      <c r="J12" s="7"/>
      <c r="K12" s="7"/>
      <c r="L12" s="9" t="s">
        <v>67</v>
      </c>
      <c r="M12" s="187">
        <v>1037</v>
      </c>
      <c r="N12" s="184">
        <v>710</v>
      </c>
      <c r="O12" s="184">
        <v>841</v>
      </c>
      <c r="P12" s="184">
        <v>531</v>
      </c>
      <c r="Q12" s="184">
        <v>211</v>
      </c>
      <c r="R12" s="183">
        <v>67</v>
      </c>
      <c r="S12" s="183">
        <v>54</v>
      </c>
      <c r="T12" s="184">
        <v>181</v>
      </c>
      <c r="U12" s="187">
        <v>3632</v>
      </c>
    </row>
    <row r="13" spans="1:21" ht="16.5" customHeight="1" x14ac:dyDescent="0.2">
      <c r="A13" s="7"/>
      <c r="B13" s="7"/>
      <c r="C13" s="7" t="s">
        <v>591</v>
      </c>
      <c r="D13" s="7"/>
      <c r="E13" s="7"/>
      <c r="F13" s="7"/>
      <c r="G13" s="7"/>
      <c r="H13" s="7"/>
      <c r="I13" s="7"/>
      <c r="J13" s="7"/>
      <c r="K13" s="7"/>
      <c r="L13" s="9"/>
      <c r="M13" s="10"/>
      <c r="N13" s="10"/>
      <c r="O13" s="10"/>
      <c r="P13" s="10"/>
      <c r="Q13" s="10"/>
      <c r="R13" s="10"/>
      <c r="S13" s="10"/>
      <c r="T13" s="10"/>
      <c r="U13" s="10"/>
    </row>
    <row r="14" spans="1:21" ht="16.5" customHeight="1" x14ac:dyDescent="0.2">
      <c r="A14" s="7"/>
      <c r="B14" s="7"/>
      <c r="C14" s="7"/>
      <c r="D14" s="7" t="s">
        <v>547</v>
      </c>
      <c r="E14" s="7"/>
      <c r="F14" s="7"/>
      <c r="G14" s="7"/>
      <c r="H14" s="7"/>
      <c r="I14" s="7"/>
      <c r="J14" s="7"/>
      <c r="K14" s="7"/>
      <c r="L14" s="9" t="s">
        <v>67</v>
      </c>
      <c r="M14" s="184">
        <v>158</v>
      </c>
      <c r="N14" s="184">
        <v>914</v>
      </c>
      <c r="O14" s="184">
        <v>283</v>
      </c>
      <c r="P14" s="183">
        <v>70</v>
      </c>
      <c r="Q14" s="183">
        <v>51</v>
      </c>
      <c r="R14" s="183">
        <v>15</v>
      </c>
      <c r="S14" s="183">
        <v>18</v>
      </c>
      <c r="T14" s="186">
        <v>9</v>
      </c>
      <c r="U14" s="187">
        <v>1518</v>
      </c>
    </row>
    <row r="15" spans="1:21" ht="16.5" customHeight="1" x14ac:dyDescent="0.2">
      <c r="A15" s="7"/>
      <c r="B15" s="7"/>
      <c r="C15" s="7"/>
      <c r="D15" s="7" t="s">
        <v>548</v>
      </c>
      <c r="E15" s="7"/>
      <c r="F15" s="7"/>
      <c r="G15" s="7"/>
      <c r="H15" s="7"/>
      <c r="I15" s="7"/>
      <c r="J15" s="7"/>
      <c r="K15" s="7"/>
      <c r="L15" s="9" t="s">
        <v>67</v>
      </c>
      <c r="M15" s="184">
        <v>145</v>
      </c>
      <c r="N15" s="184">
        <v>427</v>
      </c>
      <c r="O15" s="184">
        <v>142</v>
      </c>
      <c r="P15" s="183">
        <v>83</v>
      </c>
      <c r="Q15" s="183">
        <v>49</v>
      </c>
      <c r="R15" s="186">
        <v>8</v>
      </c>
      <c r="S15" s="186">
        <v>8</v>
      </c>
      <c r="T15" s="186">
        <v>5</v>
      </c>
      <c r="U15" s="184">
        <v>867</v>
      </c>
    </row>
    <row r="16" spans="1:21" ht="16.5" customHeight="1" x14ac:dyDescent="0.2">
      <c r="A16" s="7"/>
      <c r="B16" s="7"/>
      <c r="C16" s="7"/>
      <c r="D16" s="7" t="s">
        <v>549</v>
      </c>
      <c r="E16" s="7"/>
      <c r="F16" s="7"/>
      <c r="G16" s="7"/>
      <c r="H16" s="7"/>
      <c r="I16" s="7"/>
      <c r="J16" s="7"/>
      <c r="K16" s="7"/>
      <c r="L16" s="9" t="s">
        <v>67</v>
      </c>
      <c r="M16" s="184">
        <v>164</v>
      </c>
      <c r="N16" s="184">
        <v>510</v>
      </c>
      <c r="O16" s="184">
        <v>191</v>
      </c>
      <c r="P16" s="183">
        <v>97</v>
      </c>
      <c r="Q16" s="183">
        <v>49</v>
      </c>
      <c r="R16" s="183">
        <v>20</v>
      </c>
      <c r="S16" s="186">
        <v>6</v>
      </c>
      <c r="T16" s="186">
        <v>7</v>
      </c>
      <c r="U16" s="187">
        <v>1044</v>
      </c>
    </row>
    <row r="17" spans="1:21" ht="16.5" customHeight="1" x14ac:dyDescent="0.2">
      <c r="A17" s="7"/>
      <c r="B17" s="7"/>
      <c r="C17" s="7"/>
      <c r="D17" s="7" t="s">
        <v>550</v>
      </c>
      <c r="E17" s="7"/>
      <c r="F17" s="7"/>
      <c r="G17" s="7"/>
      <c r="H17" s="7"/>
      <c r="I17" s="7"/>
      <c r="J17" s="7"/>
      <c r="K17" s="7"/>
      <c r="L17" s="9" t="s">
        <v>67</v>
      </c>
      <c r="M17" s="184">
        <v>308</v>
      </c>
      <c r="N17" s="184">
        <v>615</v>
      </c>
      <c r="O17" s="184">
        <v>274</v>
      </c>
      <c r="P17" s="184">
        <v>142</v>
      </c>
      <c r="Q17" s="183">
        <v>57</v>
      </c>
      <c r="R17" s="183">
        <v>22</v>
      </c>
      <c r="S17" s="183">
        <v>15</v>
      </c>
      <c r="T17" s="183">
        <v>16</v>
      </c>
      <c r="U17" s="187">
        <v>1449</v>
      </c>
    </row>
    <row r="18" spans="1:21" ht="16.5" customHeight="1" x14ac:dyDescent="0.2">
      <c r="A18" s="7"/>
      <c r="B18" s="7"/>
      <c r="C18" s="7"/>
      <c r="D18" s="7" t="s">
        <v>551</v>
      </c>
      <c r="E18" s="7"/>
      <c r="F18" s="7"/>
      <c r="G18" s="7"/>
      <c r="H18" s="7"/>
      <c r="I18" s="7"/>
      <c r="J18" s="7"/>
      <c r="K18" s="7"/>
      <c r="L18" s="9" t="s">
        <v>67</v>
      </c>
      <c r="M18" s="184">
        <v>745</v>
      </c>
      <c r="N18" s="184">
        <v>227</v>
      </c>
      <c r="O18" s="184">
        <v>258</v>
      </c>
      <c r="P18" s="184">
        <v>107</v>
      </c>
      <c r="Q18" s="184">
        <v>138</v>
      </c>
      <c r="R18" s="183">
        <v>44</v>
      </c>
      <c r="S18" s="183">
        <v>36</v>
      </c>
      <c r="T18" s="183">
        <v>13</v>
      </c>
      <c r="U18" s="187">
        <v>1568</v>
      </c>
    </row>
    <row r="19" spans="1:21" ht="16.5" customHeight="1" x14ac:dyDescent="0.2">
      <c r="A19" s="7"/>
      <c r="B19" s="7"/>
      <c r="C19" s="7"/>
      <c r="D19" s="7" t="s">
        <v>552</v>
      </c>
      <c r="E19" s="7"/>
      <c r="F19" s="7"/>
      <c r="G19" s="7"/>
      <c r="H19" s="7"/>
      <c r="I19" s="7"/>
      <c r="J19" s="7"/>
      <c r="K19" s="7"/>
      <c r="L19" s="9" t="s">
        <v>67</v>
      </c>
      <c r="M19" s="186" t="s">
        <v>75</v>
      </c>
      <c r="N19" s="186" t="s">
        <v>75</v>
      </c>
      <c r="O19" s="186" t="s">
        <v>75</v>
      </c>
      <c r="P19" s="186" t="s">
        <v>75</v>
      </c>
      <c r="Q19" s="186" t="s">
        <v>75</v>
      </c>
      <c r="R19" s="186" t="s">
        <v>75</v>
      </c>
      <c r="S19" s="186" t="s">
        <v>75</v>
      </c>
      <c r="T19" s="186" t="s">
        <v>75</v>
      </c>
      <c r="U19" s="186" t="s">
        <v>75</v>
      </c>
    </row>
    <row r="20" spans="1:21" ht="16.5" customHeight="1" x14ac:dyDescent="0.2">
      <c r="A20" s="7"/>
      <c r="B20" s="7"/>
      <c r="C20" s="7"/>
      <c r="D20" s="7" t="s">
        <v>380</v>
      </c>
      <c r="E20" s="7"/>
      <c r="F20" s="7"/>
      <c r="G20" s="7"/>
      <c r="H20" s="7"/>
      <c r="I20" s="7"/>
      <c r="J20" s="7"/>
      <c r="K20" s="7"/>
      <c r="L20" s="9" t="s">
        <v>67</v>
      </c>
      <c r="M20" s="187">
        <v>1520</v>
      </c>
      <c r="N20" s="187">
        <v>2693</v>
      </c>
      <c r="O20" s="187">
        <v>1148</v>
      </c>
      <c r="P20" s="184">
        <v>499</v>
      </c>
      <c r="Q20" s="184">
        <v>344</v>
      </c>
      <c r="R20" s="184">
        <v>109</v>
      </c>
      <c r="S20" s="183">
        <v>83</v>
      </c>
      <c r="T20" s="183">
        <v>50</v>
      </c>
      <c r="U20" s="187">
        <v>6446</v>
      </c>
    </row>
    <row r="21" spans="1:21" ht="16.5" customHeight="1" x14ac:dyDescent="0.2">
      <c r="A21" s="7"/>
      <c r="B21" s="7"/>
      <c r="C21" s="7" t="s">
        <v>592</v>
      </c>
      <c r="D21" s="7"/>
      <c r="E21" s="7"/>
      <c r="F21" s="7"/>
      <c r="G21" s="7"/>
      <c r="H21" s="7"/>
      <c r="I21" s="7"/>
      <c r="J21" s="7"/>
      <c r="K21" s="7"/>
      <c r="L21" s="9"/>
      <c r="M21" s="10"/>
      <c r="N21" s="10"/>
      <c r="O21" s="10"/>
      <c r="P21" s="10"/>
      <c r="Q21" s="10"/>
      <c r="R21" s="10"/>
      <c r="S21" s="10"/>
      <c r="T21" s="10"/>
      <c r="U21" s="10"/>
    </row>
    <row r="22" spans="1:21" ht="16.5" customHeight="1" x14ac:dyDescent="0.2">
      <c r="A22" s="7"/>
      <c r="B22" s="7"/>
      <c r="C22" s="7"/>
      <c r="D22" s="7" t="s">
        <v>547</v>
      </c>
      <c r="E22" s="7"/>
      <c r="F22" s="7"/>
      <c r="G22" s="7"/>
      <c r="H22" s="7"/>
      <c r="I22" s="7"/>
      <c r="J22" s="7"/>
      <c r="K22" s="7"/>
      <c r="L22" s="9" t="s">
        <v>67</v>
      </c>
      <c r="M22" s="186" t="s">
        <v>75</v>
      </c>
      <c r="N22" s="186" t="s">
        <v>75</v>
      </c>
      <c r="O22" s="186" t="s">
        <v>75</v>
      </c>
      <c r="P22" s="186" t="s">
        <v>75</v>
      </c>
      <c r="Q22" s="186" t="s">
        <v>75</v>
      </c>
      <c r="R22" s="186" t="s">
        <v>75</v>
      </c>
      <c r="S22" s="186" t="s">
        <v>75</v>
      </c>
      <c r="T22" s="186" t="s">
        <v>75</v>
      </c>
      <c r="U22" s="186" t="s">
        <v>75</v>
      </c>
    </row>
    <row r="23" spans="1:21" ht="16.5" customHeight="1" x14ac:dyDescent="0.2">
      <c r="A23" s="7"/>
      <c r="B23" s="7"/>
      <c r="C23" s="7"/>
      <c r="D23" s="7" t="s">
        <v>548</v>
      </c>
      <c r="E23" s="7"/>
      <c r="F23" s="7"/>
      <c r="G23" s="7"/>
      <c r="H23" s="7"/>
      <c r="I23" s="7"/>
      <c r="J23" s="7"/>
      <c r="K23" s="7"/>
      <c r="L23" s="9" t="s">
        <v>67</v>
      </c>
      <c r="M23" s="186" t="s">
        <v>75</v>
      </c>
      <c r="N23" s="186" t="s">
        <v>75</v>
      </c>
      <c r="O23" s="186" t="s">
        <v>75</v>
      </c>
      <c r="P23" s="186" t="s">
        <v>75</v>
      </c>
      <c r="Q23" s="186" t="s">
        <v>75</v>
      </c>
      <c r="R23" s="186" t="s">
        <v>75</v>
      </c>
      <c r="S23" s="186" t="s">
        <v>75</v>
      </c>
      <c r="T23" s="186" t="s">
        <v>75</v>
      </c>
      <c r="U23" s="186" t="s">
        <v>75</v>
      </c>
    </row>
    <row r="24" spans="1:21" ht="16.5" customHeight="1" x14ac:dyDescent="0.2">
      <c r="A24" s="7"/>
      <c r="B24" s="7"/>
      <c r="C24" s="7"/>
      <c r="D24" s="7" t="s">
        <v>549</v>
      </c>
      <c r="E24" s="7"/>
      <c r="F24" s="7"/>
      <c r="G24" s="7"/>
      <c r="H24" s="7"/>
      <c r="I24" s="7"/>
      <c r="J24" s="7"/>
      <c r="K24" s="7"/>
      <c r="L24" s="9" t="s">
        <v>67</v>
      </c>
      <c r="M24" s="186" t="s">
        <v>75</v>
      </c>
      <c r="N24" s="186" t="s">
        <v>75</v>
      </c>
      <c r="O24" s="186" t="s">
        <v>75</v>
      </c>
      <c r="P24" s="186" t="s">
        <v>75</v>
      </c>
      <c r="Q24" s="186" t="s">
        <v>75</v>
      </c>
      <c r="R24" s="186" t="s">
        <v>75</v>
      </c>
      <c r="S24" s="186" t="s">
        <v>75</v>
      </c>
      <c r="T24" s="186" t="s">
        <v>75</v>
      </c>
      <c r="U24" s="186" t="s">
        <v>75</v>
      </c>
    </row>
    <row r="25" spans="1:21" ht="16.5" customHeight="1" x14ac:dyDescent="0.2">
      <c r="A25" s="7"/>
      <c r="B25" s="7"/>
      <c r="C25" s="7"/>
      <c r="D25" s="7" t="s">
        <v>550</v>
      </c>
      <c r="E25" s="7"/>
      <c r="F25" s="7"/>
      <c r="G25" s="7"/>
      <c r="H25" s="7"/>
      <c r="I25" s="7"/>
      <c r="J25" s="7"/>
      <c r="K25" s="7"/>
      <c r="L25" s="9" t="s">
        <v>67</v>
      </c>
      <c r="M25" s="186" t="s">
        <v>75</v>
      </c>
      <c r="N25" s="186" t="s">
        <v>75</v>
      </c>
      <c r="O25" s="186" t="s">
        <v>75</v>
      </c>
      <c r="P25" s="186" t="s">
        <v>75</v>
      </c>
      <c r="Q25" s="186" t="s">
        <v>75</v>
      </c>
      <c r="R25" s="186" t="s">
        <v>75</v>
      </c>
      <c r="S25" s="186" t="s">
        <v>75</v>
      </c>
      <c r="T25" s="186" t="s">
        <v>75</v>
      </c>
      <c r="U25" s="186" t="s">
        <v>75</v>
      </c>
    </row>
    <row r="26" spans="1:21" ht="16.5" customHeight="1" x14ac:dyDescent="0.2">
      <c r="A26" s="7"/>
      <c r="B26" s="7"/>
      <c r="C26" s="7"/>
      <c r="D26" s="7" t="s">
        <v>551</v>
      </c>
      <c r="E26" s="7"/>
      <c r="F26" s="7"/>
      <c r="G26" s="7"/>
      <c r="H26" s="7"/>
      <c r="I26" s="7"/>
      <c r="J26" s="7"/>
      <c r="K26" s="7"/>
      <c r="L26" s="9" t="s">
        <v>67</v>
      </c>
      <c r="M26" s="186" t="s">
        <v>75</v>
      </c>
      <c r="N26" s="186" t="s">
        <v>75</v>
      </c>
      <c r="O26" s="186" t="s">
        <v>75</v>
      </c>
      <c r="P26" s="186" t="s">
        <v>75</v>
      </c>
      <c r="Q26" s="186" t="s">
        <v>75</v>
      </c>
      <c r="R26" s="186" t="s">
        <v>75</v>
      </c>
      <c r="S26" s="186" t="s">
        <v>75</v>
      </c>
      <c r="T26" s="186" t="s">
        <v>75</v>
      </c>
      <c r="U26" s="186" t="s">
        <v>75</v>
      </c>
    </row>
    <row r="27" spans="1:21" ht="16.5" customHeight="1" x14ac:dyDescent="0.2">
      <c r="A27" s="7"/>
      <c r="B27" s="7"/>
      <c r="C27" s="7"/>
      <c r="D27" s="7" t="s">
        <v>552</v>
      </c>
      <c r="E27" s="7"/>
      <c r="F27" s="7"/>
      <c r="G27" s="7"/>
      <c r="H27" s="7"/>
      <c r="I27" s="7"/>
      <c r="J27" s="7"/>
      <c r="K27" s="7"/>
      <c r="L27" s="9" t="s">
        <v>67</v>
      </c>
      <c r="M27" s="186" t="s">
        <v>75</v>
      </c>
      <c r="N27" s="186" t="s">
        <v>75</v>
      </c>
      <c r="O27" s="186" t="s">
        <v>75</v>
      </c>
      <c r="P27" s="186" t="s">
        <v>75</v>
      </c>
      <c r="Q27" s="186" t="s">
        <v>75</v>
      </c>
      <c r="R27" s="186" t="s">
        <v>75</v>
      </c>
      <c r="S27" s="186" t="s">
        <v>75</v>
      </c>
      <c r="T27" s="186" t="s">
        <v>75</v>
      </c>
      <c r="U27" s="186" t="s">
        <v>75</v>
      </c>
    </row>
    <row r="28" spans="1:21" ht="16.5" customHeight="1" x14ac:dyDescent="0.2">
      <c r="A28" s="7"/>
      <c r="B28" s="7"/>
      <c r="C28" s="7"/>
      <c r="D28" s="7" t="s">
        <v>380</v>
      </c>
      <c r="E28" s="7"/>
      <c r="F28" s="7"/>
      <c r="G28" s="7"/>
      <c r="H28" s="7"/>
      <c r="I28" s="7"/>
      <c r="J28" s="7"/>
      <c r="K28" s="7"/>
      <c r="L28" s="9" t="s">
        <v>67</v>
      </c>
      <c r="M28" s="186" t="s">
        <v>75</v>
      </c>
      <c r="N28" s="186" t="s">
        <v>75</v>
      </c>
      <c r="O28" s="186" t="s">
        <v>75</v>
      </c>
      <c r="P28" s="186" t="s">
        <v>75</v>
      </c>
      <c r="Q28" s="186" t="s">
        <v>75</v>
      </c>
      <c r="R28" s="186" t="s">
        <v>75</v>
      </c>
      <c r="S28" s="186" t="s">
        <v>75</v>
      </c>
      <c r="T28" s="186" t="s">
        <v>75</v>
      </c>
      <c r="U28" s="186" t="s">
        <v>75</v>
      </c>
    </row>
    <row r="29" spans="1:21" ht="16.5" customHeight="1" x14ac:dyDescent="0.2">
      <c r="A29" s="7"/>
      <c r="B29" s="7"/>
      <c r="C29" s="7" t="s">
        <v>70</v>
      </c>
      <c r="D29" s="7"/>
      <c r="E29" s="7"/>
      <c r="F29" s="7"/>
      <c r="G29" s="7"/>
      <c r="H29" s="7"/>
      <c r="I29" s="7"/>
      <c r="J29" s="7"/>
      <c r="K29" s="7"/>
      <c r="L29" s="9"/>
      <c r="M29" s="10"/>
      <c r="N29" s="10"/>
      <c r="O29" s="10"/>
      <c r="P29" s="10"/>
      <c r="Q29" s="10"/>
      <c r="R29" s="10"/>
      <c r="S29" s="10"/>
      <c r="T29" s="10"/>
      <c r="U29" s="10"/>
    </row>
    <row r="30" spans="1:21" ht="16.5" customHeight="1" x14ac:dyDescent="0.2">
      <c r="A30" s="7"/>
      <c r="B30" s="7"/>
      <c r="C30" s="7"/>
      <c r="D30" s="7" t="s">
        <v>593</v>
      </c>
      <c r="E30" s="7"/>
      <c r="F30" s="7"/>
      <c r="G30" s="7"/>
      <c r="H30" s="7"/>
      <c r="I30" s="7"/>
      <c r="J30" s="7"/>
      <c r="K30" s="7"/>
      <c r="L30" s="9" t="s">
        <v>67</v>
      </c>
      <c r="M30" s="184">
        <v>289</v>
      </c>
      <c r="N30" s="187">
        <v>1116</v>
      </c>
      <c r="O30" s="184">
        <v>490</v>
      </c>
      <c r="P30" s="184">
        <v>135</v>
      </c>
      <c r="Q30" s="183">
        <v>89</v>
      </c>
      <c r="R30" s="183">
        <v>23</v>
      </c>
      <c r="S30" s="183">
        <v>32</v>
      </c>
      <c r="T30" s="183">
        <v>35</v>
      </c>
      <c r="U30" s="187">
        <v>2209</v>
      </c>
    </row>
    <row r="31" spans="1:21" ht="16.5" customHeight="1" x14ac:dyDescent="0.2">
      <c r="A31" s="7"/>
      <c r="B31" s="7"/>
      <c r="C31" s="7"/>
      <c r="D31" s="7" t="s">
        <v>594</v>
      </c>
      <c r="E31" s="7"/>
      <c r="F31" s="7"/>
      <c r="G31" s="7"/>
      <c r="H31" s="7"/>
      <c r="I31" s="7"/>
      <c r="J31" s="7"/>
      <c r="K31" s="7"/>
      <c r="L31" s="9" t="s">
        <v>67</v>
      </c>
      <c r="M31" s="184">
        <v>245</v>
      </c>
      <c r="N31" s="184">
        <v>552</v>
      </c>
      <c r="O31" s="184">
        <v>245</v>
      </c>
      <c r="P31" s="184">
        <v>174</v>
      </c>
      <c r="Q31" s="183">
        <v>88</v>
      </c>
      <c r="R31" s="183">
        <v>14</v>
      </c>
      <c r="S31" s="183">
        <v>11</v>
      </c>
      <c r="T31" s="183">
        <v>16</v>
      </c>
      <c r="U31" s="187">
        <v>1345</v>
      </c>
    </row>
    <row r="32" spans="1:21" ht="16.5" customHeight="1" x14ac:dyDescent="0.2">
      <c r="A32" s="7"/>
      <c r="B32" s="7"/>
      <c r="C32" s="7"/>
      <c r="D32" s="7" t="s">
        <v>595</v>
      </c>
      <c r="E32" s="7"/>
      <c r="F32" s="7"/>
      <c r="G32" s="7"/>
      <c r="H32" s="7"/>
      <c r="I32" s="7"/>
      <c r="J32" s="7"/>
      <c r="K32" s="7"/>
      <c r="L32" s="9" t="s">
        <v>67</v>
      </c>
      <c r="M32" s="184">
        <v>278</v>
      </c>
      <c r="N32" s="184">
        <v>664</v>
      </c>
      <c r="O32" s="184">
        <v>366</v>
      </c>
      <c r="P32" s="184">
        <v>189</v>
      </c>
      <c r="Q32" s="183">
        <v>78</v>
      </c>
      <c r="R32" s="183">
        <v>29</v>
      </c>
      <c r="S32" s="183">
        <v>13</v>
      </c>
      <c r="T32" s="183">
        <v>25</v>
      </c>
      <c r="U32" s="187">
        <v>1642</v>
      </c>
    </row>
    <row r="33" spans="1:21" ht="16.5" customHeight="1" x14ac:dyDescent="0.2">
      <c r="A33" s="7"/>
      <c r="B33" s="7"/>
      <c r="C33" s="7"/>
      <c r="D33" s="7" t="s">
        <v>596</v>
      </c>
      <c r="E33" s="7"/>
      <c r="F33" s="7"/>
      <c r="G33" s="7"/>
      <c r="H33" s="7"/>
      <c r="I33" s="7"/>
      <c r="J33" s="7"/>
      <c r="K33" s="7"/>
      <c r="L33" s="9" t="s">
        <v>67</v>
      </c>
      <c r="M33" s="184">
        <v>472</v>
      </c>
      <c r="N33" s="184">
        <v>749</v>
      </c>
      <c r="O33" s="184">
        <v>447</v>
      </c>
      <c r="P33" s="184">
        <v>264</v>
      </c>
      <c r="Q33" s="183">
        <v>92</v>
      </c>
      <c r="R33" s="183">
        <v>42</v>
      </c>
      <c r="S33" s="183">
        <v>32</v>
      </c>
      <c r="T33" s="183">
        <v>81</v>
      </c>
      <c r="U33" s="187">
        <v>2179</v>
      </c>
    </row>
    <row r="34" spans="1:21" ht="16.5" customHeight="1" x14ac:dyDescent="0.2">
      <c r="A34" s="7"/>
      <c r="B34" s="7"/>
      <c r="C34" s="7"/>
      <c r="D34" s="7" t="s">
        <v>597</v>
      </c>
      <c r="E34" s="7"/>
      <c r="F34" s="7"/>
      <c r="G34" s="7"/>
      <c r="H34" s="7"/>
      <c r="I34" s="7"/>
      <c r="J34" s="7"/>
      <c r="K34" s="7"/>
      <c r="L34" s="9" t="s">
        <v>67</v>
      </c>
      <c r="M34" s="187">
        <v>1273</v>
      </c>
      <c r="N34" s="184">
        <v>322</v>
      </c>
      <c r="O34" s="184">
        <v>441</v>
      </c>
      <c r="P34" s="184">
        <v>268</v>
      </c>
      <c r="Q34" s="184">
        <v>209</v>
      </c>
      <c r="R34" s="183">
        <v>68</v>
      </c>
      <c r="S34" s="183">
        <v>49</v>
      </c>
      <c r="T34" s="183">
        <v>74</v>
      </c>
      <c r="U34" s="187">
        <v>2704</v>
      </c>
    </row>
    <row r="35" spans="1:21" ht="16.5" customHeight="1" x14ac:dyDescent="0.2">
      <c r="A35" s="7"/>
      <c r="B35" s="7"/>
      <c r="C35" s="7"/>
      <c r="D35" s="7" t="s">
        <v>598</v>
      </c>
      <c r="E35" s="7"/>
      <c r="F35" s="7"/>
      <c r="G35" s="7"/>
      <c r="H35" s="7"/>
      <c r="I35" s="7"/>
      <c r="J35" s="7"/>
      <c r="K35" s="7"/>
      <c r="L35" s="9" t="s">
        <v>67</v>
      </c>
      <c r="M35" s="186" t="s">
        <v>75</v>
      </c>
      <c r="N35" s="186" t="s">
        <v>75</v>
      </c>
      <c r="O35" s="186" t="s">
        <v>75</v>
      </c>
      <c r="P35" s="186" t="s">
        <v>75</v>
      </c>
      <c r="Q35" s="186" t="s">
        <v>75</v>
      </c>
      <c r="R35" s="186" t="s">
        <v>75</v>
      </c>
      <c r="S35" s="186" t="s">
        <v>75</v>
      </c>
      <c r="T35" s="186" t="s">
        <v>75</v>
      </c>
      <c r="U35" s="186" t="s">
        <v>75</v>
      </c>
    </row>
    <row r="36" spans="1:21" ht="16.5" customHeight="1" x14ac:dyDescent="0.2">
      <c r="A36" s="7"/>
      <c r="B36" s="7"/>
      <c r="C36" s="7"/>
      <c r="D36" s="7" t="s">
        <v>599</v>
      </c>
      <c r="E36" s="7"/>
      <c r="F36" s="7"/>
      <c r="G36" s="7"/>
      <c r="H36" s="7"/>
      <c r="I36" s="7"/>
      <c r="J36" s="7"/>
      <c r="K36" s="7"/>
      <c r="L36" s="9" t="s">
        <v>67</v>
      </c>
      <c r="M36" s="187">
        <v>2557</v>
      </c>
      <c r="N36" s="187">
        <v>3403</v>
      </c>
      <c r="O36" s="187">
        <v>1989</v>
      </c>
      <c r="P36" s="187">
        <v>1030</v>
      </c>
      <c r="Q36" s="184">
        <v>556</v>
      </c>
      <c r="R36" s="184">
        <v>176</v>
      </c>
      <c r="S36" s="184">
        <v>137</v>
      </c>
      <c r="T36" s="184">
        <v>231</v>
      </c>
      <c r="U36" s="182">
        <v>10079</v>
      </c>
    </row>
    <row r="37" spans="1:21" ht="16.5" customHeight="1" x14ac:dyDescent="0.2">
      <c r="A37" s="7" t="s">
        <v>78</v>
      </c>
      <c r="B37" s="7"/>
      <c r="C37" s="7"/>
      <c r="D37" s="7"/>
      <c r="E37" s="7"/>
      <c r="F37" s="7"/>
      <c r="G37" s="7"/>
      <c r="H37" s="7"/>
      <c r="I37" s="7"/>
      <c r="J37" s="7"/>
      <c r="K37" s="7"/>
      <c r="L37" s="9"/>
      <c r="M37" s="10"/>
      <c r="N37" s="10"/>
      <c r="O37" s="10"/>
      <c r="P37" s="10"/>
      <c r="Q37" s="10"/>
      <c r="R37" s="10"/>
      <c r="S37" s="10"/>
      <c r="T37" s="10"/>
      <c r="U37" s="10"/>
    </row>
    <row r="38" spans="1:21" ht="16.5" customHeight="1" x14ac:dyDescent="0.2">
      <c r="A38" s="7"/>
      <c r="B38" s="7" t="s">
        <v>589</v>
      </c>
      <c r="C38" s="7"/>
      <c r="D38" s="7"/>
      <c r="E38" s="7"/>
      <c r="F38" s="7"/>
      <c r="G38" s="7"/>
      <c r="H38" s="7"/>
      <c r="I38" s="7"/>
      <c r="J38" s="7"/>
      <c r="K38" s="7"/>
      <c r="L38" s="9"/>
      <c r="M38" s="10"/>
      <c r="N38" s="10"/>
      <c r="O38" s="10"/>
      <c r="P38" s="10"/>
      <c r="Q38" s="10"/>
      <c r="R38" s="10"/>
      <c r="S38" s="10"/>
      <c r="T38" s="10"/>
      <c r="U38" s="10"/>
    </row>
    <row r="39" spans="1:21" ht="16.5" customHeight="1" x14ac:dyDescent="0.2">
      <c r="A39" s="7"/>
      <c r="B39" s="7"/>
      <c r="C39" s="7" t="s">
        <v>590</v>
      </c>
      <c r="D39" s="7"/>
      <c r="E39" s="7"/>
      <c r="F39" s="7"/>
      <c r="G39" s="7"/>
      <c r="H39" s="7"/>
      <c r="I39" s="7"/>
      <c r="J39" s="7"/>
      <c r="K39" s="7"/>
      <c r="L39" s="9"/>
      <c r="M39" s="10"/>
      <c r="N39" s="10"/>
      <c r="O39" s="10"/>
      <c r="P39" s="10"/>
      <c r="Q39" s="10"/>
      <c r="R39" s="10"/>
      <c r="S39" s="10"/>
      <c r="T39" s="10"/>
      <c r="U39" s="10"/>
    </row>
    <row r="40" spans="1:21" ht="16.5" customHeight="1" x14ac:dyDescent="0.2">
      <c r="A40" s="7"/>
      <c r="B40" s="7"/>
      <c r="C40" s="7"/>
      <c r="D40" s="7" t="s">
        <v>547</v>
      </c>
      <c r="E40" s="7"/>
      <c r="F40" s="7"/>
      <c r="G40" s="7"/>
      <c r="H40" s="7"/>
      <c r="I40" s="7"/>
      <c r="J40" s="7"/>
      <c r="K40" s="7"/>
      <c r="L40" s="9" t="s">
        <v>67</v>
      </c>
      <c r="M40" s="184">
        <v>122</v>
      </c>
      <c r="N40" s="184">
        <v>188</v>
      </c>
      <c r="O40" s="184">
        <v>242</v>
      </c>
      <c r="P40" s="183">
        <v>90</v>
      </c>
      <c r="Q40" s="183">
        <v>30</v>
      </c>
      <c r="R40" s="181" t="s">
        <v>496</v>
      </c>
      <c r="S40" s="186">
        <v>5</v>
      </c>
      <c r="T40" s="183">
        <v>24</v>
      </c>
      <c r="U40" s="184">
        <v>701</v>
      </c>
    </row>
    <row r="41" spans="1:21" ht="16.5" customHeight="1" x14ac:dyDescent="0.2">
      <c r="A41" s="7"/>
      <c r="B41" s="7"/>
      <c r="C41" s="7"/>
      <c r="D41" s="7" t="s">
        <v>548</v>
      </c>
      <c r="E41" s="7"/>
      <c r="F41" s="7"/>
      <c r="G41" s="7"/>
      <c r="H41" s="7"/>
      <c r="I41" s="7"/>
      <c r="J41" s="7"/>
      <c r="K41" s="7"/>
      <c r="L41" s="9" t="s">
        <v>67</v>
      </c>
      <c r="M41" s="184">
        <v>109</v>
      </c>
      <c r="N41" s="183">
        <v>96</v>
      </c>
      <c r="O41" s="183">
        <v>79</v>
      </c>
      <c r="P41" s="183">
        <v>55</v>
      </c>
      <c r="Q41" s="183">
        <v>19</v>
      </c>
      <c r="R41" s="181" t="s">
        <v>496</v>
      </c>
      <c r="S41" s="186">
        <v>1</v>
      </c>
      <c r="T41" s="183">
        <v>14</v>
      </c>
      <c r="U41" s="184">
        <v>373</v>
      </c>
    </row>
    <row r="42" spans="1:21" ht="16.5" customHeight="1" x14ac:dyDescent="0.2">
      <c r="A42" s="7"/>
      <c r="B42" s="7"/>
      <c r="C42" s="7"/>
      <c r="D42" s="7" t="s">
        <v>549</v>
      </c>
      <c r="E42" s="7"/>
      <c r="F42" s="7"/>
      <c r="G42" s="7"/>
      <c r="H42" s="7"/>
      <c r="I42" s="7"/>
      <c r="J42" s="7"/>
      <c r="K42" s="7"/>
      <c r="L42" s="9" t="s">
        <v>67</v>
      </c>
      <c r="M42" s="184">
        <v>143</v>
      </c>
      <c r="N42" s="184">
        <v>141</v>
      </c>
      <c r="O42" s="184">
        <v>132</v>
      </c>
      <c r="P42" s="183">
        <v>80</v>
      </c>
      <c r="Q42" s="183">
        <v>25</v>
      </c>
      <c r="R42" s="186">
        <v>8</v>
      </c>
      <c r="S42" s="186">
        <v>5</v>
      </c>
      <c r="T42" s="183">
        <v>39</v>
      </c>
      <c r="U42" s="184">
        <v>573</v>
      </c>
    </row>
    <row r="43" spans="1:21" ht="16.5" customHeight="1" x14ac:dyDescent="0.2">
      <c r="A43" s="7"/>
      <c r="B43" s="7"/>
      <c r="C43" s="7"/>
      <c r="D43" s="7" t="s">
        <v>550</v>
      </c>
      <c r="E43" s="7"/>
      <c r="F43" s="7"/>
      <c r="G43" s="7"/>
      <c r="H43" s="7"/>
      <c r="I43" s="7"/>
      <c r="J43" s="7"/>
      <c r="K43" s="7"/>
      <c r="L43" s="9" t="s">
        <v>67</v>
      </c>
      <c r="M43" s="184">
        <v>178</v>
      </c>
      <c r="N43" s="184">
        <v>129</v>
      </c>
      <c r="O43" s="184">
        <v>168</v>
      </c>
      <c r="P43" s="183">
        <v>99</v>
      </c>
      <c r="Q43" s="183">
        <v>31</v>
      </c>
      <c r="R43" s="183">
        <v>19</v>
      </c>
      <c r="S43" s="186">
        <v>2</v>
      </c>
      <c r="T43" s="183">
        <v>30</v>
      </c>
      <c r="U43" s="184">
        <v>656</v>
      </c>
    </row>
    <row r="44" spans="1:21" ht="16.5" customHeight="1" x14ac:dyDescent="0.2">
      <c r="A44" s="7"/>
      <c r="B44" s="7"/>
      <c r="C44" s="7"/>
      <c r="D44" s="7" t="s">
        <v>551</v>
      </c>
      <c r="E44" s="7"/>
      <c r="F44" s="7"/>
      <c r="G44" s="7"/>
      <c r="H44" s="7"/>
      <c r="I44" s="7"/>
      <c r="J44" s="7"/>
      <c r="K44" s="7"/>
      <c r="L44" s="9" t="s">
        <v>67</v>
      </c>
      <c r="M44" s="184">
        <v>480</v>
      </c>
      <c r="N44" s="183">
        <v>76</v>
      </c>
      <c r="O44" s="184">
        <v>199</v>
      </c>
      <c r="P44" s="184">
        <v>116</v>
      </c>
      <c r="Q44" s="183">
        <v>57</v>
      </c>
      <c r="R44" s="183">
        <v>19</v>
      </c>
      <c r="S44" s="186">
        <v>7</v>
      </c>
      <c r="T44" s="183">
        <v>52</v>
      </c>
      <c r="U44" s="187">
        <v>1006</v>
      </c>
    </row>
    <row r="45" spans="1:21" ht="16.5" customHeight="1" x14ac:dyDescent="0.2">
      <c r="A45" s="7"/>
      <c r="B45" s="7"/>
      <c r="C45" s="7"/>
      <c r="D45" s="7" t="s">
        <v>552</v>
      </c>
      <c r="E45" s="7"/>
      <c r="F45" s="7"/>
      <c r="G45" s="7"/>
      <c r="H45" s="7"/>
      <c r="I45" s="7"/>
      <c r="J45" s="7"/>
      <c r="K45" s="7"/>
      <c r="L45" s="9" t="s">
        <v>67</v>
      </c>
      <c r="M45" s="186" t="s">
        <v>75</v>
      </c>
      <c r="N45" s="186" t="s">
        <v>75</v>
      </c>
      <c r="O45" s="186" t="s">
        <v>75</v>
      </c>
      <c r="P45" s="186" t="s">
        <v>75</v>
      </c>
      <c r="Q45" s="186" t="s">
        <v>75</v>
      </c>
      <c r="R45" s="186" t="s">
        <v>75</v>
      </c>
      <c r="S45" s="186" t="s">
        <v>75</v>
      </c>
      <c r="T45" s="186" t="s">
        <v>75</v>
      </c>
      <c r="U45" s="186" t="s">
        <v>75</v>
      </c>
    </row>
    <row r="46" spans="1:21" ht="16.5" customHeight="1" x14ac:dyDescent="0.2">
      <c r="A46" s="7"/>
      <c r="B46" s="7"/>
      <c r="C46" s="7"/>
      <c r="D46" s="7" t="s">
        <v>380</v>
      </c>
      <c r="E46" s="7"/>
      <c r="F46" s="7"/>
      <c r="G46" s="7"/>
      <c r="H46" s="7"/>
      <c r="I46" s="7"/>
      <c r="J46" s="7"/>
      <c r="K46" s="7"/>
      <c r="L46" s="9" t="s">
        <v>67</v>
      </c>
      <c r="M46" s="187">
        <v>1032</v>
      </c>
      <c r="N46" s="184">
        <v>630</v>
      </c>
      <c r="O46" s="184">
        <v>820</v>
      </c>
      <c r="P46" s="184">
        <v>440</v>
      </c>
      <c r="Q46" s="184">
        <v>162</v>
      </c>
      <c r="R46" s="183">
        <v>54</v>
      </c>
      <c r="S46" s="183">
        <v>20</v>
      </c>
      <c r="T46" s="184">
        <v>159</v>
      </c>
      <c r="U46" s="187">
        <v>3317</v>
      </c>
    </row>
    <row r="47" spans="1:21" ht="16.5" customHeight="1" x14ac:dyDescent="0.2">
      <c r="A47" s="7"/>
      <c r="B47" s="7"/>
      <c r="C47" s="7" t="s">
        <v>591</v>
      </c>
      <c r="D47" s="7"/>
      <c r="E47" s="7"/>
      <c r="F47" s="7"/>
      <c r="G47" s="7"/>
      <c r="H47" s="7"/>
      <c r="I47" s="7"/>
      <c r="J47" s="7"/>
      <c r="K47" s="7"/>
      <c r="L47" s="9"/>
      <c r="M47" s="10"/>
      <c r="N47" s="10"/>
      <c r="O47" s="10"/>
      <c r="P47" s="10"/>
      <c r="Q47" s="10"/>
      <c r="R47" s="10"/>
      <c r="S47" s="10"/>
      <c r="T47" s="10"/>
      <c r="U47" s="10"/>
    </row>
    <row r="48" spans="1:21" ht="16.5" customHeight="1" x14ac:dyDescent="0.2">
      <c r="A48" s="7"/>
      <c r="B48" s="7"/>
      <c r="C48" s="7"/>
      <c r="D48" s="7" t="s">
        <v>547</v>
      </c>
      <c r="E48" s="7"/>
      <c r="F48" s="7"/>
      <c r="G48" s="7"/>
      <c r="H48" s="7"/>
      <c r="I48" s="7"/>
      <c r="J48" s="7"/>
      <c r="K48" s="7"/>
      <c r="L48" s="9" t="s">
        <v>67</v>
      </c>
      <c r="M48" s="184">
        <v>171</v>
      </c>
      <c r="N48" s="184">
        <v>841</v>
      </c>
      <c r="O48" s="184">
        <v>273</v>
      </c>
      <c r="P48" s="183">
        <v>70</v>
      </c>
      <c r="Q48" s="183">
        <v>57</v>
      </c>
      <c r="R48" s="181" t="s">
        <v>496</v>
      </c>
      <c r="S48" s="183">
        <v>17</v>
      </c>
      <c r="T48" s="186">
        <v>4</v>
      </c>
      <c r="U48" s="187">
        <v>1433</v>
      </c>
    </row>
    <row r="49" spans="1:21" ht="16.5" customHeight="1" x14ac:dyDescent="0.2">
      <c r="A49" s="7"/>
      <c r="B49" s="7"/>
      <c r="C49" s="7"/>
      <c r="D49" s="7" t="s">
        <v>548</v>
      </c>
      <c r="E49" s="7"/>
      <c r="F49" s="7"/>
      <c r="G49" s="7"/>
      <c r="H49" s="7"/>
      <c r="I49" s="7"/>
      <c r="J49" s="7"/>
      <c r="K49" s="7"/>
      <c r="L49" s="9" t="s">
        <v>67</v>
      </c>
      <c r="M49" s="184">
        <v>147</v>
      </c>
      <c r="N49" s="184">
        <v>493</v>
      </c>
      <c r="O49" s="184">
        <v>106</v>
      </c>
      <c r="P49" s="183">
        <v>86</v>
      </c>
      <c r="Q49" s="183">
        <v>47</v>
      </c>
      <c r="R49" s="181" t="s">
        <v>496</v>
      </c>
      <c r="S49" s="186">
        <v>8</v>
      </c>
      <c r="T49" s="186">
        <v>1</v>
      </c>
      <c r="U49" s="184">
        <v>888</v>
      </c>
    </row>
    <row r="50" spans="1:21" ht="16.5" customHeight="1" x14ac:dyDescent="0.2">
      <c r="A50" s="7"/>
      <c r="B50" s="7"/>
      <c r="C50" s="7"/>
      <c r="D50" s="7" t="s">
        <v>549</v>
      </c>
      <c r="E50" s="7"/>
      <c r="F50" s="7"/>
      <c r="G50" s="7"/>
      <c r="H50" s="7"/>
      <c r="I50" s="7"/>
      <c r="J50" s="7"/>
      <c r="K50" s="7"/>
      <c r="L50" s="9" t="s">
        <v>67</v>
      </c>
      <c r="M50" s="184">
        <v>191</v>
      </c>
      <c r="N50" s="184">
        <v>510</v>
      </c>
      <c r="O50" s="184">
        <v>186</v>
      </c>
      <c r="P50" s="184">
        <v>108</v>
      </c>
      <c r="Q50" s="183">
        <v>73</v>
      </c>
      <c r="R50" s="183">
        <v>20</v>
      </c>
      <c r="S50" s="183">
        <v>15</v>
      </c>
      <c r="T50" s="186">
        <v>3</v>
      </c>
      <c r="U50" s="187">
        <v>1106</v>
      </c>
    </row>
    <row r="51" spans="1:21" ht="16.5" customHeight="1" x14ac:dyDescent="0.2">
      <c r="A51" s="7"/>
      <c r="B51" s="7"/>
      <c r="C51" s="7"/>
      <c r="D51" s="7" t="s">
        <v>550</v>
      </c>
      <c r="E51" s="7"/>
      <c r="F51" s="7"/>
      <c r="G51" s="7"/>
      <c r="H51" s="7"/>
      <c r="I51" s="7"/>
      <c r="J51" s="7"/>
      <c r="K51" s="7"/>
      <c r="L51" s="9" t="s">
        <v>67</v>
      </c>
      <c r="M51" s="184">
        <v>364</v>
      </c>
      <c r="N51" s="184">
        <v>503</v>
      </c>
      <c r="O51" s="184">
        <v>252</v>
      </c>
      <c r="P51" s="184">
        <v>110</v>
      </c>
      <c r="Q51" s="183">
        <v>59</v>
      </c>
      <c r="R51" s="183">
        <v>34</v>
      </c>
      <c r="S51" s="183">
        <v>14</v>
      </c>
      <c r="T51" s="186">
        <v>8</v>
      </c>
      <c r="U51" s="187">
        <v>1344</v>
      </c>
    </row>
    <row r="52" spans="1:21" ht="16.5" customHeight="1" x14ac:dyDescent="0.2">
      <c r="A52" s="7"/>
      <c r="B52" s="7"/>
      <c r="C52" s="7"/>
      <c r="D52" s="7" t="s">
        <v>551</v>
      </c>
      <c r="E52" s="7"/>
      <c r="F52" s="7"/>
      <c r="G52" s="7"/>
      <c r="H52" s="7"/>
      <c r="I52" s="7"/>
      <c r="J52" s="7"/>
      <c r="K52" s="7"/>
      <c r="L52" s="9" t="s">
        <v>67</v>
      </c>
      <c r="M52" s="184">
        <v>798</v>
      </c>
      <c r="N52" s="184">
        <v>183</v>
      </c>
      <c r="O52" s="184">
        <v>231</v>
      </c>
      <c r="P52" s="184">
        <v>126</v>
      </c>
      <c r="Q52" s="184">
        <v>131</v>
      </c>
      <c r="R52" s="183">
        <v>48</v>
      </c>
      <c r="S52" s="183">
        <v>24</v>
      </c>
      <c r="T52" s="186">
        <v>6</v>
      </c>
      <c r="U52" s="187">
        <v>1547</v>
      </c>
    </row>
    <row r="53" spans="1:21" ht="16.5" customHeight="1" x14ac:dyDescent="0.2">
      <c r="A53" s="7"/>
      <c r="B53" s="7"/>
      <c r="C53" s="7"/>
      <c r="D53" s="7" t="s">
        <v>552</v>
      </c>
      <c r="E53" s="7"/>
      <c r="F53" s="7"/>
      <c r="G53" s="7"/>
      <c r="H53" s="7"/>
      <c r="I53" s="7"/>
      <c r="J53" s="7"/>
      <c r="K53" s="7"/>
      <c r="L53" s="9" t="s">
        <v>67</v>
      </c>
      <c r="M53" s="186" t="s">
        <v>75</v>
      </c>
      <c r="N53" s="186" t="s">
        <v>75</v>
      </c>
      <c r="O53" s="186" t="s">
        <v>75</v>
      </c>
      <c r="P53" s="186" t="s">
        <v>75</v>
      </c>
      <c r="Q53" s="186" t="s">
        <v>75</v>
      </c>
      <c r="R53" s="186" t="s">
        <v>75</v>
      </c>
      <c r="S53" s="186" t="s">
        <v>75</v>
      </c>
      <c r="T53" s="186" t="s">
        <v>75</v>
      </c>
      <c r="U53" s="186" t="s">
        <v>75</v>
      </c>
    </row>
    <row r="54" spans="1:21" ht="16.5" customHeight="1" x14ac:dyDescent="0.2">
      <c r="A54" s="7"/>
      <c r="B54" s="7"/>
      <c r="C54" s="7"/>
      <c r="D54" s="7" t="s">
        <v>380</v>
      </c>
      <c r="E54" s="7"/>
      <c r="F54" s="7"/>
      <c r="G54" s="7"/>
      <c r="H54" s="7"/>
      <c r="I54" s="7"/>
      <c r="J54" s="7"/>
      <c r="K54" s="7"/>
      <c r="L54" s="9" t="s">
        <v>67</v>
      </c>
      <c r="M54" s="187">
        <v>1671</v>
      </c>
      <c r="N54" s="187">
        <v>2530</v>
      </c>
      <c r="O54" s="187">
        <v>1048</v>
      </c>
      <c r="P54" s="184">
        <v>500</v>
      </c>
      <c r="Q54" s="184">
        <v>367</v>
      </c>
      <c r="R54" s="184">
        <v>122</v>
      </c>
      <c r="S54" s="183">
        <v>78</v>
      </c>
      <c r="T54" s="183">
        <v>22</v>
      </c>
      <c r="U54" s="187">
        <v>6338</v>
      </c>
    </row>
    <row r="55" spans="1:21" ht="16.5" customHeight="1" x14ac:dyDescent="0.2">
      <c r="A55" s="7"/>
      <c r="B55" s="7"/>
      <c r="C55" s="7" t="s">
        <v>592</v>
      </c>
      <c r="D55" s="7"/>
      <c r="E55" s="7"/>
      <c r="F55" s="7"/>
      <c r="G55" s="7"/>
      <c r="H55" s="7"/>
      <c r="I55" s="7"/>
      <c r="J55" s="7"/>
      <c r="K55" s="7"/>
      <c r="L55" s="9"/>
      <c r="M55" s="10"/>
      <c r="N55" s="10"/>
      <c r="O55" s="10"/>
      <c r="P55" s="10"/>
      <c r="Q55" s="10"/>
      <c r="R55" s="10"/>
      <c r="S55" s="10"/>
      <c r="T55" s="10"/>
      <c r="U55" s="10"/>
    </row>
    <row r="56" spans="1:21" ht="16.5" customHeight="1" x14ac:dyDescent="0.2">
      <c r="A56" s="7"/>
      <c r="B56" s="7"/>
      <c r="C56" s="7"/>
      <c r="D56" s="7" t="s">
        <v>547</v>
      </c>
      <c r="E56" s="7"/>
      <c r="F56" s="7"/>
      <c r="G56" s="7"/>
      <c r="H56" s="7"/>
      <c r="I56" s="7"/>
      <c r="J56" s="7"/>
      <c r="K56" s="7"/>
      <c r="L56" s="9" t="s">
        <v>67</v>
      </c>
      <c r="M56" s="186">
        <v>1</v>
      </c>
      <c r="N56" s="186" t="s">
        <v>75</v>
      </c>
      <c r="O56" s="186">
        <v>1</v>
      </c>
      <c r="P56" s="186" t="s">
        <v>75</v>
      </c>
      <c r="Q56" s="186" t="s">
        <v>75</v>
      </c>
      <c r="R56" s="181" t="s">
        <v>496</v>
      </c>
      <c r="S56" s="186" t="s">
        <v>75</v>
      </c>
      <c r="T56" s="186" t="s">
        <v>75</v>
      </c>
      <c r="U56" s="186">
        <v>2</v>
      </c>
    </row>
    <row r="57" spans="1:21" ht="16.5" customHeight="1" x14ac:dyDescent="0.2">
      <c r="A57" s="7"/>
      <c r="B57" s="7"/>
      <c r="C57" s="7"/>
      <c r="D57" s="7" t="s">
        <v>548</v>
      </c>
      <c r="E57" s="7"/>
      <c r="F57" s="7"/>
      <c r="G57" s="7"/>
      <c r="H57" s="7"/>
      <c r="I57" s="7"/>
      <c r="J57" s="7"/>
      <c r="K57" s="7"/>
      <c r="L57" s="9" t="s">
        <v>67</v>
      </c>
      <c r="M57" s="186" t="s">
        <v>75</v>
      </c>
      <c r="N57" s="186" t="s">
        <v>75</v>
      </c>
      <c r="O57" s="186">
        <v>1</v>
      </c>
      <c r="P57" s="186" t="s">
        <v>75</v>
      </c>
      <c r="Q57" s="186">
        <v>1</v>
      </c>
      <c r="R57" s="181" t="s">
        <v>496</v>
      </c>
      <c r="S57" s="186" t="s">
        <v>75</v>
      </c>
      <c r="T57" s="186" t="s">
        <v>75</v>
      </c>
      <c r="U57" s="186">
        <v>2</v>
      </c>
    </row>
    <row r="58" spans="1:21" ht="16.5" customHeight="1" x14ac:dyDescent="0.2">
      <c r="A58" s="7"/>
      <c r="B58" s="7"/>
      <c r="C58" s="7"/>
      <c r="D58" s="7" t="s">
        <v>549</v>
      </c>
      <c r="E58" s="7"/>
      <c r="F58" s="7"/>
      <c r="G58" s="7"/>
      <c r="H58" s="7"/>
      <c r="I58" s="7"/>
      <c r="J58" s="7"/>
      <c r="K58" s="7"/>
      <c r="L58" s="9" t="s">
        <v>67</v>
      </c>
      <c r="M58" s="186" t="s">
        <v>75</v>
      </c>
      <c r="N58" s="186" t="s">
        <v>75</v>
      </c>
      <c r="O58" s="186" t="s">
        <v>75</v>
      </c>
      <c r="P58" s="186" t="s">
        <v>75</v>
      </c>
      <c r="Q58" s="186" t="s">
        <v>75</v>
      </c>
      <c r="R58" s="186">
        <v>1</v>
      </c>
      <c r="S58" s="186" t="s">
        <v>75</v>
      </c>
      <c r="T58" s="186" t="s">
        <v>75</v>
      </c>
      <c r="U58" s="186">
        <v>1</v>
      </c>
    </row>
    <row r="59" spans="1:21" ht="16.5" customHeight="1" x14ac:dyDescent="0.2">
      <c r="A59" s="7"/>
      <c r="B59" s="7"/>
      <c r="C59" s="7"/>
      <c r="D59" s="7" t="s">
        <v>550</v>
      </c>
      <c r="E59" s="7"/>
      <c r="F59" s="7"/>
      <c r="G59" s="7"/>
      <c r="H59" s="7"/>
      <c r="I59" s="7"/>
      <c r="J59" s="7"/>
      <c r="K59" s="7"/>
      <c r="L59" s="9" t="s">
        <v>67</v>
      </c>
      <c r="M59" s="186" t="s">
        <v>75</v>
      </c>
      <c r="N59" s="186" t="s">
        <v>75</v>
      </c>
      <c r="O59" s="186" t="s">
        <v>75</v>
      </c>
      <c r="P59" s="186" t="s">
        <v>75</v>
      </c>
      <c r="Q59" s="186" t="s">
        <v>75</v>
      </c>
      <c r="R59" s="186" t="s">
        <v>75</v>
      </c>
      <c r="S59" s="186" t="s">
        <v>75</v>
      </c>
      <c r="T59" s="186" t="s">
        <v>75</v>
      </c>
      <c r="U59" s="186" t="s">
        <v>75</v>
      </c>
    </row>
    <row r="60" spans="1:21" ht="16.5" customHeight="1" x14ac:dyDescent="0.2">
      <c r="A60" s="7"/>
      <c r="B60" s="7"/>
      <c r="C60" s="7"/>
      <c r="D60" s="7" t="s">
        <v>551</v>
      </c>
      <c r="E60" s="7"/>
      <c r="F60" s="7"/>
      <c r="G60" s="7"/>
      <c r="H60" s="7"/>
      <c r="I60" s="7"/>
      <c r="J60" s="7"/>
      <c r="K60" s="7"/>
      <c r="L60" s="9" t="s">
        <v>67</v>
      </c>
      <c r="M60" s="186" t="s">
        <v>75</v>
      </c>
      <c r="N60" s="186" t="s">
        <v>75</v>
      </c>
      <c r="O60" s="186" t="s">
        <v>75</v>
      </c>
      <c r="P60" s="186" t="s">
        <v>75</v>
      </c>
      <c r="Q60" s="186" t="s">
        <v>75</v>
      </c>
      <c r="R60" s="186" t="s">
        <v>75</v>
      </c>
      <c r="S60" s="186" t="s">
        <v>75</v>
      </c>
      <c r="T60" s="186" t="s">
        <v>75</v>
      </c>
      <c r="U60" s="186" t="s">
        <v>75</v>
      </c>
    </row>
    <row r="61" spans="1:21" ht="16.5" customHeight="1" x14ac:dyDescent="0.2">
      <c r="A61" s="7"/>
      <c r="B61" s="7"/>
      <c r="C61" s="7"/>
      <c r="D61" s="7" t="s">
        <v>552</v>
      </c>
      <c r="E61" s="7"/>
      <c r="F61" s="7"/>
      <c r="G61" s="7"/>
      <c r="H61" s="7"/>
      <c r="I61" s="7"/>
      <c r="J61" s="7"/>
      <c r="K61" s="7"/>
      <c r="L61" s="9" t="s">
        <v>67</v>
      </c>
      <c r="M61" s="186" t="s">
        <v>75</v>
      </c>
      <c r="N61" s="186" t="s">
        <v>75</v>
      </c>
      <c r="O61" s="186" t="s">
        <v>75</v>
      </c>
      <c r="P61" s="186" t="s">
        <v>75</v>
      </c>
      <c r="Q61" s="186" t="s">
        <v>75</v>
      </c>
      <c r="R61" s="186" t="s">
        <v>75</v>
      </c>
      <c r="S61" s="186" t="s">
        <v>75</v>
      </c>
      <c r="T61" s="186" t="s">
        <v>75</v>
      </c>
      <c r="U61" s="186" t="s">
        <v>75</v>
      </c>
    </row>
    <row r="62" spans="1:21" ht="16.5" customHeight="1" x14ac:dyDescent="0.2">
      <c r="A62" s="7"/>
      <c r="B62" s="7"/>
      <c r="C62" s="7"/>
      <c r="D62" s="7" t="s">
        <v>380</v>
      </c>
      <c r="E62" s="7"/>
      <c r="F62" s="7"/>
      <c r="G62" s="7"/>
      <c r="H62" s="7"/>
      <c r="I62" s="7"/>
      <c r="J62" s="7"/>
      <c r="K62" s="7"/>
      <c r="L62" s="9" t="s">
        <v>67</v>
      </c>
      <c r="M62" s="186">
        <v>1</v>
      </c>
      <c r="N62" s="186" t="s">
        <v>75</v>
      </c>
      <c r="O62" s="186">
        <v>2</v>
      </c>
      <c r="P62" s="186" t="s">
        <v>75</v>
      </c>
      <c r="Q62" s="186">
        <v>1</v>
      </c>
      <c r="R62" s="186">
        <v>8</v>
      </c>
      <c r="S62" s="186" t="s">
        <v>75</v>
      </c>
      <c r="T62" s="186" t="s">
        <v>75</v>
      </c>
      <c r="U62" s="183">
        <v>12</v>
      </c>
    </row>
    <row r="63" spans="1:21" ht="16.5" customHeight="1" x14ac:dyDescent="0.2">
      <c r="A63" s="7"/>
      <c r="B63" s="7"/>
      <c r="C63" s="7" t="s">
        <v>70</v>
      </c>
      <c r="D63" s="7"/>
      <c r="E63" s="7"/>
      <c r="F63" s="7"/>
      <c r="G63" s="7"/>
      <c r="H63" s="7"/>
      <c r="I63" s="7"/>
      <c r="J63" s="7"/>
      <c r="K63" s="7"/>
      <c r="L63" s="9"/>
      <c r="M63" s="10"/>
      <c r="N63" s="10"/>
      <c r="O63" s="10"/>
      <c r="P63" s="10"/>
      <c r="Q63" s="10"/>
      <c r="R63" s="10"/>
      <c r="S63" s="10"/>
      <c r="T63" s="10"/>
      <c r="U63" s="10"/>
    </row>
    <row r="64" spans="1:21" ht="16.5" customHeight="1" x14ac:dyDescent="0.2">
      <c r="A64" s="7"/>
      <c r="B64" s="7"/>
      <c r="C64" s="7"/>
      <c r="D64" s="7" t="s">
        <v>593</v>
      </c>
      <c r="E64" s="7"/>
      <c r="F64" s="7"/>
      <c r="G64" s="7"/>
      <c r="H64" s="7"/>
      <c r="I64" s="7"/>
      <c r="J64" s="7"/>
      <c r="K64" s="7"/>
      <c r="L64" s="9" t="s">
        <v>67</v>
      </c>
      <c r="M64" s="184">
        <v>294</v>
      </c>
      <c r="N64" s="187">
        <v>1029</v>
      </c>
      <c r="O64" s="184">
        <v>516</v>
      </c>
      <c r="P64" s="184">
        <v>160</v>
      </c>
      <c r="Q64" s="183">
        <v>87</v>
      </c>
      <c r="R64" s="183">
        <v>21</v>
      </c>
      <c r="S64" s="183">
        <v>22</v>
      </c>
      <c r="T64" s="183">
        <v>28</v>
      </c>
      <c r="U64" s="187">
        <v>2157</v>
      </c>
    </row>
    <row r="65" spans="1:21" ht="16.5" customHeight="1" x14ac:dyDescent="0.2">
      <c r="A65" s="7"/>
      <c r="B65" s="7"/>
      <c r="C65" s="7"/>
      <c r="D65" s="7" t="s">
        <v>594</v>
      </c>
      <c r="E65" s="7"/>
      <c r="F65" s="7"/>
      <c r="G65" s="7"/>
      <c r="H65" s="7"/>
      <c r="I65" s="7"/>
      <c r="J65" s="7"/>
      <c r="K65" s="7"/>
      <c r="L65" s="9" t="s">
        <v>67</v>
      </c>
      <c r="M65" s="184">
        <v>256</v>
      </c>
      <c r="N65" s="184">
        <v>589</v>
      </c>
      <c r="O65" s="184">
        <v>186</v>
      </c>
      <c r="P65" s="184">
        <v>141</v>
      </c>
      <c r="Q65" s="183">
        <v>67</v>
      </c>
      <c r="R65" s="183">
        <v>14</v>
      </c>
      <c r="S65" s="186">
        <v>9</v>
      </c>
      <c r="T65" s="183">
        <v>15</v>
      </c>
      <c r="U65" s="187">
        <v>1277</v>
      </c>
    </row>
    <row r="66" spans="1:21" ht="16.5" customHeight="1" x14ac:dyDescent="0.2">
      <c r="A66" s="7"/>
      <c r="B66" s="7"/>
      <c r="C66" s="7"/>
      <c r="D66" s="7" t="s">
        <v>595</v>
      </c>
      <c r="E66" s="7"/>
      <c r="F66" s="7"/>
      <c r="G66" s="7"/>
      <c r="H66" s="7"/>
      <c r="I66" s="7"/>
      <c r="J66" s="7"/>
      <c r="K66" s="7"/>
      <c r="L66" s="9" t="s">
        <v>67</v>
      </c>
      <c r="M66" s="184">
        <v>334</v>
      </c>
      <c r="N66" s="184">
        <v>651</v>
      </c>
      <c r="O66" s="184">
        <v>318</v>
      </c>
      <c r="P66" s="184">
        <v>188</v>
      </c>
      <c r="Q66" s="183">
        <v>98</v>
      </c>
      <c r="R66" s="183">
        <v>29</v>
      </c>
      <c r="S66" s="183">
        <v>20</v>
      </c>
      <c r="T66" s="183">
        <v>42</v>
      </c>
      <c r="U66" s="187">
        <v>1680</v>
      </c>
    </row>
    <row r="67" spans="1:21" ht="16.5" customHeight="1" x14ac:dyDescent="0.2">
      <c r="A67" s="7"/>
      <c r="B67" s="7"/>
      <c r="C67" s="7"/>
      <c r="D67" s="7" t="s">
        <v>596</v>
      </c>
      <c r="E67" s="7"/>
      <c r="F67" s="7"/>
      <c r="G67" s="7"/>
      <c r="H67" s="7"/>
      <c r="I67" s="7"/>
      <c r="J67" s="7"/>
      <c r="K67" s="7"/>
      <c r="L67" s="9" t="s">
        <v>67</v>
      </c>
      <c r="M67" s="184">
        <v>542</v>
      </c>
      <c r="N67" s="184">
        <v>632</v>
      </c>
      <c r="O67" s="184">
        <v>420</v>
      </c>
      <c r="P67" s="184">
        <v>209</v>
      </c>
      <c r="Q67" s="183">
        <v>90</v>
      </c>
      <c r="R67" s="183">
        <v>53</v>
      </c>
      <c r="S67" s="183">
        <v>16</v>
      </c>
      <c r="T67" s="183">
        <v>38</v>
      </c>
      <c r="U67" s="187">
        <v>2000</v>
      </c>
    </row>
    <row r="68" spans="1:21" ht="16.5" customHeight="1" x14ac:dyDescent="0.2">
      <c r="A68" s="7"/>
      <c r="B68" s="7"/>
      <c r="C68" s="7"/>
      <c r="D68" s="7" t="s">
        <v>597</v>
      </c>
      <c r="E68" s="7"/>
      <c r="F68" s="7"/>
      <c r="G68" s="7"/>
      <c r="H68" s="7"/>
      <c r="I68" s="7"/>
      <c r="J68" s="7"/>
      <c r="K68" s="7"/>
      <c r="L68" s="9" t="s">
        <v>67</v>
      </c>
      <c r="M68" s="187">
        <v>1278</v>
      </c>
      <c r="N68" s="184">
        <v>259</v>
      </c>
      <c r="O68" s="184">
        <v>430</v>
      </c>
      <c r="P68" s="184">
        <v>242</v>
      </c>
      <c r="Q68" s="184">
        <v>188</v>
      </c>
      <c r="R68" s="183">
        <v>67</v>
      </c>
      <c r="S68" s="183">
        <v>31</v>
      </c>
      <c r="T68" s="183">
        <v>58</v>
      </c>
      <c r="U68" s="187">
        <v>2553</v>
      </c>
    </row>
    <row r="69" spans="1:21" ht="16.5" customHeight="1" x14ac:dyDescent="0.2">
      <c r="A69" s="7"/>
      <c r="B69" s="7"/>
      <c r="C69" s="7"/>
      <c r="D69" s="7" t="s">
        <v>598</v>
      </c>
      <c r="E69" s="7"/>
      <c r="F69" s="7"/>
      <c r="G69" s="7"/>
      <c r="H69" s="7"/>
      <c r="I69" s="7"/>
      <c r="J69" s="7"/>
      <c r="K69" s="7"/>
      <c r="L69" s="9" t="s">
        <v>67</v>
      </c>
      <c r="M69" s="186" t="s">
        <v>75</v>
      </c>
      <c r="N69" s="186" t="s">
        <v>75</v>
      </c>
      <c r="O69" s="186" t="s">
        <v>75</v>
      </c>
      <c r="P69" s="186" t="s">
        <v>75</v>
      </c>
      <c r="Q69" s="186" t="s">
        <v>75</v>
      </c>
      <c r="R69" s="186" t="s">
        <v>75</v>
      </c>
      <c r="S69" s="186" t="s">
        <v>75</v>
      </c>
      <c r="T69" s="186" t="s">
        <v>75</v>
      </c>
      <c r="U69" s="186" t="s">
        <v>75</v>
      </c>
    </row>
    <row r="70" spans="1:21" ht="16.5" customHeight="1" x14ac:dyDescent="0.2">
      <c r="A70" s="7"/>
      <c r="B70" s="7"/>
      <c r="C70" s="7"/>
      <c r="D70" s="7" t="s">
        <v>599</v>
      </c>
      <c r="E70" s="7"/>
      <c r="F70" s="7"/>
      <c r="G70" s="7"/>
      <c r="H70" s="7"/>
      <c r="I70" s="7"/>
      <c r="J70" s="7"/>
      <c r="K70" s="7"/>
      <c r="L70" s="9" t="s">
        <v>67</v>
      </c>
      <c r="M70" s="187">
        <v>2704</v>
      </c>
      <c r="N70" s="187">
        <v>3160</v>
      </c>
      <c r="O70" s="187">
        <v>1870</v>
      </c>
      <c r="P70" s="184">
        <v>940</v>
      </c>
      <c r="Q70" s="184">
        <v>530</v>
      </c>
      <c r="R70" s="184">
        <v>184</v>
      </c>
      <c r="S70" s="183">
        <v>98</v>
      </c>
      <c r="T70" s="184">
        <v>181</v>
      </c>
      <c r="U70" s="187">
        <v>9667</v>
      </c>
    </row>
    <row r="71" spans="1:21" ht="16.5" customHeight="1" x14ac:dyDescent="0.2">
      <c r="A71" s="7" t="s">
        <v>79</v>
      </c>
      <c r="B71" s="7"/>
      <c r="C71" s="7"/>
      <c r="D71" s="7"/>
      <c r="E71" s="7"/>
      <c r="F71" s="7"/>
      <c r="G71" s="7"/>
      <c r="H71" s="7"/>
      <c r="I71" s="7"/>
      <c r="J71" s="7"/>
      <c r="K71" s="7"/>
      <c r="L71" s="9"/>
      <c r="M71" s="10"/>
      <c r="N71" s="10"/>
      <c r="O71" s="10"/>
      <c r="P71" s="10"/>
      <c r="Q71" s="10"/>
      <c r="R71" s="10"/>
      <c r="S71" s="10"/>
      <c r="T71" s="10"/>
      <c r="U71" s="10"/>
    </row>
    <row r="72" spans="1:21" ht="16.5" customHeight="1" x14ac:dyDescent="0.2">
      <c r="A72" s="7"/>
      <c r="B72" s="7" t="s">
        <v>589</v>
      </c>
      <c r="C72" s="7"/>
      <c r="D72" s="7"/>
      <c r="E72" s="7"/>
      <c r="F72" s="7"/>
      <c r="G72" s="7"/>
      <c r="H72" s="7"/>
      <c r="I72" s="7"/>
      <c r="J72" s="7"/>
      <c r="K72" s="7"/>
      <c r="L72" s="9"/>
      <c r="M72" s="10"/>
      <c r="N72" s="10"/>
      <c r="O72" s="10"/>
      <c r="P72" s="10"/>
      <c r="Q72" s="10"/>
      <c r="R72" s="10"/>
      <c r="S72" s="10"/>
      <c r="T72" s="10"/>
      <c r="U72" s="10"/>
    </row>
    <row r="73" spans="1:21" ht="16.5" customHeight="1" x14ac:dyDescent="0.2">
      <c r="A73" s="7"/>
      <c r="B73" s="7"/>
      <c r="C73" s="7" t="s">
        <v>590</v>
      </c>
      <c r="D73" s="7"/>
      <c r="E73" s="7"/>
      <c r="F73" s="7"/>
      <c r="G73" s="7"/>
      <c r="H73" s="7"/>
      <c r="I73" s="7"/>
      <c r="J73" s="7"/>
      <c r="K73" s="7"/>
      <c r="L73" s="9"/>
      <c r="M73" s="10"/>
      <c r="N73" s="10"/>
      <c r="O73" s="10"/>
      <c r="P73" s="10"/>
      <c r="Q73" s="10"/>
      <c r="R73" s="10"/>
      <c r="S73" s="10"/>
      <c r="T73" s="10"/>
      <c r="U73" s="10"/>
    </row>
    <row r="74" spans="1:21" ht="16.5" customHeight="1" x14ac:dyDescent="0.2">
      <c r="A74" s="7"/>
      <c r="B74" s="7"/>
      <c r="C74" s="7"/>
      <c r="D74" s="7" t="s">
        <v>547</v>
      </c>
      <c r="E74" s="7"/>
      <c r="F74" s="7"/>
      <c r="G74" s="7"/>
      <c r="H74" s="7"/>
      <c r="I74" s="7"/>
      <c r="J74" s="7"/>
      <c r="K74" s="7"/>
      <c r="L74" s="9" t="s">
        <v>67</v>
      </c>
      <c r="M74" s="184">
        <v>108</v>
      </c>
      <c r="N74" s="184">
        <v>219</v>
      </c>
      <c r="O74" s="184">
        <v>207</v>
      </c>
      <c r="P74" s="183">
        <v>57</v>
      </c>
      <c r="Q74" s="183">
        <v>33</v>
      </c>
      <c r="R74" s="186">
        <v>7</v>
      </c>
      <c r="S74" s="186">
        <v>2</v>
      </c>
      <c r="T74" s="183">
        <v>25</v>
      </c>
      <c r="U74" s="184">
        <v>658</v>
      </c>
    </row>
    <row r="75" spans="1:21" ht="16.5" customHeight="1" x14ac:dyDescent="0.2">
      <c r="A75" s="7"/>
      <c r="B75" s="7"/>
      <c r="C75" s="7"/>
      <c r="D75" s="7" t="s">
        <v>548</v>
      </c>
      <c r="E75" s="7"/>
      <c r="F75" s="7"/>
      <c r="G75" s="7"/>
      <c r="H75" s="7"/>
      <c r="I75" s="7"/>
      <c r="J75" s="7"/>
      <c r="K75" s="7"/>
      <c r="L75" s="9" t="s">
        <v>67</v>
      </c>
      <c r="M75" s="183">
        <v>91</v>
      </c>
      <c r="N75" s="183">
        <v>84</v>
      </c>
      <c r="O75" s="183">
        <v>85</v>
      </c>
      <c r="P75" s="183">
        <v>38</v>
      </c>
      <c r="Q75" s="183">
        <v>35</v>
      </c>
      <c r="R75" s="186">
        <v>2</v>
      </c>
      <c r="S75" s="186">
        <v>6</v>
      </c>
      <c r="T75" s="183">
        <v>18</v>
      </c>
      <c r="U75" s="184">
        <v>359</v>
      </c>
    </row>
    <row r="76" spans="1:21" ht="16.5" customHeight="1" x14ac:dyDescent="0.2">
      <c r="A76" s="7"/>
      <c r="B76" s="7"/>
      <c r="C76" s="7"/>
      <c r="D76" s="7" t="s">
        <v>549</v>
      </c>
      <c r="E76" s="7"/>
      <c r="F76" s="7"/>
      <c r="G76" s="7"/>
      <c r="H76" s="7"/>
      <c r="I76" s="7"/>
      <c r="J76" s="7"/>
      <c r="K76" s="7"/>
      <c r="L76" s="9" t="s">
        <v>67</v>
      </c>
      <c r="M76" s="184">
        <v>107</v>
      </c>
      <c r="N76" s="184">
        <v>110</v>
      </c>
      <c r="O76" s="184">
        <v>105</v>
      </c>
      <c r="P76" s="183">
        <v>62</v>
      </c>
      <c r="Q76" s="183">
        <v>35</v>
      </c>
      <c r="R76" s="183">
        <v>11</v>
      </c>
      <c r="S76" s="183">
        <v>12</v>
      </c>
      <c r="T76" s="183">
        <v>31</v>
      </c>
      <c r="U76" s="184">
        <v>473</v>
      </c>
    </row>
    <row r="77" spans="1:21" ht="16.5" customHeight="1" x14ac:dyDescent="0.2">
      <c r="A77" s="7"/>
      <c r="B77" s="7"/>
      <c r="C77" s="7"/>
      <c r="D77" s="7" t="s">
        <v>550</v>
      </c>
      <c r="E77" s="7"/>
      <c r="F77" s="7"/>
      <c r="G77" s="7"/>
      <c r="H77" s="7"/>
      <c r="I77" s="7"/>
      <c r="J77" s="7"/>
      <c r="K77" s="7"/>
      <c r="L77" s="9" t="s">
        <v>67</v>
      </c>
      <c r="M77" s="184">
        <v>201</v>
      </c>
      <c r="N77" s="184">
        <v>118</v>
      </c>
      <c r="O77" s="184">
        <v>192</v>
      </c>
      <c r="P77" s="184">
        <v>103</v>
      </c>
      <c r="Q77" s="183">
        <v>29</v>
      </c>
      <c r="R77" s="183">
        <v>11</v>
      </c>
      <c r="S77" s="183">
        <v>13</v>
      </c>
      <c r="T77" s="183">
        <v>52</v>
      </c>
      <c r="U77" s="184">
        <v>719</v>
      </c>
    </row>
    <row r="78" spans="1:21" ht="16.5" customHeight="1" x14ac:dyDescent="0.2">
      <c r="A78" s="7"/>
      <c r="B78" s="7"/>
      <c r="C78" s="7"/>
      <c r="D78" s="7" t="s">
        <v>551</v>
      </c>
      <c r="E78" s="7"/>
      <c r="F78" s="7"/>
      <c r="G78" s="7"/>
      <c r="H78" s="7"/>
      <c r="I78" s="7"/>
      <c r="J78" s="7"/>
      <c r="K78" s="7"/>
      <c r="L78" s="9" t="s">
        <v>67</v>
      </c>
      <c r="M78" s="184">
        <v>400</v>
      </c>
      <c r="N78" s="183">
        <v>67</v>
      </c>
      <c r="O78" s="184">
        <v>163</v>
      </c>
      <c r="P78" s="184">
        <v>131</v>
      </c>
      <c r="Q78" s="183">
        <v>46</v>
      </c>
      <c r="R78" s="186">
        <v>9</v>
      </c>
      <c r="S78" s="183">
        <v>12</v>
      </c>
      <c r="T78" s="183">
        <v>47</v>
      </c>
      <c r="U78" s="184">
        <v>875</v>
      </c>
    </row>
    <row r="79" spans="1:21" ht="16.5" customHeight="1" x14ac:dyDescent="0.2">
      <c r="A79" s="7"/>
      <c r="B79" s="7"/>
      <c r="C79" s="7"/>
      <c r="D79" s="7" t="s">
        <v>552</v>
      </c>
      <c r="E79" s="7"/>
      <c r="F79" s="7"/>
      <c r="G79" s="7"/>
      <c r="H79" s="7"/>
      <c r="I79" s="7"/>
      <c r="J79" s="7"/>
      <c r="K79" s="7"/>
      <c r="L79" s="9" t="s">
        <v>67</v>
      </c>
      <c r="M79" s="186" t="s">
        <v>75</v>
      </c>
      <c r="N79" s="186" t="s">
        <v>75</v>
      </c>
      <c r="O79" s="186" t="s">
        <v>75</v>
      </c>
      <c r="P79" s="186" t="s">
        <v>75</v>
      </c>
      <c r="Q79" s="186" t="s">
        <v>75</v>
      </c>
      <c r="R79" s="186" t="s">
        <v>75</v>
      </c>
      <c r="S79" s="186" t="s">
        <v>75</v>
      </c>
      <c r="T79" s="186" t="s">
        <v>75</v>
      </c>
      <c r="U79" s="186" t="s">
        <v>75</v>
      </c>
    </row>
    <row r="80" spans="1:21" ht="16.5" customHeight="1" x14ac:dyDescent="0.2">
      <c r="A80" s="7"/>
      <c r="B80" s="7"/>
      <c r="C80" s="7"/>
      <c r="D80" s="7" t="s">
        <v>380</v>
      </c>
      <c r="E80" s="7"/>
      <c r="F80" s="7"/>
      <c r="G80" s="7"/>
      <c r="H80" s="7"/>
      <c r="I80" s="7"/>
      <c r="J80" s="7"/>
      <c r="K80" s="7"/>
      <c r="L80" s="9" t="s">
        <v>67</v>
      </c>
      <c r="M80" s="184">
        <v>907</v>
      </c>
      <c r="N80" s="184">
        <v>598</v>
      </c>
      <c r="O80" s="184">
        <v>752</v>
      </c>
      <c r="P80" s="184">
        <v>391</v>
      </c>
      <c r="Q80" s="184">
        <v>178</v>
      </c>
      <c r="R80" s="183">
        <v>40</v>
      </c>
      <c r="S80" s="183">
        <v>45</v>
      </c>
      <c r="T80" s="184">
        <v>173</v>
      </c>
      <c r="U80" s="187">
        <v>3084</v>
      </c>
    </row>
    <row r="81" spans="1:21" ht="16.5" customHeight="1" x14ac:dyDescent="0.2">
      <c r="A81" s="7"/>
      <c r="B81" s="7"/>
      <c r="C81" s="7" t="s">
        <v>591</v>
      </c>
      <c r="D81" s="7"/>
      <c r="E81" s="7"/>
      <c r="F81" s="7"/>
      <c r="G81" s="7"/>
      <c r="H81" s="7"/>
      <c r="I81" s="7"/>
      <c r="J81" s="7"/>
      <c r="K81" s="7"/>
      <c r="L81" s="9"/>
      <c r="M81" s="10"/>
      <c r="N81" s="10"/>
      <c r="O81" s="10"/>
      <c r="P81" s="10"/>
      <c r="Q81" s="10"/>
      <c r="R81" s="10"/>
      <c r="S81" s="10"/>
      <c r="T81" s="10"/>
      <c r="U81" s="10"/>
    </row>
    <row r="82" spans="1:21" ht="16.5" customHeight="1" x14ac:dyDescent="0.2">
      <c r="A82" s="7"/>
      <c r="B82" s="7"/>
      <c r="C82" s="7"/>
      <c r="D82" s="7" t="s">
        <v>547</v>
      </c>
      <c r="E82" s="7"/>
      <c r="F82" s="7"/>
      <c r="G82" s="7"/>
      <c r="H82" s="7"/>
      <c r="I82" s="7"/>
      <c r="J82" s="7"/>
      <c r="K82" s="7"/>
      <c r="L82" s="9" t="s">
        <v>67</v>
      </c>
      <c r="M82" s="184">
        <v>173</v>
      </c>
      <c r="N82" s="184">
        <v>940</v>
      </c>
      <c r="O82" s="184">
        <v>247</v>
      </c>
      <c r="P82" s="183">
        <v>74</v>
      </c>
      <c r="Q82" s="183">
        <v>50</v>
      </c>
      <c r="R82" s="183">
        <v>20</v>
      </c>
      <c r="S82" s="183">
        <v>11</v>
      </c>
      <c r="T82" s="186">
        <v>4</v>
      </c>
      <c r="U82" s="187">
        <v>1519</v>
      </c>
    </row>
    <row r="83" spans="1:21" ht="16.5" customHeight="1" x14ac:dyDescent="0.2">
      <c r="A83" s="7"/>
      <c r="B83" s="7"/>
      <c r="C83" s="7"/>
      <c r="D83" s="7" t="s">
        <v>548</v>
      </c>
      <c r="E83" s="7"/>
      <c r="F83" s="7"/>
      <c r="G83" s="7"/>
      <c r="H83" s="7"/>
      <c r="I83" s="7"/>
      <c r="J83" s="7"/>
      <c r="K83" s="7"/>
      <c r="L83" s="9" t="s">
        <v>67</v>
      </c>
      <c r="M83" s="184">
        <v>179</v>
      </c>
      <c r="N83" s="184">
        <v>425</v>
      </c>
      <c r="O83" s="184">
        <v>100</v>
      </c>
      <c r="P83" s="183">
        <v>61</v>
      </c>
      <c r="Q83" s="183">
        <v>28</v>
      </c>
      <c r="R83" s="183">
        <v>14</v>
      </c>
      <c r="S83" s="186">
        <v>9</v>
      </c>
      <c r="T83" s="186">
        <v>4</v>
      </c>
      <c r="U83" s="184">
        <v>820</v>
      </c>
    </row>
    <row r="84" spans="1:21" ht="16.5" customHeight="1" x14ac:dyDescent="0.2">
      <c r="A84" s="7"/>
      <c r="B84" s="7"/>
      <c r="C84" s="7"/>
      <c r="D84" s="7" t="s">
        <v>549</v>
      </c>
      <c r="E84" s="7"/>
      <c r="F84" s="7"/>
      <c r="G84" s="7"/>
      <c r="H84" s="7"/>
      <c r="I84" s="7"/>
      <c r="J84" s="7"/>
      <c r="K84" s="7"/>
      <c r="L84" s="9" t="s">
        <v>67</v>
      </c>
      <c r="M84" s="184">
        <v>144</v>
      </c>
      <c r="N84" s="184">
        <v>503</v>
      </c>
      <c r="O84" s="184">
        <v>181</v>
      </c>
      <c r="P84" s="183">
        <v>74</v>
      </c>
      <c r="Q84" s="183">
        <v>55</v>
      </c>
      <c r="R84" s="183">
        <v>15</v>
      </c>
      <c r="S84" s="183">
        <v>21</v>
      </c>
      <c r="T84" s="186">
        <v>9</v>
      </c>
      <c r="U84" s="187">
        <v>1002</v>
      </c>
    </row>
    <row r="85" spans="1:21" ht="16.5" customHeight="1" x14ac:dyDescent="0.2">
      <c r="A85" s="7"/>
      <c r="B85" s="7"/>
      <c r="C85" s="7"/>
      <c r="D85" s="7" t="s">
        <v>550</v>
      </c>
      <c r="E85" s="7"/>
      <c r="F85" s="7"/>
      <c r="G85" s="7"/>
      <c r="H85" s="7"/>
      <c r="I85" s="7"/>
      <c r="J85" s="7"/>
      <c r="K85" s="7"/>
      <c r="L85" s="9" t="s">
        <v>67</v>
      </c>
      <c r="M85" s="184">
        <v>387</v>
      </c>
      <c r="N85" s="184">
        <v>520</v>
      </c>
      <c r="O85" s="184">
        <v>252</v>
      </c>
      <c r="P85" s="183">
        <v>72</v>
      </c>
      <c r="Q85" s="183">
        <v>37</v>
      </c>
      <c r="R85" s="183">
        <v>27</v>
      </c>
      <c r="S85" s="183">
        <v>14</v>
      </c>
      <c r="T85" s="186">
        <v>5</v>
      </c>
      <c r="U85" s="187">
        <v>1314</v>
      </c>
    </row>
    <row r="86" spans="1:21" ht="16.5" customHeight="1" x14ac:dyDescent="0.2">
      <c r="A86" s="7"/>
      <c r="B86" s="7"/>
      <c r="C86" s="7"/>
      <c r="D86" s="7" t="s">
        <v>551</v>
      </c>
      <c r="E86" s="7"/>
      <c r="F86" s="7"/>
      <c r="G86" s="7"/>
      <c r="H86" s="7"/>
      <c r="I86" s="7"/>
      <c r="J86" s="7"/>
      <c r="K86" s="7"/>
      <c r="L86" s="9" t="s">
        <v>67</v>
      </c>
      <c r="M86" s="184">
        <v>725</v>
      </c>
      <c r="N86" s="184">
        <v>218</v>
      </c>
      <c r="O86" s="184">
        <v>231</v>
      </c>
      <c r="P86" s="184">
        <v>104</v>
      </c>
      <c r="Q86" s="184">
        <v>125</v>
      </c>
      <c r="R86" s="183">
        <v>37</v>
      </c>
      <c r="S86" s="183">
        <v>26</v>
      </c>
      <c r="T86" s="186">
        <v>8</v>
      </c>
      <c r="U86" s="187">
        <v>1474</v>
      </c>
    </row>
    <row r="87" spans="1:21" ht="16.5" customHeight="1" x14ac:dyDescent="0.2">
      <c r="A87" s="7"/>
      <c r="B87" s="7"/>
      <c r="C87" s="7"/>
      <c r="D87" s="7" t="s">
        <v>552</v>
      </c>
      <c r="E87" s="7"/>
      <c r="F87" s="7"/>
      <c r="G87" s="7"/>
      <c r="H87" s="7"/>
      <c r="I87" s="7"/>
      <c r="J87" s="7"/>
      <c r="K87" s="7"/>
      <c r="L87" s="9" t="s">
        <v>67</v>
      </c>
      <c r="M87" s="186" t="s">
        <v>75</v>
      </c>
      <c r="N87" s="186" t="s">
        <v>75</v>
      </c>
      <c r="O87" s="186" t="s">
        <v>75</v>
      </c>
      <c r="P87" s="186" t="s">
        <v>75</v>
      </c>
      <c r="Q87" s="186" t="s">
        <v>75</v>
      </c>
      <c r="R87" s="186" t="s">
        <v>75</v>
      </c>
      <c r="S87" s="186" t="s">
        <v>75</v>
      </c>
      <c r="T87" s="186" t="s">
        <v>75</v>
      </c>
      <c r="U87" s="186" t="s">
        <v>75</v>
      </c>
    </row>
    <row r="88" spans="1:21" ht="16.5" customHeight="1" x14ac:dyDescent="0.2">
      <c r="A88" s="7"/>
      <c r="B88" s="7"/>
      <c r="C88" s="7"/>
      <c r="D88" s="7" t="s">
        <v>380</v>
      </c>
      <c r="E88" s="7"/>
      <c r="F88" s="7"/>
      <c r="G88" s="7"/>
      <c r="H88" s="7"/>
      <c r="I88" s="7"/>
      <c r="J88" s="7"/>
      <c r="K88" s="7"/>
      <c r="L88" s="9" t="s">
        <v>67</v>
      </c>
      <c r="M88" s="187">
        <v>1608</v>
      </c>
      <c r="N88" s="187">
        <v>2606</v>
      </c>
      <c r="O88" s="187">
        <v>1011</v>
      </c>
      <c r="P88" s="184">
        <v>385</v>
      </c>
      <c r="Q88" s="184">
        <v>295</v>
      </c>
      <c r="R88" s="184">
        <v>113</v>
      </c>
      <c r="S88" s="183">
        <v>81</v>
      </c>
      <c r="T88" s="183">
        <v>30</v>
      </c>
      <c r="U88" s="187">
        <v>6129</v>
      </c>
    </row>
    <row r="89" spans="1:21" ht="16.5" customHeight="1" x14ac:dyDescent="0.2">
      <c r="A89" s="7"/>
      <c r="B89" s="7"/>
      <c r="C89" s="7" t="s">
        <v>592</v>
      </c>
      <c r="D89" s="7"/>
      <c r="E89" s="7"/>
      <c r="F89" s="7"/>
      <c r="G89" s="7"/>
      <c r="H89" s="7"/>
      <c r="I89" s="7"/>
      <c r="J89" s="7"/>
      <c r="K89" s="7"/>
      <c r="L89" s="9"/>
      <c r="M89" s="10"/>
      <c r="N89" s="10"/>
      <c r="O89" s="10"/>
      <c r="P89" s="10"/>
      <c r="Q89" s="10"/>
      <c r="R89" s="10"/>
      <c r="S89" s="10"/>
      <c r="T89" s="10"/>
      <c r="U89" s="10"/>
    </row>
    <row r="90" spans="1:21" ht="16.5" customHeight="1" x14ac:dyDescent="0.2">
      <c r="A90" s="7"/>
      <c r="B90" s="7"/>
      <c r="C90" s="7"/>
      <c r="D90" s="7" t="s">
        <v>547</v>
      </c>
      <c r="E90" s="7"/>
      <c r="F90" s="7"/>
      <c r="G90" s="7"/>
      <c r="H90" s="7"/>
      <c r="I90" s="7"/>
      <c r="J90" s="7"/>
      <c r="K90" s="7"/>
      <c r="L90" s="9" t="s">
        <v>67</v>
      </c>
      <c r="M90" s="186">
        <v>2</v>
      </c>
      <c r="N90" s="186" t="s">
        <v>75</v>
      </c>
      <c r="O90" s="186">
        <v>8</v>
      </c>
      <c r="P90" s="186" t="s">
        <v>75</v>
      </c>
      <c r="Q90" s="186" t="s">
        <v>75</v>
      </c>
      <c r="R90" s="186">
        <v>7</v>
      </c>
      <c r="S90" s="186" t="s">
        <v>75</v>
      </c>
      <c r="T90" s="186" t="s">
        <v>75</v>
      </c>
      <c r="U90" s="183">
        <v>17</v>
      </c>
    </row>
    <row r="91" spans="1:21" ht="16.5" customHeight="1" x14ac:dyDescent="0.2">
      <c r="A91" s="7"/>
      <c r="B91" s="7"/>
      <c r="C91" s="7"/>
      <c r="D91" s="7" t="s">
        <v>548</v>
      </c>
      <c r="E91" s="7"/>
      <c r="F91" s="7"/>
      <c r="G91" s="7"/>
      <c r="H91" s="7"/>
      <c r="I91" s="7"/>
      <c r="J91" s="7"/>
      <c r="K91" s="7"/>
      <c r="L91" s="9" t="s">
        <v>67</v>
      </c>
      <c r="M91" s="186" t="s">
        <v>75</v>
      </c>
      <c r="N91" s="186" t="s">
        <v>75</v>
      </c>
      <c r="O91" s="186">
        <v>3</v>
      </c>
      <c r="P91" s="186" t="s">
        <v>75</v>
      </c>
      <c r="Q91" s="186" t="s">
        <v>75</v>
      </c>
      <c r="R91" s="186" t="s">
        <v>75</v>
      </c>
      <c r="S91" s="186" t="s">
        <v>75</v>
      </c>
      <c r="T91" s="186" t="s">
        <v>75</v>
      </c>
      <c r="U91" s="186">
        <v>3</v>
      </c>
    </row>
    <row r="92" spans="1:21" ht="16.5" customHeight="1" x14ac:dyDescent="0.2">
      <c r="A92" s="7"/>
      <c r="B92" s="7"/>
      <c r="C92" s="7"/>
      <c r="D92" s="7" t="s">
        <v>549</v>
      </c>
      <c r="E92" s="7"/>
      <c r="F92" s="7"/>
      <c r="G92" s="7"/>
      <c r="H92" s="7"/>
      <c r="I92" s="7"/>
      <c r="J92" s="7"/>
      <c r="K92" s="7"/>
      <c r="L92" s="9" t="s">
        <v>67</v>
      </c>
      <c r="M92" s="186" t="s">
        <v>75</v>
      </c>
      <c r="N92" s="186" t="s">
        <v>75</v>
      </c>
      <c r="O92" s="186">
        <v>6</v>
      </c>
      <c r="P92" s="186" t="s">
        <v>75</v>
      </c>
      <c r="Q92" s="186" t="s">
        <v>75</v>
      </c>
      <c r="R92" s="186">
        <v>1</v>
      </c>
      <c r="S92" s="186" t="s">
        <v>75</v>
      </c>
      <c r="T92" s="186" t="s">
        <v>75</v>
      </c>
      <c r="U92" s="186">
        <v>7</v>
      </c>
    </row>
    <row r="93" spans="1:21" ht="16.5" customHeight="1" x14ac:dyDescent="0.2">
      <c r="A93" s="7"/>
      <c r="B93" s="7"/>
      <c r="C93" s="7"/>
      <c r="D93" s="7" t="s">
        <v>550</v>
      </c>
      <c r="E93" s="7"/>
      <c r="F93" s="7"/>
      <c r="G93" s="7"/>
      <c r="H93" s="7"/>
      <c r="I93" s="7"/>
      <c r="J93" s="7"/>
      <c r="K93" s="7"/>
      <c r="L93" s="9" t="s">
        <v>67</v>
      </c>
      <c r="M93" s="186" t="s">
        <v>75</v>
      </c>
      <c r="N93" s="186" t="s">
        <v>75</v>
      </c>
      <c r="O93" s="186">
        <v>2</v>
      </c>
      <c r="P93" s="186" t="s">
        <v>75</v>
      </c>
      <c r="Q93" s="186">
        <v>1</v>
      </c>
      <c r="R93" s="186">
        <v>9</v>
      </c>
      <c r="S93" s="186" t="s">
        <v>75</v>
      </c>
      <c r="T93" s="186" t="s">
        <v>75</v>
      </c>
      <c r="U93" s="183">
        <v>12</v>
      </c>
    </row>
    <row r="94" spans="1:21" ht="16.5" customHeight="1" x14ac:dyDescent="0.2">
      <c r="A94" s="7"/>
      <c r="B94" s="7"/>
      <c r="C94" s="7"/>
      <c r="D94" s="7" t="s">
        <v>551</v>
      </c>
      <c r="E94" s="7"/>
      <c r="F94" s="7"/>
      <c r="G94" s="7"/>
      <c r="H94" s="7"/>
      <c r="I94" s="7"/>
      <c r="J94" s="7"/>
      <c r="K94" s="7"/>
      <c r="L94" s="9" t="s">
        <v>67</v>
      </c>
      <c r="M94" s="186" t="s">
        <v>75</v>
      </c>
      <c r="N94" s="186" t="s">
        <v>75</v>
      </c>
      <c r="O94" s="186" t="s">
        <v>75</v>
      </c>
      <c r="P94" s="186" t="s">
        <v>75</v>
      </c>
      <c r="Q94" s="186" t="s">
        <v>75</v>
      </c>
      <c r="R94" s="186">
        <v>7</v>
      </c>
      <c r="S94" s="186" t="s">
        <v>75</v>
      </c>
      <c r="T94" s="186" t="s">
        <v>75</v>
      </c>
      <c r="U94" s="186">
        <v>7</v>
      </c>
    </row>
    <row r="95" spans="1:21" ht="16.5" customHeight="1" x14ac:dyDescent="0.2">
      <c r="A95" s="7"/>
      <c r="B95" s="7"/>
      <c r="C95" s="7"/>
      <c r="D95" s="7" t="s">
        <v>552</v>
      </c>
      <c r="E95" s="7"/>
      <c r="F95" s="7"/>
      <c r="G95" s="7"/>
      <c r="H95" s="7"/>
      <c r="I95" s="7"/>
      <c r="J95" s="7"/>
      <c r="K95" s="7"/>
      <c r="L95" s="9" t="s">
        <v>67</v>
      </c>
      <c r="M95" s="186" t="s">
        <v>75</v>
      </c>
      <c r="N95" s="186" t="s">
        <v>75</v>
      </c>
      <c r="O95" s="186" t="s">
        <v>75</v>
      </c>
      <c r="P95" s="186" t="s">
        <v>75</v>
      </c>
      <c r="Q95" s="186" t="s">
        <v>75</v>
      </c>
      <c r="R95" s="186" t="s">
        <v>75</v>
      </c>
      <c r="S95" s="186" t="s">
        <v>75</v>
      </c>
      <c r="T95" s="186" t="s">
        <v>75</v>
      </c>
      <c r="U95" s="186" t="s">
        <v>75</v>
      </c>
    </row>
    <row r="96" spans="1:21" ht="16.5" customHeight="1" x14ac:dyDescent="0.2">
      <c r="A96" s="7"/>
      <c r="B96" s="7"/>
      <c r="C96" s="7"/>
      <c r="D96" s="7" t="s">
        <v>380</v>
      </c>
      <c r="E96" s="7"/>
      <c r="F96" s="7"/>
      <c r="G96" s="7"/>
      <c r="H96" s="7"/>
      <c r="I96" s="7"/>
      <c r="J96" s="7"/>
      <c r="K96" s="7"/>
      <c r="L96" s="9" t="s">
        <v>67</v>
      </c>
      <c r="M96" s="186">
        <v>2</v>
      </c>
      <c r="N96" s="186" t="s">
        <v>75</v>
      </c>
      <c r="O96" s="183">
        <v>19</v>
      </c>
      <c r="P96" s="186" t="s">
        <v>75</v>
      </c>
      <c r="Q96" s="186">
        <v>1</v>
      </c>
      <c r="R96" s="183">
        <v>24</v>
      </c>
      <c r="S96" s="186" t="s">
        <v>75</v>
      </c>
      <c r="T96" s="186" t="s">
        <v>75</v>
      </c>
      <c r="U96" s="183">
        <v>46</v>
      </c>
    </row>
    <row r="97" spans="1:21" ht="16.5" customHeight="1" x14ac:dyDescent="0.2">
      <c r="A97" s="7"/>
      <c r="B97" s="7"/>
      <c r="C97" s="7" t="s">
        <v>70</v>
      </c>
      <c r="D97" s="7"/>
      <c r="E97" s="7"/>
      <c r="F97" s="7"/>
      <c r="G97" s="7"/>
      <c r="H97" s="7"/>
      <c r="I97" s="7"/>
      <c r="J97" s="7"/>
      <c r="K97" s="7"/>
      <c r="L97" s="9"/>
      <c r="M97" s="10"/>
      <c r="N97" s="10"/>
      <c r="O97" s="10"/>
      <c r="P97" s="10"/>
      <c r="Q97" s="10"/>
      <c r="R97" s="10"/>
      <c r="S97" s="10"/>
      <c r="T97" s="10"/>
      <c r="U97" s="10"/>
    </row>
    <row r="98" spans="1:21" ht="16.5" customHeight="1" x14ac:dyDescent="0.2">
      <c r="A98" s="7"/>
      <c r="B98" s="7"/>
      <c r="C98" s="7"/>
      <c r="D98" s="7" t="s">
        <v>593</v>
      </c>
      <c r="E98" s="7"/>
      <c r="F98" s="7"/>
      <c r="G98" s="7"/>
      <c r="H98" s="7"/>
      <c r="I98" s="7"/>
      <c r="J98" s="7"/>
      <c r="K98" s="7"/>
      <c r="L98" s="9" t="s">
        <v>67</v>
      </c>
      <c r="M98" s="184">
        <v>283</v>
      </c>
      <c r="N98" s="187">
        <v>1159</v>
      </c>
      <c r="O98" s="184">
        <v>462</v>
      </c>
      <c r="P98" s="184">
        <v>131</v>
      </c>
      <c r="Q98" s="183">
        <v>83</v>
      </c>
      <c r="R98" s="183">
        <v>34</v>
      </c>
      <c r="S98" s="183">
        <v>13</v>
      </c>
      <c r="T98" s="183">
        <v>29</v>
      </c>
      <c r="U98" s="187">
        <v>2194</v>
      </c>
    </row>
    <row r="99" spans="1:21" ht="16.5" customHeight="1" x14ac:dyDescent="0.2">
      <c r="A99" s="7"/>
      <c r="B99" s="7"/>
      <c r="C99" s="7"/>
      <c r="D99" s="7" t="s">
        <v>594</v>
      </c>
      <c r="E99" s="7"/>
      <c r="F99" s="7"/>
      <c r="G99" s="7"/>
      <c r="H99" s="7"/>
      <c r="I99" s="7"/>
      <c r="J99" s="7"/>
      <c r="K99" s="7"/>
      <c r="L99" s="9" t="s">
        <v>67</v>
      </c>
      <c r="M99" s="184">
        <v>270</v>
      </c>
      <c r="N99" s="184">
        <v>509</v>
      </c>
      <c r="O99" s="184">
        <v>188</v>
      </c>
      <c r="P99" s="183">
        <v>99</v>
      </c>
      <c r="Q99" s="183">
        <v>63</v>
      </c>
      <c r="R99" s="183">
        <v>16</v>
      </c>
      <c r="S99" s="183">
        <v>15</v>
      </c>
      <c r="T99" s="183">
        <v>22</v>
      </c>
      <c r="U99" s="187">
        <v>1182</v>
      </c>
    </row>
    <row r="100" spans="1:21" ht="16.5" customHeight="1" x14ac:dyDescent="0.2">
      <c r="A100" s="7"/>
      <c r="B100" s="7"/>
      <c r="C100" s="7"/>
      <c r="D100" s="7" t="s">
        <v>595</v>
      </c>
      <c r="E100" s="7"/>
      <c r="F100" s="7"/>
      <c r="G100" s="7"/>
      <c r="H100" s="7"/>
      <c r="I100" s="7"/>
      <c r="J100" s="7"/>
      <c r="K100" s="7"/>
      <c r="L100" s="9" t="s">
        <v>67</v>
      </c>
      <c r="M100" s="184">
        <v>251</v>
      </c>
      <c r="N100" s="184">
        <v>613</v>
      </c>
      <c r="O100" s="184">
        <v>292</v>
      </c>
      <c r="P100" s="184">
        <v>136</v>
      </c>
      <c r="Q100" s="183">
        <v>90</v>
      </c>
      <c r="R100" s="183">
        <v>27</v>
      </c>
      <c r="S100" s="183">
        <v>33</v>
      </c>
      <c r="T100" s="183">
        <v>40</v>
      </c>
      <c r="U100" s="187">
        <v>1482</v>
      </c>
    </row>
    <row r="101" spans="1:21" ht="16.5" customHeight="1" x14ac:dyDescent="0.2">
      <c r="A101" s="7"/>
      <c r="B101" s="7"/>
      <c r="C101" s="7"/>
      <c r="D101" s="7" t="s">
        <v>596</v>
      </c>
      <c r="E101" s="7"/>
      <c r="F101" s="7"/>
      <c r="G101" s="7"/>
      <c r="H101" s="7"/>
      <c r="I101" s="7"/>
      <c r="J101" s="7"/>
      <c r="K101" s="7"/>
      <c r="L101" s="9" t="s">
        <v>67</v>
      </c>
      <c r="M101" s="184">
        <v>588</v>
      </c>
      <c r="N101" s="184">
        <v>638</v>
      </c>
      <c r="O101" s="184">
        <v>446</v>
      </c>
      <c r="P101" s="184">
        <v>175</v>
      </c>
      <c r="Q101" s="183">
        <v>67</v>
      </c>
      <c r="R101" s="183">
        <v>47</v>
      </c>
      <c r="S101" s="183">
        <v>27</v>
      </c>
      <c r="T101" s="183">
        <v>57</v>
      </c>
      <c r="U101" s="187">
        <v>2045</v>
      </c>
    </row>
    <row r="102" spans="1:21" ht="16.5" customHeight="1" x14ac:dyDescent="0.2">
      <c r="A102" s="7"/>
      <c r="B102" s="7"/>
      <c r="C102" s="7"/>
      <c r="D102" s="7" t="s">
        <v>597</v>
      </c>
      <c r="E102" s="7"/>
      <c r="F102" s="7"/>
      <c r="G102" s="7"/>
      <c r="H102" s="7"/>
      <c r="I102" s="7"/>
      <c r="J102" s="7"/>
      <c r="K102" s="7"/>
      <c r="L102" s="9" t="s">
        <v>67</v>
      </c>
      <c r="M102" s="187">
        <v>1125</v>
      </c>
      <c r="N102" s="184">
        <v>285</v>
      </c>
      <c r="O102" s="184">
        <v>394</v>
      </c>
      <c r="P102" s="184">
        <v>235</v>
      </c>
      <c r="Q102" s="184">
        <v>171</v>
      </c>
      <c r="R102" s="183">
        <v>53</v>
      </c>
      <c r="S102" s="183">
        <v>38</v>
      </c>
      <c r="T102" s="183">
        <v>55</v>
      </c>
      <c r="U102" s="187">
        <v>2356</v>
      </c>
    </row>
    <row r="103" spans="1:21" ht="16.5" customHeight="1" x14ac:dyDescent="0.2">
      <c r="A103" s="7"/>
      <c r="B103" s="7"/>
      <c r="C103" s="7"/>
      <c r="D103" s="7" t="s">
        <v>598</v>
      </c>
      <c r="E103" s="7"/>
      <c r="F103" s="7"/>
      <c r="G103" s="7"/>
      <c r="H103" s="7"/>
      <c r="I103" s="7"/>
      <c r="J103" s="7"/>
      <c r="K103" s="7"/>
      <c r="L103" s="9" t="s">
        <v>67</v>
      </c>
      <c r="M103" s="186" t="s">
        <v>75</v>
      </c>
      <c r="N103" s="186" t="s">
        <v>75</v>
      </c>
      <c r="O103" s="186" t="s">
        <v>75</v>
      </c>
      <c r="P103" s="186" t="s">
        <v>75</v>
      </c>
      <c r="Q103" s="186" t="s">
        <v>75</v>
      </c>
      <c r="R103" s="186" t="s">
        <v>75</v>
      </c>
      <c r="S103" s="186" t="s">
        <v>75</v>
      </c>
      <c r="T103" s="186" t="s">
        <v>75</v>
      </c>
      <c r="U103" s="186" t="s">
        <v>75</v>
      </c>
    </row>
    <row r="104" spans="1:21" ht="16.5" customHeight="1" x14ac:dyDescent="0.2">
      <c r="A104" s="7"/>
      <c r="B104" s="7"/>
      <c r="C104" s="7"/>
      <c r="D104" s="7" t="s">
        <v>599</v>
      </c>
      <c r="E104" s="7"/>
      <c r="F104" s="7"/>
      <c r="G104" s="7"/>
      <c r="H104" s="7"/>
      <c r="I104" s="7"/>
      <c r="J104" s="7"/>
      <c r="K104" s="7"/>
      <c r="L104" s="9" t="s">
        <v>67</v>
      </c>
      <c r="M104" s="187">
        <v>2517</v>
      </c>
      <c r="N104" s="187">
        <v>3204</v>
      </c>
      <c r="O104" s="187">
        <v>1782</v>
      </c>
      <c r="P104" s="184">
        <v>776</v>
      </c>
      <c r="Q104" s="184">
        <v>474</v>
      </c>
      <c r="R104" s="184">
        <v>177</v>
      </c>
      <c r="S104" s="184">
        <v>126</v>
      </c>
      <c r="T104" s="184">
        <v>203</v>
      </c>
      <c r="U104" s="187">
        <v>9259</v>
      </c>
    </row>
    <row r="105" spans="1:21" ht="16.5" customHeight="1" x14ac:dyDescent="0.2">
      <c r="A105" s="7"/>
      <c r="B105" s="7" t="s">
        <v>600</v>
      </c>
      <c r="C105" s="7"/>
      <c r="D105" s="7"/>
      <c r="E105" s="7"/>
      <c r="F105" s="7"/>
      <c r="G105" s="7"/>
      <c r="H105" s="7"/>
      <c r="I105" s="7"/>
      <c r="J105" s="7"/>
      <c r="K105" s="7"/>
      <c r="L105" s="9"/>
      <c r="M105" s="10"/>
      <c r="N105" s="10"/>
      <c r="O105" s="10"/>
      <c r="P105" s="10"/>
      <c r="Q105" s="10"/>
      <c r="R105" s="10"/>
      <c r="S105" s="10"/>
      <c r="T105" s="10"/>
      <c r="U105" s="10"/>
    </row>
    <row r="106" spans="1:21" ht="16.5" customHeight="1" x14ac:dyDescent="0.2">
      <c r="A106" s="7"/>
      <c r="B106" s="7"/>
      <c r="C106" s="7" t="s">
        <v>66</v>
      </c>
      <c r="D106" s="7"/>
      <c r="E106" s="7"/>
      <c r="F106" s="7"/>
      <c r="G106" s="7"/>
      <c r="H106" s="7"/>
      <c r="I106" s="7"/>
      <c r="J106" s="7"/>
      <c r="K106" s="7"/>
      <c r="L106" s="9"/>
      <c r="M106" s="10"/>
      <c r="N106" s="10"/>
      <c r="O106" s="10"/>
      <c r="P106" s="10"/>
      <c r="Q106" s="10"/>
      <c r="R106" s="10"/>
      <c r="S106" s="10"/>
      <c r="T106" s="10"/>
      <c r="U106" s="10"/>
    </row>
    <row r="107" spans="1:21" ht="16.5" customHeight="1" x14ac:dyDescent="0.2">
      <c r="A107" s="7"/>
      <c r="B107" s="7"/>
      <c r="C107" s="7"/>
      <c r="D107" s="7" t="s">
        <v>380</v>
      </c>
      <c r="E107" s="7"/>
      <c r="F107" s="7"/>
      <c r="G107" s="7"/>
      <c r="H107" s="7"/>
      <c r="I107" s="7"/>
      <c r="J107" s="7"/>
      <c r="K107" s="7"/>
      <c r="L107" s="9" t="s">
        <v>67</v>
      </c>
      <c r="M107" s="181" t="s">
        <v>81</v>
      </c>
      <c r="N107" s="184">
        <v>562</v>
      </c>
      <c r="O107" s="184">
        <v>726</v>
      </c>
      <c r="P107" s="184">
        <v>386</v>
      </c>
      <c r="Q107" s="184">
        <v>170</v>
      </c>
      <c r="R107" s="183">
        <v>41</v>
      </c>
      <c r="S107" s="183">
        <v>37</v>
      </c>
      <c r="T107" s="184">
        <v>173</v>
      </c>
      <c r="U107" s="187">
        <v>2095</v>
      </c>
    </row>
    <row r="108" spans="1:21" ht="16.5" customHeight="1" x14ac:dyDescent="0.2">
      <c r="A108" s="7"/>
      <c r="B108" s="7"/>
      <c r="C108" s="7" t="s">
        <v>68</v>
      </c>
      <c r="D108" s="7"/>
      <c r="E108" s="7"/>
      <c r="F108" s="7"/>
      <c r="G108" s="7"/>
      <c r="H108" s="7"/>
      <c r="I108" s="7"/>
      <c r="J108" s="7"/>
      <c r="K108" s="7"/>
      <c r="L108" s="9"/>
      <c r="M108" s="10"/>
      <c r="N108" s="10"/>
      <c r="O108" s="10"/>
      <c r="P108" s="10"/>
      <c r="Q108" s="10"/>
      <c r="R108" s="10"/>
      <c r="S108" s="10"/>
      <c r="T108" s="10"/>
      <c r="U108" s="10"/>
    </row>
    <row r="109" spans="1:21" ht="16.5" customHeight="1" x14ac:dyDescent="0.2">
      <c r="A109" s="7"/>
      <c r="B109" s="7"/>
      <c r="C109" s="7"/>
      <c r="D109" s="7" t="s">
        <v>380</v>
      </c>
      <c r="E109" s="7"/>
      <c r="F109" s="7"/>
      <c r="G109" s="7"/>
      <c r="H109" s="7"/>
      <c r="I109" s="7"/>
      <c r="J109" s="7"/>
      <c r="K109" s="7"/>
      <c r="L109" s="9" t="s">
        <v>67</v>
      </c>
      <c r="M109" s="181" t="s">
        <v>81</v>
      </c>
      <c r="N109" s="187">
        <v>2362</v>
      </c>
      <c r="O109" s="184">
        <v>992</v>
      </c>
      <c r="P109" s="184">
        <v>380</v>
      </c>
      <c r="Q109" s="184">
        <v>275</v>
      </c>
      <c r="R109" s="184">
        <v>102</v>
      </c>
      <c r="S109" s="183">
        <v>63</v>
      </c>
      <c r="T109" s="183">
        <v>30</v>
      </c>
      <c r="U109" s="187">
        <v>4204</v>
      </c>
    </row>
    <row r="110" spans="1:21" ht="16.5" customHeight="1" x14ac:dyDescent="0.2">
      <c r="A110" s="7"/>
      <c r="B110" s="7"/>
      <c r="C110" s="7" t="s">
        <v>69</v>
      </c>
      <c r="D110" s="7"/>
      <c r="E110" s="7"/>
      <c r="F110" s="7"/>
      <c r="G110" s="7"/>
      <c r="H110" s="7"/>
      <c r="I110" s="7"/>
      <c r="J110" s="7"/>
      <c r="K110" s="7"/>
      <c r="L110" s="9"/>
      <c r="M110" s="10"/>
      <c r="N110" s="10"/>
      <c r="O110" s="10"/>
      <c r="P110" s="10"/>
      <c r="Q110" s="10"/>
      <c r="R110" s="10"/>
      <c r="S110" s="10"/>
      <c r="T110" s="10"/>
      <c r="U110" s="10"/>
    </row>
    <row r="111" spans="1:21" ht="16.5" customHeight="1" x14ac:dyDescent="0.2">
      <c r="A111" s="7"/>
      <c r="B111" s="7"/>
      <c r="C111" s="7"/>
      <c r="D111" s="7" t="s">
        <v>380</v>
      </c>
      <c r="E111" s="7"/>
      <c r="F111" s="7"/>
      <c r="G111" s="7"/>
      <c r="H111" s="7"/>
      <c r="I111" s="7"/>
      <c r="J111" s="7"/>
      <c r="K111" s="7"/>
      <c r="L111" s="9" t="s">
        <v>67</v>
      </c>
      <c r="M111" s="181" t="s">
        <v>81</v>
      </c>
      <c r="N111" s="186" t="s">
        <v>75</v>
      </c>
      <c r="O111" s="183">
        <v>19</v>
      </c>
      <c r="P111" s="186" t="s">
        <v>75</v>
      </c>
      <c r="Q111" s="186">
        <v>1</v>
      </c>
      <c r="R111" s="183">
        <v>24</v>
      </c>
      <c r="S111" s="186" t="s">
        <v>75</v>
      </c>
      <c r="T111" s="186" t="s">
        <v>75</v>
      </c>
      <c r="U111" s="183">
        <v>44</v>
      </c>
    </row>
    <row r="112" spans="1:21" ht="16.5" customHeight="1" x14ac:dyDescent="0.2">
      <c r="A112" s="7"/>
      <c r="B112" s="7"/>
      <c r="C112" s="7" t="s">
        <v>70</v>
      </c>
      <c r="D112" s="7"/>
      <c r="E112" s="7"/>
      <c r="F112" s="7"/>
      <c r="G112" s="7"/>
      <c r="H112" s="7"/>
      <c r="I112" s="7"/>
      <c r="J112" s="7"/>
      <c r="K112" s="7"/>
      <c r="L112" s="9"/>
      <c r="M112" s="10"/>
      <c r="N112" s="10"/>
      <c r="O112" s="10"/>
      <c r="P112" s="10"/>
      <c r="Q112" s="10"/>
      <c r="R112" s="10"/>
      <c r="S112" s="10"/>
      <c r="T112" s="10"/>
      <c r="U112" s="10"/>
    </row>
    <row r="113" spans="1:21" ht="16.5" customHeight="1" x14ac:dyDescent="0.2">
      <c r="A113" s="7"/>
      <c r="B113" s="7"/>
      <c r="C113" s="7"/>
      <c r="D113" s="7" t="s">
        <v>380</v>
      </c>
      <c r="E113" s="7"/>
      <c r="F113" s="7"/>
      <c r="G113" s="7"/>
      <c r="H113" s="7"/>
      <c r="I113" s="7"/>
      <c r="J113" s="7"/>
      <c r="K113" s="7"/>
      <c r="L113" s="9" t="s">
        <v>67</v>
      </c>
      <c r="M113" s="181" t="s">
        <v>81</v>
      </c>
      <c r="N113" s="187">
        <v>2924</v>
      </c>
      <c r="O113" s="187">
        <v>1737</v>
      </c>
      <c r="P113" s="184">
        <v>766</v>
      </c>
      <c r="Q113" s="184">
        <v>446</v>
      </c>
      <c r="R113" s="184">
        <v>167</v>
      </c>
      <c r="S113" s="184">
        <v>100</v>
      </c>
      <c r="T113" s="184">
        <v>203</v>
      </c>
      <c r="U113" s="187">
        <v>6343</v>
      </c>
    </row>
    <row r="114" spans="1:21" ht="16.5" customHeight="1" x14ac:dyDescent="0.2">
      <c r="A114" s="7" t="s">
        <v>80</v>
      </c>
      <c r="B114" s="7"/>
      <c r="C114" s="7"/>
      <c r="D114" s="7"/>
      <c r="E114" s="7"/>
      <c r="F114" s="7"/>
      <c r="G114" s="7"/>
      <c r="H114" s="7"/>
      <c r="I114" s="7"/>
      <c r="J114" s="7"/>
      <c r="K114" s="7"/>
      <c r="L114" s="9"/>
      <c r="M114" s="10"/>
      <c r="N114" s="10"/>
      <c r="O114" s="10"/>
      <c r="P114" s="10"/>
      <c r="Q114" s="10"/>
      <c r="R114" s="10"/>
      <c r="S114" s="10"/>
      <c r="T114" s="10"/>
      <c r="U114" s="10"/>
    </row>
    <row r="115" spans="1:21" ht="16.5" customHeight="1" x14ac:dyDescent="0.2">
      <c r="A115" s="7"/>
      <c r="B115" s="7" t="s">
        <v>601</v>
      </c>
      <c r="C115" s="7"/>
      <c r="D115" s="7"/>
      <c r="E115" s="7"/>
      <c r="F115" s="7"/>
      <c r="G115" s="7"/>
      <c r="H115" s="7"/>
      <c r="I115" s="7"/>
      <c r="J115" s="7"/>
      <c r="K115" s="7"/>
      <c r="L115" s="9"/>
      <c r="M115" s="10"/>
      <c r="N115" s="10"/>
      <c r="O115" s="10"/>
      <c r="P115" s="10"/>
      <c r="Q115" s="10"/>
      <c r="R115" s="10"/>
      <c r="S115" s="10"/>
      <c r="T115" s="10"/>
      <c r="U115" s="10"/>
    </row>
    <row r="116" spans="1:21" ht="16.5" customHeight="1" x14ac:dyDescent="0.2">
      <c r="A116" s="7"/>
      <c r="B116" s="7"/>
      <c r="C116" s="7" t="s">
        <v>66</v>
      </c>
      <c r="D116" s="7"/>
      <c r="E116" s="7"/>
      <c r="F116" s="7"/>
      <c r="G116" s="7"/>
      <c r="H116" s="7"/>
      <c r="I116" s="7"/>
      <c r="J116" s="7"/>
      <c r="K116" s="7"/>
      <c r="L116" s="9"/>
      <c r="M116" s="10"/>
      <c r="N116" s="10"/>
      <c r="O116" s="10"/>
      <c r="P116" s="10"/>
      <c r="Q116" s="10"/>
      <c r="R116" s="10"/>
      <c r="S116" s="10"/>
      <c r="T116" s="10"/>
      <c r="U116" s="10"/>
    </row>
    <row r="117" spans="1:21" ht="16.5" customHeight="1" x14ac:dyDescent="0.2">
      <c r="A117" s="7"/>
      <c r="B117" s="7"/>
      <c r="C117" s="7"/>
      <c r="D117" s="7" t="s">
        <v>547</v>
      </c>
      <c r="E117" s="7"/>
      <c r="F117" s="7"/>
      <c r="G117" s="7"/>
      <c r="H117" s="7"/>
      <c r="I117" s="7"/>
      <c r="J117" s="7"/>
      <c r="K117" s="7"/>
      <c r="L117" s="9" t="s">
        <v>67</v>
      </c>
      <c r="M117" s="183">
        <v>93</v>
      </c>
      <c r="N117" s="184">
        <v>199</v>
      </c>
      <c r="O117" s="184">
        <v>184</v>
      </c>
      <c r="P117" s="183">
        <v>58</v>
      </c>
      <c r="Q117" s="183">
        <v>21</v>
      </c>
      <c r="R117" s="186">
        <v>6</v>
      </c>
      <c r="S117" s="186">
        <v>6</v>
      </c>
      <c r="T117" s="183">
        <v>19</v>
      </c>
      <c r="U117" s="184">
        <v>586</v>
      </c>
    </row>
    <row r="118" spans="1:21" ht="16.5" customHeight="1" x14ac:dyDescent="0.2">
      <c r="A118" s="7"/>
      <c r="B118" s="7"/>
      <c r="C118" s="7"/>
      <c r="D118" s="7" t="s">
        <v>548</v>
      </c>
      <c r="E118" s="7"/>
      <c r="F118" s="7"/>
      <c r="G118" s="7"/>
      <c r="H118" s="7"/>
      <c r="I118" s="7"/>
      <c r="J118" s="7"/>
      <c r="K118" s="7"/>
      <c r="L118" s="9" t="s">
        <v>67</v>
      </c>
      <c r="M118" s="184">
        <v>105</v>
      </c>
      <c r="N118" s="183">
        <v>90</v>
      </c>
      <c r="O118" s="183">
        <v>81</v>
      </c>
      <c r="P118" s="183">
        <v>73</v>
      </c>
      <c r="Q118" s="183">
        <v>24</v>
      </c>
      <c r="R118" s="186">
        <v>2</v>
      </c>
      <c r="S118" s="186">
        <v>5</v>
      </c>
      <c r="T118" s="183">
        <v>24</v>
      </c>
      <c r="U118" s="184">
        <v>404</v>
      </c>
    </row>
    <row r="119" spans="1:21" ht="16.5" customHeight="1" x14ac:dyDescent="0.2">
      <c r="A119" s="7"/>
      <c r="B119" s="7"/>
      <c r="C119" s="7"/>
      <c r="D119" s="7" t="s">
        <v>549</v>
      </c>
      <c r="E119" s="7"/>
      <c r="F119" s="7"/>
      <c r="G119" s="7"/>
      <c r="H119" s="7"/>
      <c r="I119" s="7"/>
      <c r="J119" s="7"/>
      <c r="K119" s="7"/>
      <c r="L119" s="9" t="s">
        <v>67</v>
      </c>
      <c r="M119" s="183">
        <v>94</v>
      </c>
      <c r="N119" s="184">
        <v>114</v>
      </c>
      <c r="O119" s="184">
        <v>129</v>
      </c>
      <c r="P119" s="183">
        <v>64</v>
      </c>
      <c r="Q119" s="183">
        <v>31</v>
      </c>
      <c r="R119" s="186">
        <v>4</v>
      </c>
      <c r="S119" s="186">
        <v>2</v>
      </c>
      <c r="T119" s="183">
        <v>68</v>
      </c>
      <c r="U119" s="184">
        <v>506</v>
      </c>
    </row>
    <row r="120" spans="1:21" ht="16.5" customHeight="1" x14ac:dyDescent="0.2">
      <c r="A120" s="7"/>
      <c r="B120" s="7"/>
      <c r="C120" s="7"/>
      <c r="D120" s="7" t="s">
        <v>550</v>
      </c>
      <c r="E120" s="7"/>
      <c r="F120" s="7"/>
      <c r="G120" s="7"/>
      <c r="H120" s="7"/>
      <c r="I120" s="7"/>
      <c r="J120" s="7"/>
      <c r="K120" s="7"/>
      <c r="L120" s="9" t="s">
        <v>67</v>
      </c>
      <c r="M120" s="184">
        <v>165</v>
      </c>
      <c r="N120" s="183">
        <v>79</v>
      </c>
      <c r="O120" s="184">
        <v>150</v>
      </c>
      <c r="P120" s="184">
        <v>104</v>
      </c>
      <c r="Q120" s="183">
        <v>31</v>
      </c>
      <c r="R120" s="186">
        <v>9</v>
      </c>
      <c r="S120" s="186" t="s">
        <v>75</v>
      </c>
      <c r="T120" s="183">
        <v>52</v>
      </c>
      <c r="U120" s="184">
        <v>590</v>
      </c>
    </row>
    <row r="121" spans="1:21" ht="16.5" customHeight="1" x14ac:dyDescent="0.2">
      <c r="A121" s="7"/>
      <c r="B121" s="7"/>
      <c r="C121" s="7"/>
      <c r="D121" s="7" t="s">
        <v>551</v>
      </c>
      <c r="E121" s="7"/>
      <c r="F121" s="7"/>
      <c r="G121" s="7"/>
      <c r="H121" s="7"/>
      <c r="I121" s="7"/>
      <c r="J121" s="7"/>
      <c r="K121" s="7"/>
      <c r="L121" s="9" t="s">
        <v>67</v>
      </c>
      <c r="M121" s="184">
        <v>346</v>
      </c>
      <c r="N121" s="183">
        <v>44</v>
      </c>
      <c r="O121" s="184">
        <v>170</v>
      </c>
      <c r="P121" s="183">
        <v>91</v>
      </c>
      <c r="Q121" s="183">
        <v>45</v>
      </c>
      <c r="R121" s="186">
        <v>7</v>
      </c>
      <c r="S121" s="186">
        <v>4</v>
      </c>
      <c r="T121" s="183">
        <v>15</v>
      </c>
      <c r="U121" s="184">
        <v>722</v>
      </c>
    </row>
    <row r="122" spans="1:21" ht="16.5" customHeight="1" x14ac:dyDescent="0.2">
      <c r="A122" s="7"/>
      <c r="B122" s="7"/>
      <c r="C122" s="7"/>
      <c r="D122" s="7" t="s">
        <v>552</v>
      </c>
      <c r="E122" s="7"/>
      <c r="F122" s="7"/>
      <c r="G122" s="7"/>
      <c r="H122" s="7"/>
      <c r="I122" s="7"/>
      <c r="J122" s="7"/>
      <c r="K122" s="7"/>
      <c r="L122" s="9" t="s">
        <v>67</v>
      </c>
      <c r="M122" s="186" t="s">
        <v>75</v>
      </c>
      <c r="N122" s="186" t="s">
        <v>75</v>
      </c>
      <c r="O122" s="186" t="s">
        <v>75</v>
      </c>
      <c r="P122" s="186" t="s">
        <v>75</v>
      </c>
      <c r="Q122" s="186" t="s">
        <v>75</v>
      </c>
      <c r="R122" s="186" t="s">
        <v>75</v>
      </c>
      <c r="S122" s="186" t="s">
        <v>75</v>
      </c>
      <c r="T122" s="186" t="s">
        <v>75</v>
      </c>
      <c r="U122" s="186" t="s">
        <v>75</v>
      </c>
    </row>
    <row r="123" spans="1:21" ht="16.5" customHeight="1" x14ac:dyDescent="0.2">
      <c r="A123" s="7"/>
      <c r="B123" s="7"/>
      <c r="C123" s="7"/>
      <c r="D123" s="7" t="s">
        <v>380</v>
      </c>
      <c r="E123" s="7"/>
      <c r="F123" s="7"/>
      <c r="G123" s="7"/>
      <c r="H123" s="7"/>
      <c r="I123" s="7"/>
      <c r="J123" s="7"/>
      <c r="K123" s="7"/>
      <c r="L123" s="9" t="s">
        <v>67</v>
      </c>
      <c r="M123" s="184">
        <v>803</v>
      </c>
      <c r="N123" s="184">
        <v>526</v>
      </c>
      <c r="O123" s="184">
        <v>714</v>
      </c>
      <c r="P123" s="184">
        <v>390</v>
      </c>
      <c r="Q123" s="184">
        <v>152</v>
      </c>
      <c r="R123" s="183">
        <v>28</v>
      </c>
      <c r="S123" s="183">
        <v>17</v>
      </c>
      <c r="T123" s="184">
        <v>178</v>
      </c>
      <c r="U123" s="187">
        <v>2808</v>
      </c>
    </row>
    <row r="124" spans="1:21" ht="16.5" customHeight="1" x14ac:dyDescent="0.2">
      <c r="A124" s="7"/>
      <c r="B124" s="7"/>
      <c r="C124" s="7" t="s">
        <v>68</v>
      </c>
      <c r="D124" s="7"/>
      <c r="E124" s="7"/>
      <c r="F124" s="7"/>
      <c r="G124" s="7"/>
      <c r="H124" s="7"/>
      <c r="I124" s="7"/>
      <c r="J124" s="7"/>
      <c r="K124" s="7"/>
      <c r="L124" s="9"/>
      <c r="M124" s="10"/>
      <c r="N124" s="10"/>
      <c r="O124" s="10"/>
      <c r="P124" s="10"/>
      <c r="Q124" s="10"/>
      <c r="R124" s="10"/>
      <c r="S124" s="10"/>
      <c r="T124" s="10"/>
      <c r="U124" s="10"/>
    </row>
    <row r="125" spans="1:21" ht="16.5" customHeight="1" x14ac:dyDescent="0.2">
      <c r="A125" s="7"/>
      <c r="B125" s="7"/>
      <c r="C125" s="7"/>
      <c r="D125" s="7" t="s">
        <v>547</v>
      </c>
      <c r="E125" s="7"/>
      <c r="F125" s="7"/>
      <c r="G125" s="7"/>
      <c r="H125" s="7"/>
      <c r="I125" s="7"/>
      <c r="J125" s="7"/>
      <c r="K125" s="7"/>
      <c r="L125" s="9" t="s">
        <v>67</v>
      </c>
      <c r="M125" s="184">
        <v>197</v>
      </c>
      <c r="N125" s="184">
        <v>803</v>
      </c>
      <c r="O125" s="184">
        <v>238</v>
      </c>
      <c r="P125" s="183">
        <v>74</v>
      </c>
      <c r="Q125" s="183">
        <v>36</v>
      </c>
      <c r="R125" s="186">
        <v>7</v>
      </c>
      <c r="S125" s="183">
        <v>14</v>
      </c>
      <c r="T125" s="186">
        <v>6</v>
      </c>
      <c r="U125" s="187">
        <v>1375</v>
      </c>
    </row>
    <row r="126" spans="1:21" ht="16.5" customHeight="1" x14ac:dyDescent="0.2">
      <c r="A126" s="7"/>
      <c r="B126" s="7"/>
      <c r="C126" s="7"/>
      <c r="D126" s="7" t="s">
        <v>548</v>
      </c>
      <c r="E126" s="7"/>
      <c r="F126" s="7"/>
      <c r="G126" s="7"/>
      <c r="H126" s="7"/>
      <c r="I126" s="7"/>
      <c r="J126" s="7"/>
      <c r="K126" s="7"/>
      <c r="L126" s="9" t="s">
        <v>67</v>
      </c>
      <c r="M126" s="184">
        <v>166</v>
      </c>
      <c r="N126" s="184">
        <v>337</v>
      </c>
      <c r="O126" s="183">
        <v>88</v>
      </c>
      <c r="P126" s="183">
        <v>59</v>
      </c>
      <c r="Q126" s="183">
        <v>39</v>
      </c>
      <c r="R126" s="186">
        <v>6</v>
      </c>
      <c r="S126" s="183">
        <v>13</v>
      </c>
      <c r="T126" s="186">
        <v>4</v>
      </c>
      <c r="U126" s="184">
        <v>712</v>
      </c>
    </row>
    <row r="127" spans="1:21" ht="16.5" customHeight="1" x14ac:dyDescent="0.2">
      <c r="A127" s="7"/>
      <c r="B127" s="7"/>
      <c r="C127" s="7"/>
      <c r="D127" s="7" t="s">
        <v>549</v>
      </c>
      <c r="E127" s="7"/>
      <c r="F127" s="7"/>
      <c r="G127" s="7"/>
      <c r="H127" s="7"/>
      <c r="I127" s="7"/>
      <c r="J127" s="7"/>
      <c r="K127" s="7"/>
      <c r="L127" s="9" t="s">
        <v>67</v>
      </c>
      <c r="M127" s="184">
        <v>169</v>
      </c>
      <c r="N127" s="184">
        <v>497</v>
      </c>
      <c r="O127" s="184">
        <v>161</v>
      </c>
      <c r="P127" s="183">
        <v>66</v>
      </c>
      <c r="Q127" s="183">
        <v>60</v>
      </c>
      <c r="R127" s="183">
        <v>12</v>
      </c>
      <c r="S127" s="183">
        <v>17</v>
      </c>
      <c r="T127" s="183">
        <v>12</v>
      </c>
      <c r="U127" s="184">
        <v>994</v>
      </c>
    </row>
    <row r="128" spans="1:21" ht="16.5" customHeight="1" x14ac:dyDescent="0.2">
      <c r="A128" s="7"/>
      <c r="B128" s="7"/>
      <c r="C128" s="7"/>
      <c r="D128" s="7" t="s">
        <v>550</v>
      </c>
      <c r="E128" s="7"/>
      <c r="F128" s="7"/>
      <c r="G128" s="7"/>
      <c r="H128" s="7"/>
      <c r="I128" s="7"/>
      <c r="J128" s="7"/>
      <c r="K128" s="7"/>
      <c r="L128" s="9" t="s">
        <v>67</v>
      </c>
      <c r="M128" s="184">
        <v>323</v>
      </c>
      <c r="N128" s="184">
        <v>494</v>
      </c>
      <c r="O128" s="184">
        <v>206</v>
      </c>
      <c r="P128" s="183">
        <v>92</v>
      </c>
      <c r="Q128" s="183">
        <v>29</v>
      </c>
      <c r="R128" s="183">
        <v>13</v>
      </c>
      <c r="S128" s="183">
        <v>10</v>
      </c>
      <c r="T128" s="186">
        <v>6</v>
      </c>
      <c r="U128" s="187">
        <v>1173</v>
      </c>
    </row>
    <row r="129" spans="1:21" ht="16.5" customHeight="1" x14ac:dyDescent="0.2">
      <c r="A129" s="7"/>
      <c r="B129" s="7"/>
      <c r="C129" s="7"/>
      <c r="D129" s="7" t="s">
        <v>551</v>
      </c>
      <c r="E129" s="7"/>
      <c r="F129" s="7"/>
      <c r="G129" s="7"/>
      <c r="H129" s="7"/>
      <c r="I129" s="7"/>
      <c r="J129" s="7"/>
      <c r="K129" s="7"/>
      <c r="L129" s="9" t="s">
        <v>67</v>
      </c>
      <c r="M129" s="184">
        <v>720</v>
      </c>
      <c r="N129" s="184">
        <v>258</v>
      </c>
      <c r="O129" s="184">
        <v>275</v>
      </c>
      <c r="P129" s="183">
        <v>94</v>
      </c>
      <c r="Q129" s="184">
        <v>117</v>
      </c>
      <c r="R129" s="183">
        <v>53</v>
      </c>
      <c r="S129" s="183">
        <v>31</v>
      </c>
      <c r="T129" s="186">
        <v>3</v>
      </c>
      <c r="U129" s="187">
        <v>1551</v>
      </c>
    </row>
    <row r="130" spans="1:21" ht="16.5" customHeight="1" x14ac:dyDescent="0.2">
      <c r="A130" s="7"/>
      <c r="B130" s="7"/>
      <c r="C130" s="7"/>
      <c r="D130" s="7" t="s">
        <v>552</v>
      </c>
      <c r="E130" s="7"/>
      <c r="F130" s="7"/>
      <c r="G130" s="7"/>
      <c r="H130" s="7"/>
      <c r="I130" s="7"/>
      <c r="J130" s="7"/>
      <c r="K130" s="7"/>
      <c r="L130" s="9" t="s">
        <v>67</v>
      </c>
      <c r="M130" s="186" t="s">
        <v>75</v>
      </c>
      <c r="N130" s="186" t="s">
        <v>75</v>
      </c>
      <c r="O130" s="186" t="s">
        <v>75</v>
      </c>
      <c r="P130" s="186" t="s">
        <v>75</v>
      </c>
      <c r="Q130" s="186" t="s">
        <v>75</v>
      </c>
      <c r="R130" s="186" t="s">
        <v>75</v>
      </c>
      <c r="S130" s="186" t="s">
        <v>75</v>
      </c>
      <c r="T130" s="186" t="s">
        <v>75</v>
      </c>
      <c r="U130" s="186" t="s">
        <v>75</v>
      </c>
    </row>
    <row r="131" spans="1:21" ht="16.5" customHeight="1" x14ac:dyDescent="0.2">
      <c r="A131" s="7"/>
      <c r="B131" s="7"/>
      <c r="C131" s="7"/>
      <c r="D131" s="7" t="s">
        <v>380</v>
      </c>
      <c r="E131" s="7"/>
      <c r="F131" s="7"/>
      <c r="G131" s="7"/>
      <c r="H131" s="7"/>
      <c r="I131" s="7"/>
      <c r="J131" s="7"/>
      <c r="K131" s="7"/>
      <c r="L131" s="9" t="s">
        <v>67</v>
      </c>
      <c r="M131" s="187">
        <v>1575</v>
      </c>
      <c r="N131" s="187">
        <v>2389</v>
      </c>
      <c r="O131" s="184">
        <v>968</v>
      </c>
      <c r="P131" s="184">
        <v>385</v>
      </c>
      <c r="Q131" s="184">
        <v>281</v>
      </c>
      <c r="R131" s="183">
        <v>91</v>
      </c>
      <c r="S131" s="183">
        <v>85</v>
      </c>
      <c r="T131" s="183">
        <v>31</v>
      </c>
      <c r="U131" s="187">
        <v>5805</v>
      </c>
    </row>
    <row r="132" spans="1:21" ht="16.5" customHeight="1" x14ac:dyDescent="0.2">
      <c r="A132" s="7"/>
      <c r="B132" s="7"/>
      <c r="C132" s="7" t="s">
        <v>69</v>
      </c>
      <c r="D132" s="7"/>
      <c r="E132" s="7"/>
      <c r="F132" s="7"/>
      <c r="G132" s="7"/>
      <c r="H132" s="7"/>
      <c r="I132" s="7"/>
      <c r="J132" s="7"/>
      <c r="K132" s="7"/>
      <c r="L132" s="9"/>
      <c r="M132" s="10"/>
      <c r="N132" s="10"/>
      <c r="O132" s="10"/>
      <c r="P132" s="10"/>
      <c r="Q132" s="10"/>
      <c r="R132" s="10"/>
      <c r="S132" s="10"/>
      <c r="T132" s="10"/>
      <c r="U132" s="10"/>
    </row>
    <row r="133" spans="1:21" ht="16.5" customHeight="1" x14ac:dyDescent="0.2">
      <c r="A133" s="7"/>
      <c r="B133" s="7"/>
      <c r="C133" s="7"/>
      <c r="D133" s="7" t="s">
        <v>547</v>
      </c>
      <c r="E133" s="7"/>
      <c r="F133" s="7"/>
      <c r="G133" s="7"/>
      <c r="H133" s="7"/>
      <c r="I133" s="7"/>
      <c r="J133" s="7"/>
      <c r="K133" s="7"/>
      <c r="L133" s="9" t="s">
        <v>67</v>
      </c>
      <c r="M133" s="186">
        <v>6</v>
      </c>
      <c r="N133" s="186" t="s">
        <v>75</v>
      </c>
      <c r="O133" s="183">
        <v>17</v>
      </c>
      <c r="P133" s="186" t="s">
        <v>75</v>
      </c>
      <c r="Q133" s="186">
        <v>4</v>
      </c>
      <c r="R133" s="186">
        <v>4</v>
      </c>
      <c r="S133" s="186" t="s">
        <v>75</v>
      </c>
      <c r="T133" s="186" t="s">
        <v>75</v>
      </c>
      <c r="U133" s="183">
        <v>31</v>
      </c>
    </row>
    <row r="134" spans="1:21" ht="16.5" customHeight="1" x14ac:dyDescent="0.2">
      <c r="A134" s="7"/>
      <c r="B134" s="7"/>
      <c r="C134" s="7"/>
      <c r="D134" s="7" t="s">
        <v>548</v>
      </c>
      <c r="E134" s="7"/>
      <c r="F134" s="7"/>
      <c r="G134" s="7"/>
      <c r="H134" s="7"/>
      <c r="I134" s="7"/>
      <c r="J134" s="7"/>
      <c r="K134" s="7"/>
      <c r="L134" s="9" t="s">
        <v>67</v>
      </c>
      <c r="M134" s="186">
        <v>1</v>
      </c>
      <c r="N134" s="186" t="s">
        <v>75</v>
      </c>
      <c r="O134" s="186">
        <v>4</v>
      </c>
      <c r="P134" s="186" t="s">
        <v>75</v>
      </c>
      <c r="Q134" s="186">
        <v>2</v>
      </c>
      <c r="R134" s="186">
        <v>2</v>
      </c>
      <c r="S134" s="186" t="s">
        <v>75</v>
      </c>
      <c r="T134" s="186" t="s">
        <v>75</v>
      </c>
      <c r="U134" s="186">
        <v>9</v>
      </c>
    </row>
    <row r="135" spans="1:21" ht="16.5" customHeight="1" x14ac:dyDescent="0.2">
      <c r="A135" s="7"/>
      <c r="B135" s="7"/>
      <c r="C135" s="7"/>
      <c r="D135" s="7" t="s">
        <v>549</v>
      </c>
      <c r="E135" s="7"/>
      <c r="F135" s="7"/>
      <c r="G135" s="7"/>
      <c r="H135" s="7"/>
      <c r="I135" s="7"/>
      <c r="J135" s="7"/>
      <c r="K135" s="7"/>
      <c r="L135" s="9" t="s">
        <v>67</v>
      </c>
      <c r="M135" s="186">
        <v>1</v>
      </c>
      <c r="N135" s="186" t="s">
        <v>75</v>
      </c>
      <c r="O135" s="186">
        <v>1</v>
      </c>
      <c r="P135" s="186" t="s">
        <v>75</v>
      </c>
      <c r="Q135" s="186">
        <v>2</v>
      </c>
      <c r="R135" s="183">
        <v>11</v>
      </c>
      <c r="S135" s="186" t="s">
        <v>75</v>
      </c>
      <c r="T135" s="186" t="s">
        <v>75</v>
      </c>
      <c r="U135" s="183">
        <v>15</v>
      </c>
    </row>
    <row r="136" spans="1:21" ht="16.5" customHeight="1" x14ac:dyDescent="0.2">
      <c r="A136" s="7"/>
      <c r="B136" s="7"/>
      <c r="C136" s="7"/>
      <c r="D136" s="7" t="s">
        <v>550</v>
      </c>
      <c r="E136" s="7"/>
      <c r="F136" s="7"/>
      <c r="G136" s="7"/>
      <c r="H136" s="7"/>
      <c r="I136" s="7"/>
      <c r="J136" s="7"/>
      <c r="K136" s="7"/>
      <c r="L136" s="9" t="s">
        <v>67</v>
      </c>
      <c r="M136" s="186" t="s">
        <v>75</v>
      </c>
      <c r="N136" s="186" t="s">
        <v>75</v>
      </c>
      <c r="O136" s="186" t="s">
        <v>75</v>
      </c>
      <c r="P136" s="186" t="s">
        <v>75</v>
      </c>
      <c r="Q136" s="186" t="s">
        <v>75</v>
      </c>
      <c r="R136" s="186">
        <v>5</v>
      </c>
      <c r="S136" s="186" t="s">
        <v>75</v>
      </c>
      <c r="T136" s="186" t="s">
        <v>75</v>
      </c>
      <c r="U136" s="186">
        <v>5</v>
      </c>
    </row>
    <row r="137" spans="1:21" ht="16.5" customHeight="1" x14ac:dyDescent="0.2">
      <c r="A137" s="7"/>
      <c r="B137" s="7"/>
      <c r="C137" s="7"/>
      <c r="D137" s="7" t="s">
        <v>551</v>
      </c>
      <c r="E137" s="7"/>
      <c r="F137" s="7"/>
      <c r="G137" s="7"/>
      <c r="H137" s="7"/>
      <c r="I137" s="7"/>
      <c r="J137" s="7"/>
      <c r="K137" s="7"/>
      <c r="L137" s="9" t="s">
        <v>67</v>
      </c>
      <c r="M137" s="186" t="s">
        <v>75</v>
      </c>
      <c r="N137" s="186">
        <v>2</v>
      </c>
      <c r="O137" s="186" t="s">
        <v>75</v>
      </c>
      <c r="P137" s="186" t="s">
        <v>75</v>
      </c>
      <c r="Q137" s="186">
        <v>1</v>
      </c>
      <c r="R137" s="186">
        <v>1</v>
      </c>
      <c r="S137" s="186" t="s">
        <v>75</v>
      </c>
      <c r="T137" s="186" t="s">
        <v>75</v>
      </c>
      <c r="U137" s="186">
        <v>4</v>
      </c>
    </row>
    <row r="138" spans="1:21" ht="16.5" customHeight="1" x14ac:dyDescent="0.2">
      <c r="A138" s="7"/>
      <c r="B138" s="7"/>
      <c r="C138" s="7"/>
      <c r="D138" s="7" t="s">
        <v>552</v>
      </c>
      <c r="E138" s="7"/>
      <c r="F138" s="7"/>
      <c r="G138" s="7"/>
      <c r="H138" s="7"/>
      <c r="I138" s="7"/>
      <c r="J138" s="7"/>
      <c r="K138" s="7"/>
      <c r="L138" s="9" t="s">
        <v>67</v>
      </c>
      <c r="M138" s="186" t="s">
        <v>75</v>
      </c>
      <c r="N138" s="186" t="s">
        <v>75</v>
      </c>
      <c r="O138" s="186" t="s">
        <v>75</v>
      </c>
      <c r="P138" s="186" t="s">
        <v>75</v>
      </c>
      <c r="Q138" s="186" t="s">
        <v>75</v>
      </c>
      <c r="R138" s="186" t="s">
        <v>75</v>
      </c>
      <c r="S138" s="186" t="s">
        <v>75</v>
      </c>
      <c r="T138" s="186" t="s">
        <v>75</v>
      </c>
      <c r="U138" s="186" t="s">
        <v>75</v>
      </c>
    </row>
    <row r="139" spans="1:21" ht="16.5" customHeight="1" x14ac:dyDescent="0.2">
      <c r="A139" s="7"/>
      <c r="B139" s="7"/>
      <c r="C139" s="7"/>
      <c r="D139" s="7" t="s">
        <v>380</v>
      </c>
      <c r="E139" s="7"/>
      <c r="F139" s="7"/>
      <c r="G139" s="7"/>
      <c r="H139" s="7"/>
      <c r="I139" s="7"/>
      <c r="J139" s="7"/>
      <c r="K139" s="7"/>
      <c r="L139" s="9" t="s">
        <v>67</v>
      </c>
      <c r="M139" s="186">
        <v>8</v>
      </c>
      <c r="N139" s="186">
        <v>2</v>
      </c>
      <c r="O139" s="183">
        <v>22</v>
      </c>
      <c r="P139" s="186" t="s">
        <v>75</v>
      </c>
      <c r="Q139" s="186">
        <v>9</v>
      </c>
      <c r="R139" s="183">
        <v>23</v>
      </c>
      <c r="S139" s="186" t="s">
        <v>75</v>
      </c>
      <c r="T139" s="186" t="s">
        <v>75</v>
      </c>
      <c r="U139" s="183">
        <v>64</v>
      </c>
    </row>
    <row r="140" spans="1:21" ht="16.5" customHeight="1" x14ac:dyDescent="0.2">
      <c r="A140" s="7"/>
      <c r="B140" s="7"/>
      <c r="C140" s="7" t="s">
        <v>70</v>
      </c>
      <c r="D140" s="7"/>
      <c r="E140" s="7"/>
      <c r="F140" s="7"/>
      <c r="G140" s="7"/>
      <c r="H140" s="7"/>
      <c r="I140" s="7"/>
      <c r="J140" s="7"/>
      <c r="K140" s="7"/>
      <c r="L140" s="9"/>
      <c r="M140" s="10"/>
      <c r="N140" s="10"/>
      <c r="O140" s="10"/>
      <c r="P140" s="10"/>
      <c r="Q140" s="10"/>
      <c r="R140" s="10"/>
      <c r="S140" s="10"/>
      <c r="T140" s="10"/>
      <c r="U140" s="10"/>
    </row>
    <row r="141" spans="1:21" ht="16.5" customHeight="1" x14ac:dyDescent="0.2">
      <c r="A141" s="7"/>
      <c r="B141" s="7"/>
      <c r="C141" s="7"/>
      <c r="D141" s="7" t="s">
        <v>547</v>
      </c>
      <c r="E141" s="7"/>
      <c r="F141" s="7"/>
      <c r="G141" s="7"/>
      <c r="H141" s="7"/>
      <c r="I141" s="7"/>
      <c r="J141" s="7"/>
      <c r="K141" s="7"/>
      <c r="L141" s="9" t="s">
        <v>67</v>
      </c>
      <c r="M141" s="184">
        <v>296</v>
      </c>
      <c r="N141" s="187">
        <v>1002</v>
      </c>
      <c r="O141" s="184">
        <v>439</v>
      </c>
      <c r="P141" s="184">
        <v>132</v>
      </c>
      <c r="Q141" s="183">
        <v>61</v>
      </c>
      <c r="R141" s="183">
        <v>17</v>
      </c>
      <c r="S141" s="183">
        <v>20</v>
      </c>
      <c r="T141" s="183">
        <v>25</v>
      </c>
      <c r="U141" s="187">
        <v>1992</v>
      </c>
    </row>
    <row r="142" spans="1:21" ht="16.5" customHeight="1" x14ac:dyDescent="0.2">
      <c r="A142" s="7"/>
      <c r="B142" s="7"/>
      <c r="C142" s="7"/>
      <c r="D142" s="7" t="s">
        <v>548</v>
      </c>
      <c r="E142" s="7"/>
      <c r="F142" s="7"/>
      <c r="G142" s="7"/>
      <c r="H142" s="7"/>
      <c r="I142" s="7"/>
      <c r="J142" s="7"/>
      <c r="K142" s="7"/>
      <c r="L142" s="9" t="s">
        <v>67</v>
      </c>
      <c r="M142" s="184">
        <v>272</v>
      </c>
      <c r="N142" s="184">
        <v>427</v>
      </c>
      <c r="O142" s="184">
        <v>173</v>
      </c>
      <c r="P142" s="184">
        <v>132</v>
      </c>
      <c r="Q142" s="183">
        <v>65</v>
      </c>
      <c r="R142" s="183">
        <v>10</v>
      </c>
      <c r="S142" s="183">
        <v>18</v>
      </c>
      <c r="T142" s="183">
        <v>28</v>
      </c>
      <c r="U142" s="187">
        <v>1125</v>
      </c>
    </row>
    <row r="143" spans="1:21" ht="16.5" customHeight="1" x14ac:dyDescent="0.2">
      <c r="A143" s="7"/>
      <c r="B143" s="7"/>
      <c r="C143" s="7"/>
      <c r="D143" s="7" t="s">
        <v>549</v>
      </c>
      <c r="E143" s="7"/>
      <c r="F143" s="7"/>
      <c r="G143" s="7"/>
      <c r="H143" s="7"/>
      <c r="I143" s="7"/>
      <c r="J143" s="7"/>
      <c r="K143" s="7"/>
      <c r="L143" s="9" t="s">
        <v>67</v>
      </c>
      <c r="M143" s="184">
        <v>264</v>
      </c>
      <c r="N143" s="184">
        <v>611</v>
      </c>
      <c r="O143" s="184">
        <v>291</v>
      </c>
      <c r="P143" s="184">
        <v>130</v>
      </c>
      <c r="Q143" s="183">
        <v>93</v>
      </c>
      <c r="R143" s="183">
        <v>27</v>
      </c>
      <c r="S143" s="183">
        <v>19</v>
      </c>
      <c r="T143" s="183">
        <v>80</v>
      </c>
      <c r="U143" s="187">
        <v>1515</v>
      </c>
    </row>
    <row r="144" spans="1:21" ht="16.5" customHeight="1" x14ac:dyDescent="0.2">
      <c r="A144" s="7"/>
      <c r="B144" s="7"/>
      <c r="C144" s="7"/>
      <c r="D144" s="7" t="s">
        <v>550</v>
      </c>
      <c r="E144" s="7"/>
      <c r="F144" s="7"/>
      <c r="G144" s="7"/>
      <c r="H144" s="7"/>
      <c r="I144" s="7"/>
      <c r="J144" s="7"/>
      <c r="K144" s="7"/>
      <c r="L144" s="9" t="s">
        <v>67</v>
      </c>
      <c r="M144" s="184">
        <v>488</v>
      </c>
      <c r="N144" s="184">
        <v>573</v>
      </c>
      <c r="O144" s="184">
        <v>356</v>
      </c>
      <c r="P144" s="184">
        <v>196</v>
      </c>
      <c r="Q144" s="183">
        <v>60</v>
      </c>
      <c r="R144" s="183">
        <v>27</v>
      </c>
      <c r="S144" s="183">
        <v>10</v>
      </c>
      <c r="T144" s="183">
        <v>58</v>
      </c>
      <c r="U144" s="187">
        <v>1768</v>
      </c>
    </row>
    <row r="145" spans="1:21" ht="16.5" customHeight="1" x14ac:dyDescent="0.2">
      <c r="A145" s="7"/>
      <c r="B145" s="7"/>
      <c r="C145" s="7"/>
      <c r="D145" s="7" t="s">
        <v>551</v>
      </c>
      <c r="E145" s="7"/>
      <c r="F145" s="7"/>
      <c r="G145" s="7"/>
      <c r="H145" s="7"/>
      <c r="I145" s="7"/>
      <c r="J145" s="7"/>
      <c r="K145" s="7"/>
      <c r="L145" s="9" t="s">
        <v>67</v>
      </c>
      <c r="M145" s="187">
        <v>1066</v>
      </c>
      <c r="N145" s="184">
        <v>304</v>
      </c>
      <c r="O145" s="184">
        <v>445</v>
      </c>
      <c r="P145" s="184">
        <v>185</v>
      </c>
      <c r="Q145" s="184">
        <v>163</v>
      </c>
      <c r="R145" s="183">
        <v>61</v>
      </c>
      <c r="S145" s="183">
        <v>35</v>
      </c>
      <c r="T145" s="183">
        <v>18</v>
      </c>
      <c r="U145" s="187">
        <v>2277</v>
      </c>
    </row>
    <row r="146" spans="1:21" ht="16.5" customHeight="1" x14ac:dyDescent="0.2">
      <c r="A146" s="7"/>
      <c r="B146" s="7"/>
      <c r="C146" s="7"/>
      <c r="D146" s="7" t="s">
        <v>552</v>
      </c>
      <c r="E146" s="7"/>
      <c r="F146" s="7"/>
      <c r="G146" s="7"/>
      <c r="H146" s="7"/>
      <c r="I146" s="7"/>
      <c r="J146" s="7"/>
      <c r="K146" s="7"/>
      <c r="L146" s="9" t="s">
        <v>67</v>
      </c>
      <c r="M146" s="186" t="s">
        <v>75</v>
      </c>
      <c r="N146" s="186" t="s">
        <v>75</v>
      </c>
      <c r="O146" s="186" t="s">
        <v>75</v>
      </c>
      <c r="P146" s="186" t="s">
        <v>75</v>
      </c>
      <c r="Q146" s="186" t="s">
        <v>75</v>
      </c>
      <c r="R146" s="186" t="s">
        <v>75</v>
      </c>
      <c r="S146" s="186" t="s">
        <v>75</v>
      </c>
      <c r="T146" s="186" t="s">
        <v>75</v>
      </c>
      <c r="U146" s="186" t="s">
        <v>75</v>
      </c>
    </row>
    <row r="147" spans="1:21" ht="16.5" customHeight="1" x14ac:dyDescent="0.2">
      <c r="A147" s="7"/>
      <c r="B147" s="7"/>
      <c r="C147" s="7"/>
      <c r="D147" s="7" t="s">
        <v>380</v>
      </c>
      <c r="E147" s="7"/>
      <c r="F147" s="7"/>
      <c r="G147" s="7"/>
      <c r="H147" s="7"/>
      <c r="I147" s="7"/>
      <c r="J147" s="7"/>
      <c r="K147" s="7"/>
      <c r="L147" s="9" t="s">
        <v>67</v>
      </c>
      <c r="M147" s="187">
        <v>2386</v>
      </c>
      <c r="N147" s="187">
        <v>2917</v>
      </c>
      <c r="O147" s="187">
        <v>1704</v>
      </c>
      <c r="P147" s="184">
        <v>775</v>
      </c>
      <c r="Q147" s="184">
        <v>442</v>
      </c>
      <c r="R147" s="184">
        <v>142</v>
      </c>
      <c r="S147" s="184">
        <v>102</v>
      </c>
      <c r="T147" s="184">
        <v>209</v>
      </c>
      <c r="U147" s="187">
        <v>8677</v>
      </c>
    </row>
    <row r="148" spans="1:21" ht="16.5" customHeight="1" x14ac:dyDescent="0.2">
      <c r="A148" s="7" t="s">
        <v>82</v>
      </c>
      <c r="B148" s="7"/>
      <c r="C148" s="7"/>
      <c r="D148" s="7"/>
      <c r="E148" s="7"/>
      <c r="F148" s="7"/>
      <c r="G148" s="7"/>
      <c r="H148" s="7"/>
      <c r="I148" s="7"/>
      <c r="J148" s="7"/>
      <c r="K148" s="7"/>
      <c r="L148" s="9"/>
      <c r="M148" s="10"/>
      <c r="N148" s="10"/>
      <c r="O148" s="10"/>
      <c r="P148" s="10"/>
      <c r="Q148" s="10"/>
      <c r="R148" s="10"/>
      <c r="S148" s="10"/>
      <c r="T148" s="10"/>
      <c r="U148" s="10"/>
    </row>
    <row r="149" spans="1:21" ht="16.5" customHeight="1" x14ac:dyDescent="0.2">
      <c r="A149" s="7"/>
      <c r="B149" s="7" t="s">
        <v>601</v>
      </c>
      <c r="C149" s="7"/>
      <c r="D149" s="7"/>
      <c r="E149" s="7"/>
      <c r="F149" s="7"/>
      <c r="G149" s="7"/>
      <c r="H149" s="7"/>
      <c r="I149" s="7"/>
      <c r="J149" s="7"/>
      <c r="K149" s="7"/>
      <c r="L149" s="9"/>
      <c r="M149" s="10"/>
      <c r="N149" s="10"/>
      <c r="O149" s="10"/>
      <c r="P149" s="10"/>
      <c r="Q149" s="10"/>
      <c r="R149" s="10"/>
      <c r="S149" s="10"/>
      <c r="T149" s="10"/>
      <c r="U149" s="10"/>
    </row>
    <row r="150" spans="1:21" ht="16.5" customHeight="1" x14ac:dyDescent="0.2">
      <c r="A150" s="7"/>
      <c r="B150" s="7"/>
      <c r="C150" s="7" t="s">
        <v>66</v>
      </c>
      <c r="D150" s="7"/>
      <c r="E150" s="7"/>
      <c r="F150" s="7"/>
      <c r="G150" s="7"/>
      <c r="H150" s="7"/>
      <c r="I150" s="7"/>
      <c r="J150" s="7"/>
      <c r="K150" s="7"/>
      <c r="L150" s="9"/>
      <c r="M150" s="10"/>
      <c r="N150" s="10"/>
      <c r="O150" s="10"/>
      <c r="P150" s="10"/>
      <c r="Q150" s="10"/>
      <c r="R150" s="10"/>
      <c r="S150" s="10"/>
      <c r="T150" s="10"/>
      <c r="U150" s="10"/>
    </row>
    <row r="151" spans="1:21" ht="16.5" customHeight="1" x14ac:dyDescent="0.2">
      <c r="A151" s="7"/>
      <c r="B151" s="7"/>
      <c r="C151" s="7"/>
      <c r="D151" s="7" t="s">
        <v>547</v>
      </c>
      <c r="E151" s="7"/>
      <c r="F151" s="7"/>
      <c r="G151" s="7"/>
      <c r="H151" s="7"/>
      <c r="I151" s="7"/>
      <c r="J151" s="7"/>
      <c r="K151" s="7"/>
      <c r="L151" s="9" t="s">
        <v>67</v>
      </c>
      <c r="M151" s="184">
        <v>132</v>
      </c>
      <c r="N151" s="184">
        <v>166</v>
      </c>
      <c r="O151" s="184">
        <v>151</v>
      </c>
      <c r="P151" s="183">
        <v>86</v>
      </c>
      <c r="Q151" s="183">
        <v>32</v>
      </c>
      <c r="R151" s="186">
        <v>4</v>
      </c>
      <c r="S151" s="186">
        <v>4</v>
      </c>
      <c r="T151" s="183">
        <v>19</v>
      </c>
      <c r="U151" s="184">
        <v>594</v>
      </c>
    </row>
    <row r="152" spans="1:21" ht="16.5" customHeight="1" x14ac:dyDescent="0.2">
      <c r="A152" s="7"/>
      <c r="B152" s="7"/>
      <c r="C152" s="7"/>
      <c r="D152" s="7" t="s">
        <v>548</v>
      </c>
      <c r="E152" s="7"/>
      <c r="F152" s="7"/>
      <c r="G152" s="7"/>
      <c r="H152" s="7"/>
      <c r="I152" s="7"/>
      <c r="J152" s="7"/>
      <c r="K152" s="7"/>
      <c r="L152" s="9" t="s">
        <v>67</v>
      </c>
      <c r="M152" s="184">
        <v>115</v>
      </c>
      <c r="N152" s="183">
        <v>87</v>
      </c>
      <c r="O152" s="183">
        <v>77</v>
      </c>
      <c r="P152" s="183">
        <v>44</v>
      </c>
      <c r="Q152" s="183">
        <v>27</v>
      </c>
      <c r="R152" s="186">
        <v>4</v>
      </c>
      <c r="S152" s="186">
        <v>6</v>
      </c>
      <c r="T152" s="183">
        <v>20</v>
      </c>
      <c r="U152" s="184">
        <v>380</v>
      </c>
    </row>
    <row r="153" spans="1:21" ht="16.5" customHeight="1" x14ac:dyDescent="0.2">
      <c r="A153" s="7"/>
      <c r="B153" s="7"/>
      <c r="C153" s="7"/>
      <c r="D153" s="7" t="s">
        <v>549</v>
      </c>
      <c r="E153" s="7"/>
      <c r="F153" s="7"/>
      <c r="G153" s="7"/>
      <c r="H153" s="7"/>
      <c r="I153" s="7"/>
      <c r="J153" s="7"/>
      <c r="K153" s="7"/>
      <c r="L153" s="9" t="s">
        <v>67</v>
      </c>
      <c r="M153" s="184">
        <v>117</v>
      </c>
      <c r="N153" s="183">
        <v>75</v>
      </c>
      <c r="O153" s="184">
        <v>131</v>
      </c>
      <c r="P153" s="183">
        <v>66</v>
      </c>
      <c r="Q153" s="183">
        <v>29</v>
      </c>
      <c r="R153" s="183">
        <v>14</v>
      </c>
      <c r="S153" s="186">
        <v>6</v>
      </c>
      <c r="T153" s="183">
        <v>70</v>
      </c>
      <c r="U153" s="184">
        <v>508</v>
      </c>
    </row>
    <row r="154" spans="1:21" ht="16.5" customHeight="1" x14ac:dyDescent="0.2">
      <c r="A154" s="7"/>
      <c r="B154" s="7"/>
      <c r="C154" s="7"/>
      <c r="D154" s="7" t="s">
        <v>550</v>
      </c>
      <c r="E154" s="7"/>
      <c r="F154" s="7"/>
      <c r="G154" s="7"/>
      <c r="H154" s="7"/>
      <c r="I154" s="7"/>
      <c r="J154" s="7"/>
      <c r="K154" s="7"/>
      <c r="L154" s="9" t="s">
        <v>67</v>
      </c>
      <c r="M154" s="184">
        <v>143</v>
      </c>
      <c r="N154" s="183">
        <v>50</v>
      </c>
      <c r="O154" s="184">
        <v>153</v>
      </c>
      <c r="P154" s="184">
        <v>101</v>
      </c>
      <c r="Q154" s="183">
        <v>19</v>
      </c>
      <c r="R154" s="186">
        <v>5</v>
      </c>
      <c r="S154" s="186">
        <v>1</v>
      </c>
      <c r="T154" s="183">
        <v>40</v>
      </c>
      <c r="U154" s="184">
        <v>512</v>
      </c>
    </row>
    <row r="155" spans="1:21" ht="16.5" customHeight="1" x14ac:dyDescent="0.2">
      <c r="A155" s="7"/>
      <c r="B155" s="7"/>
      <c r="C155" s="7"/>
      <c r="D155" s="7" t="s">
        <v>551</v>
      </c>
      <c r="E155" s="7"/>
      <c r="F155" s="7"/>
      <c r="G155" s="7"/>
      <c r="H155" s="7"/>
      <c r="I155" s="7"/>
      <c r="J155" s="7"/>
      <c r="K155" s="7"/>
      <c r="L155" s="9" t="s">
        <v>67</v>
      </c>
      <c r="M155" s="184">
        <v>413</v>
      </c>
      <c r="N155" s="183">
        <v>54</v>
      </c>
      <c r="O155" s="184">
        <v>154</v>
      </c>
      <c r="P155" s="183">
        <v>81</v>
      </c>
      <c r="Q155" s="183">
        <v>40</v>
      </c>
      <c r="R155" s="183">
        <v>12</v>
      </c>
      <c r="S155" s="183">
        <v>10</v>
      </c>
      <c r="T155" s="183">
        <v>12</v>
      </c>
      <c r="U155" s="184">
        <v>776</v>
      </c>
    </row>
    <row r="156" spans="1:21" ht="16.5" customHeight="1" x14ac:dyDescent="0.2">
      <c r="A156" s="7"/>
      <c r="B156" s="7"/>
      <c r="C156" s="7"/>
      <c r="D156" s="7" t="s">
        <v>552</v>
      </c>
      <c r="E156" s="7"/>
      <c r="F156" s="7"/>
      <c r="G156" s="7"/>
      <c r="H156" s="7"/>
      <c r="I156" s="7"/>
      <c r="J156" s="7"/>
      <c r="K156" s="7"/>
      <c r="L156" s="9" t="s">
        <v>67</v>
      </c>
      <c r="M156" s="186" t="s">
        <v>75</v>
      </c>
      <c r="N156" s="186" t="s">
        <v>75</v>
      </c>
      <c r="O156" s="186" t="s">
        <v>75</v>
      </c>
      <c r="P156" s="186" t="s">
        <v>75</v>
      </c>
      <c r="Q156" s="186" t="s">
        <v>75</v>
      </c>
      <c r="R156" s="186" t="s">
        <v>75</v>
      </c>
      <c r="S156" s="186" t="s">
        <v>75</v>
      </c>
      <c r="T156" s="186" t="s">
        <v>75</v>
      </c>
      <c r="U156" s="186" t="s">
        <v>75</v>
      </c>
    </row>
    <row r="157" spans="1:21" ht="16.5" customHeight="1" x14ac:dyDescent="0.2">
      <c r="A157" s="7"/>
      <c r="B157" s="7"/>
      <c r="C157" s="7"/>
      <c r="D157" s="7" t="s">
        <v>380</v>
      </c>
      <c r="E157" s="7"/>
      <c r="F157" s="7"/>
      <c r="G157" s="7"/>
      <c r="H157" s="7"/>
      <c r="I157" s="7"/>
      <c r="J157" s="7"/>
      <c r="K157" s="7"/>
      <c r="L157" s="9" t="s">
        <v>67</v>
      </c>
      <c r="M157" s="184">
        <v>920</v>
      </c>
      <c r="N157" s="184">
        <v>432</v>
      </c>
      <c r="O157" s="184">
        <v>666</v>
      </c>
      <c r="P157" s="184">
        <v>378</v>
      </c>
      <c r="Q157" s="184">
        <v>147</v>
      </c>
      <c r="R157" s="183">
        <v>39</v>
      </c>
      <c r="S157" s="183">
        <v>27</v>
      </c>
      <c r="T157" s="184">
        <v>161</v>
      </c>
      <c r="U157" s="187">
        <v>2770</v>
      </c>
    </row>
    <row r="158" spans="1:21" ht="16.5" customHeight="1" x14ac:dyDescent="0.2">
      <c r="A158" s="7"/>
      <c r="B158" s="7"/>
      <c r="C158" s="7" t="s">
        <v>68</v>
      </c>
      <c r="D158" s="7"/>
      <c r="E158" s="7"/>
      <c r="F158" s="7"/>
      <c r="G158" s="7"/>
      <c r="H158" s="7"/>
      <c r="I158" s="7"/>
      <c r="J158" s="7"/>
      <c r="K158" s="7"/>
      <c r="L158" s="9"/>
      <c r="M158" s="10"/>
      <c r="N158" s="10"/>
      <c r="O158" s="10"/>
      <c r="P158" s="10"/>
      <c r="Q158" s="10"/>
      <c r="R158" s="10"/>
      <c r="S158" s="10"/>
      <c r="T158" s="10"/>
      <c r="U158" s="10"/>
    </row>
    <row r="159" spans="1:21" ht="16.5" customHeight="1" x14ac:dyDescent="0.2">
      <c r="A159" s="7"/>
      <c r="B159" s="7"/>
      <c r="C159" s="7"/>
      <c r="D159" s="7" t="s">
        <v>547</v>
      </c>
      <c r="E159" s="7"/>
      <c r="F159" s="7"/>
      <c r="G159" s="7"/>
      <c r="H159" s="7"/>
      <c r="I159" s="7"/>
      <c r="J159" s="7"/>
      <c r="K159" s="7"/>
      <c r="L159" s="9" t="s">
        <v>67</v>
      </c>
      <c r="M159" s="184">
        <v>246</v>
      </c>
      <c r="N159" s="184">
        <v>711</v>
      </c>
      <c r="O159" s="184">
        <v>215</v>
      </c>
      <c r="P159" s="183">
        <v>53</v>
      </c>
      <c r="Q159" s="183">
        <v>61</v>
      </c>
      <c r="R159" s="183">
        <v>19</v>
      </c>
      <c r="S159" s="183">
        <v>18</v>
      </c>
      <c r="T159" s="186">
        <v>6</v>
      </c>
      <c r="U159" s="187">
        <v>1329</v>
      </c>
    </row>
    <row r="160" spans="1:21" ht="16.5" customHeight="1" x14ac:dyDescent="0.2">
      <c r="A160" s="7"/>
      <c r="B160" s="7"/>
      <c r="C160" s="7"/>
      <c r="D160" s="7" t="s">
        <v>548</v>
      </c>
      <c r="E160" s="7"/>
      <c r="F160" s="7"/>
      <c r="G160" s="7"/>
      <c r="H160" s="7"/>
      <c r="I160" s="7"/>
      <c r="J160" s="7"/>
      <c r="K160" s="7"/>
      <c r="L160" s="9" t="s">
        <v>67</v>
      </c>
      <c r="M160" s="184">
        <v>226</v>
      </c>
      <c r="N160" s="184">
        <v>338</v>
      </c>
      <c r="O160" s="184">
        <v>100</v>
      </c>
      <c r="P160" s="183">
        <v>59</v>
      </c>
      <c r="Q160" s="183">
        <v>28</v>
      </c>
      <c r="R160" s="183">
        <v>11</v>
      </c>
      <c r="S160" s="183">
        <v>12</v>
      </c>
      <c r="T160" s="186">
        <v>3</v>
      </c>
      <c r="U160" s="184">
        <v>777</v>
      </c>
    </row>
    <row r="161" spans="1:21" ht="16.5" customHeight="1" x14ac:dyDescent="0.2">
      <c r="A161" s="7"/>
      <c r="B161" s="7"/>
      <c r="C161" s="7"/>
      <c r="D161" s="7" t="s">
        <v>549</v>
      </c>
      <c r="E161" s="7"/>
      <c r="F161" s="7"/>
      <c r="G161" s="7"/>
      <c r="H161" s="7"/>
      <c r="I161" s="7"/>
      <c r="J161" s="7"/>
      <c r="K161" s="7"/>
      <c r="L161" s="9" t="s">
        <v>67</v>
      </c>
      <c r="M161" s="184">
        <v>182</v>
      </c>
      <c r="N161" s="184">
        <v>371</v>
      </c>
      <c r="O161" s="184">
        <v>187</v>
      </c>
      <c r="P161" s="183">
        <v>85</v>
      </c>
      <c r="Q161" s="183">
        <v>58</v>
      </c>
      <c r="R161" s="186">
        <v>9</v>
      </c>
      <c r="S161" s="183">
        <v>20</v>
      </c>
      <c r="T161" s="183">
        <v>12</v>
      </c>
      <c r="U161" s="184">
        <v>924</v>
      </c>
    </row>
    <row r="162" spans="1:21" ht="16.5" customHeight="1" x14ac:dyDescent="0.2">
      <c r="A162" s="7"/>
      <c r="B162" s="7"/>
      <c r="C162" s="7"/>
      <c r="D162" s="7" t="s">
        <v>550</v>
      </c>
      <c r="E162" s="7"/>
      <c r="F162" s="7"/>
      <c r="G162" s="7"/>
      <c r="H162" s="7"/>
      <c r="I162" s="7"/>
      <c r="J162" s="7"/>
      <c r="K162" s="7"/>
      <c r="L162" s="9" t="s">
        <v>67</v>
      </c>
      <c r="M162" s="184">
        <v>296</v>
      </c>
      <c r="N162" s="184">
        <v>262</v>
      </c>
      <c r="O162" s="184">
        <v>193</v>
      </c>
      <c r="P162" s="184">
        <v>110</v>
      </c>
      <c r="Q162" s="183">
        <v>21</v>
      </c>
      <c r="R162" s="183">
        <v>25</v>
      </c>
      <c r="S162" s="186">
        <v>7</v>
      </c>
      <c r="T162" s="186">
        <v>6</v>
      </c>
      <c r="U162" s="184">
        <v>920</v>
      </c>
    </row>
    <row r="163" spans="1:21" ht="16.5" customHeight="1" x14ac:dyDescent="0.2">
      <c r="A163" s="7"/>
      <c r="B163" s="7"/>
      <c r="C163" s="7"/>
      <c r="D163" s="7" t="s">
        <v>551</v>
      </c>
      <c r="E163" s="7"/>
      <c r="F163" s="7"/>
      <c r="G163" s="7"/>
      <c r="H163" s="7"/>
      <c r="I163" s="7"/>
      <c r="J163" s="7"/>
      <c r="K163" s="7"/>
      <c r="L163" s="9" t="s">
        <v>67</v>
      </c>
      <c r="M163" s="184">
        <v>730</v>
      </c>
      <c r="N163" s="184">
        <v>227</v>
      </c>
      <c r="O163" s="184">
        <v>255</v>
      </c>
      <c r="P163" s="184">
        <v>103</v>
      </c>
      <c r="Q163" s="183">
        <v>93</v>
      </c>
      <c r="R163" s="183">
        <v>32</v>
      </c>
      <c r="S163" s="183">
        <v>23</v>
      </c>
      <c r="T163" s="186">
        <v>1</v>
      </c>
      <c r="U163" s="187">
        <v>1464</v>
      </c>
    </row>
    <row r="164" spans="1:21" ht="16.5" customHeight="1" x14ac:dyDescent="0.2">
      <c r="A164" s="7"/>
      <c r="B164" s="7"/>
      <c r="C164" s="7"/>
      <c r="D164" s="7" t="s">
        <v>552</v>
      </c>
      <c r="E164" s="7"/>
      <c r="F164" s="7"/>
      <c r="G164" s="7"/>
      <c r="H164" s="7"/>
      <c r="I164" s="7"/>
      <c r="J164" s="7"/>
      <c r="K164" s="7"/>
      <c r="L164" s="9" t="s">
        <v>67</v>
      </c>
      <c r="M164" s="186" t="s">
        <v>75</v>
      </c>
      <c r="N164" s="186" t="s">
        <v>75</v>
      </c>
      <c r="O164" s="186" t="s">
        <v>75</v>
      </c>
      <c r="P164" s="186" t="s">
        <v>75</v>
      </c>
      <c r="Q164" s="186" t="s">
        <v>75</v>
      </c>
      <c r="R164" s="186" t="s">
        <v>75</v>
      </c>
      <c r="S164" s="186" t="s">
        <v>75</v>
      </c>
      <c r="T164" s="186" t="s">
        <v>75</v>
      </c>
      <c r="U164" s="186" t="s">
        <v>75</v>
      </c>
    </row>
    <row r="165" spans="1:21" ht="16.5" customHeight="1" x14ac:dyDescent="0.2">
      <c r="A165" s="7"/>
      <c r="B165" s="7"/>
      <c r="C165" s="7"/>
      <c r="D165" s="7" t="s">
        <v>380</v>
      </c>
      <c r="E165" s="7"/>
      <c r="F165" s="7"/>
      <c r="G165" s="7"/>
      <c r="H165" s="7"/>
      <c r="I165" s="7"/>
      <c r="J165" s="7"/>
      <c r="K165" s="7"/>
      <c r="L165" s="9" t="s">
        <v>67</v>
      </c>
      <c r="M165" s="187">
        <v>1680</v>
      </c>
      <c r="N165" s="187">
        <v>1909</v>
      </c>
      <c r="O165" s="184">
        <v>950</v>
      </c>
      <c r="P165" s="184">
        <v>410</v>
      </c>
      <c r="Q165" s="184">
        <v>261</v>
      </c>
      <c r="R165" s="183">
        <v>96</v>
      </c>
      <c r="S165" s="183">
        <v>80</v>
      </c>
      <c r="T165" s="183">
        <v>28</v>
      </c>
      <c r="U165" s="187">
        <v>5414</v>
      </c>
    </row>
    <row r="166" spans="1:21" ht="16.5" customHeight="1" x14ac:dyDescent="0.2">
      <c r="A166" s="7"/>
      <c r="B166" s="7"/>
      <c r="C166" s="7" t="s">
        <v>69</v>
      </c>
      <c r="D166" s="7"/>
      <c r="E166" s="7"/>
      <c r="F166" s="7"/>
      <c r="G166" s="7"/>
      <c r="H166" s="7"/>
      <c r="I166" s="7"/>
      <c r="J166" s="7"/>
      <c r="K166" s="7"/>
      <c r="L166" s="9"/>
      <c r="M166" s="10"/>
      <c r="N166" s="10"/>
      <c r="O166" s="10"/>
      <c r="P166" s="10"/>
      <c r="Q166" s="10"/>
      <c r="R166" s="10"/>
      <c r="S166" s="10"/>
      <c r="T166" s="10"/>
      <c r="U166" s="10"/>
    </row>
    <row r="167" spans="1:21" ht="16.5" customHeight="1" x14ac:dyDescent="0.2">
      <c r="A167" s="7"/>
      <c r="B167" s="7"/>
      <c r="C167" s="7"/>
      <c r="D167" s="7" t="s">
        <v>547</v>
      </c>
      <c r="E167" s="7"/>
      <c r="F167" s="7"/>
      <c r="G167" s="7"/>
      <c r="H167" s="7"/>
      <c r="I167" s="7"/>
      <c r="J167" s="7"/>
      <c r="K167" s="7"/>
      <c r="L167" s="9" t="s">
        <v>67</v>
      </c>
      <c r="M167" s="186" t="s">
        <v>75</v>
      </c>
      <c r="N167" s="186" t="s">
        <v>75</v>
      </c>
      <c r="O167" s="183">
        <v>10</v>
      </c>
      <c r="P167" s="186" t="s">
        <v>75</v>
      </c>
      <c r="Q167" s="183">
        <v>10</v>
      </c>
      <c r="R167" s="186">
        <v>4</v>
      </c>
      <c r="S167" s="186" t="s">
        <v>75</v>
      </c>
      <c r="T167" s="186" t="s">
        <v>75</v>
      </c>
      <c r="U167" s="183">
        <v>24</v>
      </c>
    </row>
    <row r="168" spans="1:21" ht="16.5" customHeight="1" x14ac:dyDescent="0.2">
      <c r="A168" s="7"/>
      <c r="B168" s="7"/>
      <c r="C168" s="7"/>
      <c r="D168" s="7" t="s">
        <v>548</v>
      </c>
      <c r="E168" s="7"/>
      <c r="F168" s="7"/>
      <c r="G168" s="7"/>
      <c r="H168" s="7"/>
      <c r="I168" s="7"/>
      <c r="J168" s="7"/>
      <c r="K168" s="7"/>
      <c r="L168" s="9" t="s">
        <v>67</v>
      </c>
      <c r="M168" s="186" t="s">
        <v>75</v>
      </c>
      <c r="N168" s="186" t="s">
        <v>75</v>
      </c>
      <c r="O168" s="186">
        <v>5</v>
      </c>
      <c r="P168" s="186" t="s">
        <v>75</v>
      </c>
      <c r="Q168" s="186">
        <v>3</v>
      </c>
      <c r="R168" s="186" t="s">
        <v>75</v>
      </c>
      <c r="S168" s="186" t="s">
        <v>75</v>
      </c>
      <c r="T168" s="186" t="s">
        <v>75</v>
      </c>
      <c r="U168" s="186">
        <v>8</v>
      </c>
    </row>
    <row r="169" spans="1:21" ht="16.5" customHeight="1" x14ac:dyDescent="0.2">
      <c r="A169" s="7"/>
      <c r="B169" s="7"/>
      <c r="C169" s="7"/>
      <c r="D169" s="7" t="s">
        <v>549</v>
      </c>
      <c r="E169" s="7"/>
      <c r="F169" s="7"/>
      <c r="G169" s="7"/>
      <c r="H169" s="7"/>
      <c r="I169" s="7"/>
      <c r="J169" s="7"/>
      <c r="K169" s="7"/>
      <c r="L169" s="9" t="s">
        <v>67</v>
      </c>
      <c r="M169" s="186" t="s">
        <v>75</v>
      </c>
      <c r="N169" s="186" t="s">
        <v>75</v>
      </c>
      <c r="O169" s="186">
        <v>2</v>
      </c>
      <c r="P169" s="186" t="s">
        <v>75</v>
      </c>
      <c r="Q169" s="186">
        <v>1</v>
      </c>
      <c r="R169" s="186" t="s">
        <v>75</v>
      </c>
      <c r="S169" s="186" t="s">
        <v>75</v>
      </c>
      <c r="T169" s="186" t="s">
        <v>75</v>
      </c>
      <c r="U169" s="186">
        <v>3</v>
      </c>
    </row>
    <row r="170" spans="1:21" ht="16.5" customHeight="1" x14ac:dyDescent="0.2">
      <c r="A170" s="7"/>
      <c r="B170" s="7"/>
      <c r="C170" s="7"/>
      <c r="D170" s="7" t="s">
        <v>550</v>
      </c>
      <c r="E170" s="7"/>
      <c r="F170" s="7"/>
      <c r="G170" s="7"/>
      <c r="H170" s="7"/>
      <c r="I170" s="7"/>
      <c r="J170" s="7"/>
      <c r="K170" s="7"/>
      <c r="L170" s="9" t="s">
        <v>67</v>
      </c>
      <c r="M170" s="186" t="s">
        <v>75</v>
      </c>
      <c r="N170" s="186" t="s">
        <v>75</v>
      </c>
      <c r="O170" s="186" t="s">
        <v>75</v>
      </c>
      <c r="P170" s="186" t="s">
        <v>75</v>
      </c>
      <c r="Q170" s="186" t="s">
        <v>75</v>
      </c>
      <c r="R170" s="186">
        <v>1</v>
      </c>
      <c r="S170" s="186" t="s">
        <v>75</v>
      </c>
      <c r="T170" s="186" t="s">
        <v>75</v>
      </c>
      <c r="U170" s="186">
        <v>1</v>
      </c>
    </row>
    <row r="171" spans="1:21" ht="16.5" customHeight="1" x14ac:dyDescent="0.2">
      <c r="A171" s="7"/>
      <c r="B171" s="7"/>
      <c r="C171" s="7"/>
      <c r="D171" s="7" t="s">
        <v>551</v>
      </c>
      <c r="E171" s="7"/>
      <c r="F171" s="7"/>
      <c r="G171" s="7"/>
      <c r="H171" s="7"/>
      <c r="I171" s="7"/>
      <c r="J171" s="7"/>
      <c r="K171" s="7"/>
      <c r="L171" s="9" t="s">
        <v>67</v>
      </c>
      <c r="M171" s="186" t="s">
        <v>75</v>
      </c>
      <c r="N171" s="186" t="s">
        <v>75</v>
      </c>
      <c r="O171" s="186" t="s">
        <v>75</v>
      </c>
      <c r="P171" s="186" t="s">
        <v>75</v>
      </c>
      <c r="Q171" s="186">
        <v>1</v>
      </c>
      <c r="R171" s="186" t="s">
        <v>75</v>
      </c>
      <c r="S171" s="186" t="s">
        <v>75</v>
      </c>
      <c r="T171" s="186" t="s">
        <v>75</v>
      </c>
      <c r="U171" s="186">
        <v>1</v>
      </c>
    </row>
    <row r="172" spans="1:21" ht="16.5" customHeight="1" x14ac:dyDescent="0.2">
      <c r="A172" s="7"/>
      <c r="B172" s="7"/>
      <c r="C172" s="7"/>
      <c r="D172" s="7" t="s">
        <v>552</v>
      </c>
      <c r="E172" s="7"/>
      <c r="F172" s="7"/>
      <c r="G172" s="7"/>
      <c r="H172" s="7"/>
      <c r="I172" s="7"/>
      <c r="J172" s="7"/>
      <c r="K172" s="7"/>
      <c r="L172" s="9" t="s">
        <v>67</v>
      </c>
      <c r="M172" s="186" t="s">
        <v>75</v>
      </c>
      <c r="N172" s="186" t="s">
        <v>75</v>
      </c>
      <c r="O172" s="186" t="s">
        <v>75</v>
      </c>
      <c r="P172" s="186" t="s">
        <v>75</v>
      </c>
      <c r="Q172" s="186" t="s">
        <v>75</v>
      </c>
      <c r="R172" s="186" t="s">
        <v>75</v>
      </c>
      <c r="S172" s="186" t="s">
        <v>75</v>
      </c>
      <c r="T172" s="186" t="s">
        <v>75</v>
      </c>
      <c r="U172" s="186" t="s">
        <v>75</v>
      </c>
    </row>
    <row r="173" spans="1:21" ht="16.5" customHeight="1" x14ac:dyDescent="0.2">
      <c r="A173" s="7"/>
      <c r="B173" s="7"/>
      <c r="C173" s="7"/>
      <c r="D173" s="7" t="s">
        <v>380</v>
      </c>
      <c r="E173" s="7"/>
      <c r="F173" s="7"/>
      <c r="G173" s="7"/>
      <c r="H173" s="7"/>
      <c r="I173" s="7"/>
      <c r="J173" s="7"/>
      <c r="K173" s="7"/>
      <c r="L173" s="9" t="s">
        <v>67</v>
      </c>
      <c r="M173" s="186" t="s">
        <v>75</v>
      </c>
      <c r="N173" s="186" t="s">
        <v>75</v>
      </c>
      <c r="O173" s="183">
        <v>17</v>
      </c>
      <c r="P173" s="186" t="s">
        <v>75</v>
      </c>
      <c r="Q173" s="183">
        <v>15</v>
      </c>
      <c r="R173" s="186">
        <v>5</v>
      </c>
      <c r="S173" s="186" t="s">
        <v>75</v>
      </c>
      <c r="T173" s="186" t="s">
        <v>75</v>
      </c>
      <c r="U173" s="183">
        <v>37</v>
      </c>
    </row>
    <row r="174" spans="1:21" ht="16.5" customHeight="1" x14ac:dyDescent="0.2">
      <c r="A174" s="7"/>
      <c r="B174" s="7"/>
      <c r="C174" s="7" t="s">
        <v>70</v>
      </c>
      <c r="D174" s="7"/>
      <c r="E174" s="7"/>
      <c r="F174" s="7"/>
      <c r="G174" s="7"/>
      <c r="H174" s="7"/>
      <c r="I174" s="7"/>
      <c r="J174" s="7"/>
      <c r="K174" s="7"/>
      <c r="L174" s="9"/>
      <c r="M174" s="10"/>
      <c r="N174" s="10"/>
      <c r="O174" s="10"/>
      <c r="P174" s="10"/>
      <c r="Q174" s="10"/>
      <c r="R174" s="10"/>
      <c r="S174" s="10"/>
      <c r="T174" s="10"/>
      <c r="U174" s="10"/>
    </row>
    <row r="175" spans="1:21" ht="16.5" customHeight="1" x14ac:dyDescent="0.2">
      <c r="A175" s="7"/>
      <c r="B175" s="7"/>
      <c r="C175" s="7"/>
      <c r="D175" s="7" t="s">
        <v>547</v>
      </c>
      <c r="E175" s="7"/>
      <c r="F175" s="7"/>
      <c r="G175" s="7"/>
      <c r="H175" s="7"/>
      <c r="I175" s="7"/>
      <c r="J175" s="7"/>
      <c r="K175" s="7"/>
      <c r="L175" s="9" t="s">
        <v>67</v>
      </c>
      <c r="M175" s="184">
        <v>378</v>
      </c>
      <c r="N175" s="184">
        <v>877</v>
      </c>
      <c r="O175" s="184">
        <v>376</v>
      </c>
      <c r="P175" s="184">
        <v>139</v>
      </c>
      <c r="Q175" s="184">
        <v>103</v>
      </c>
      <c r="R175" s="183">
        <v>27</v>
      </c>
      <c r="S175" s="183">
        <v>22</v>
      </c>
      <c r="T175" s="183">
        <v>25</v>
      </c>
      <c r="U175" s="187">
        <v>1947</v>
      </c>
    </row>
    <row r="176" spans="1:21" ht="16.5" customHeight="1" x14ac:dyDescent="0.2">
      <c r="A176" s="7"/>
      <c r="B176" s="7"/>
      <c r="C176" s="7"/>
      <c r="D176" s="7" t="s">
        <v>548</v>
      </c>
      <c r="E176" s="7"/>
      <c r="F176" s="7"/>
      <c r="G176" s="7"/>
      <c r="H176" s="7"/>
      <c r="I176" s="7"/>
      <c r="J176" s="7"/>
      <c r="K176" s="7"/>
      <c r="L176" s="9" t="s">
        <v>67</v>
      </c>
      <c r="M176" s="184">
        <v>341</v>
      </c>
      <c r="N176" s="184">
        <v>425</v>
      </c>
      <c r="O176" s="184">
        <v>182</v>
      </c>
      <c r="P176" s="184">
        <v>103</v>
      </c>
      <c r="Q176" s="183">
        <v>58</v>
      </c>
      <c r="R176" s="183">
        <v>15</v>
      </c>
      <c r="S176" s="183">
        <v>18</v>
      </c>
      <c r="T176" s="183">
        <v>23</v>
      </c>
      <c r="U176" s="187">
        <v>1165</v>
      </c>
    </row>
    <row r="177" spans="1:21" ht="16.5" customHeight="1" x14ac:dyDescent="0.2">
      <c r="A177" s="7"/>
      <c r="B177" s="7"/>
      <c r="C177" s="7"/>
      <c r="D177" s="7" t="s">
        <v>549</v>
      </c>
      <c r="E177" s="7"/>
      <c r="F177" s="7"/>
      <c r="G177" s="7"/>
      <c r="H177" s="7"/>
      <c r="I177" s="7"/>
      <c r="J177" s="7"/>
      <c r="K177" s="7"/>
      <c r="L177" s="9" t="s">
        <v>67</v>
      </c>
      <c r="M177" s="184">
        <v>299</v>
      </c>
      <c r="N177" s="184">
        <v>446</v>
      </c>
      <c r="O177" s="184">
        <v>320</v>
      </c>
      <c r="P177" s="184">
        <v>151</v>
      </c>
      <c r="Q177" s="183">
        <v>88</v>
      </c>
      <c r="R177" s="183">
        <v>23</v>
      </c>
      <c r="S177" s="183">
        <v>26</v>
      </c>
      <c r="T177" s="183">
        <v>82</v>
      </c>
      <c r="U177" s="187">
        <v>1435</v>
      </c>
    </row>
    <row r="178" spans="1:21" ht="16.5" customHeight="1" x14ac:dyDescent="0.2">
      <c r="A178" s="7"/>
      <c r="B178" s="7"/>
      <c r="C178" s="7"/>
      <c r="D178" s="7" t="s">
        <v>550</v>
      </c>
      <c r="E178" s="7"/>
      <c r="F178" s="7"/>
      <c r="G178" s="7"/>
      <c r="H178" s="7"/>
      <c r="I178" s="7"/>
      <c r="J178" s="7"/>
      <c r="K178" s="7"/>
      <c r="L178" s="9" t="s">
        <v>67</v>
      </c>
      <c r="M178" s="184">
        <v>439</v>
      </c>
      <c r="N178" s="184">
        <v>312</v>
      </c>
      <c r="O178" s="184">
        <v>346</v>
      </c>
      <c r="P178" s="184">
        <v>211</v>
      </c>
      <c r="Q178" s="183">
        <v>40</v>
      </c>
      <c r="R178" s="183">
        <v>31</v>
      </c>
      <c r="S178" s="186">
        <v>8</v>
      </c>
      <c r="T178" s="183">
        <v>46</v>
      </c>
      <c r="U178" s="187">
        <v>1433</v>
      </c>
    </row>
    <row r="179" spans="1:21" ht="16.5" customHeight="1" x14ac:dyDescent="0.2">
      <c r="A179" s="7"/>
      <c r="B179" s="7"/>
      <c r="C179" s="7"/>
      <c r="D179" s="7" t="s">
        <v>551</v>
      </c>
      <c r="E179" s="7"/>
      <c r="F179" s="7"/>
      <c r="G179" s="7"/>
      <c r="H179" s="7"/>
      <c r="I179" s="7"/>
      <c r="J179" s="7"/>
      <c r="K179" s="7"/>
      <c r="L179" s="9" t="s">
        <v>67</v>
      </c>
      <c r="M179" s="187">
        <v>1143</v>
      </c>
      <c r="N179" s="184">
        <v>281</v>
      </c>
      <c r="O179" s="184">
        <v>409</v>
      </c>
      <c r="P179" s="184">
        <v>184</v>
      </c>
      <c r="Q179" s="184">
        <v>134</v>
      </c>
      <c r="R179" s="183">
        <v>44</v>
      </c>
      <c r="S179" s="183">
        <v>33</v>
      </c>
      <c r="T179" s="183">
        <v>13</v>
      </c>
      <c r="U179" s="187">
        <v>2241</v>
      </c>
    </row>
    <row r="180" spans="1:21" ht="16.5" customHeight="1" x14ac:dyDescent="0.2">
      <c r="A180" s="7"/>
      <c r="B180" s="7"/>
      <c r="C180" s="7"/>
      <c r="D180" s="7" t="s">
        <v>552</v>
      </c>
      <c r="E180" s="7"/>
      <c r="F180" s="7"/>
      <c r="G180" s="7"/>
      <c r="H180" s="7"/>
      <c r="I180" s="7"/>
      <c r="J180" s="7"/>
      <c r="K180" s="7"/>
      <c r="L180" s="9" t="s">
        <v>67</v>
      </c>
      <c r="M180" s="186" t="s">
        <v>75</v>
      </c>
      <c r="N180" s="186" t="s">
        <v>75</v>
      </c>
      <c r="O180" s="186" t="s">
        <v>75</v>
      </c>
      <c r="P180" s="186" t="s">
        <v>75</v>
      </c>
      <c r="Q180" s="186" t="s">
        <v>75</v>
      </c>
      <c r="R180" s="186" t="s">
        <v>75</v>
      </c>
      <c r="S180" s="186" t="s">
        <v>75</v>
      </c>
      <c r="T180" s="186" t="s">
        <v>75</v>
      </c>
      <c r="U180" s="186" t="s">
        <v>75</v>
      </c>
    </row>
    <row r="181" spans="1:21" ht="16.5" customHeight="1" x14ac:dyDescent="0.2">
      <c r="A181" s="7"/>
      <c r="B181" s="7"/>
      <c r="C181" s="7"/>
      <c r="D181" s="7" t="s">
        <v>380</v>
      </c>
      <c r="E181" s="7"/>
      <c r="F181" s="7"/>
      <c r="G181" s="7"/>
      <c r="H181" s="7"/>
      <c r="I181" s="7"/>
      <c r="J181" s="7"/>
      <c r="K181" s="7"/>
      <c r="L181" s="9" t="s">
        <v>67</v>
      </c>
      <c r="M181" s="187">
        <v>2600</v>
      </c>
      <c r="N181" s="187">
        <v>2341</v>
      </c>
      <c r="O181" s="187">
        <v>1633</v>
      </c>
      <c r="P181" s="184">
        <v>788</v>
      </c>
      <c r="Q181" s="184">
        <v>423</v>
      </c>
      <c r="R181" s="184">
        <v>140</v>
      </c>
      <c r="S181" s="184">
        <v>107</v>
      </c>
      <c r="T181" s="184">
        <v>189</v>
      </c>
      <c r="U181" s="187">
        <v>8221</v>
      </c>
    </row>
    <row r="182" spans="1:21" ht="16.5" customHeight="1" x14ac:dyDescent="0.2">
      <c r="A182" s="7" t="s">
        <v>83</v>
      </c>
      <c r="B182" s="7"/>
      <c r="C182" s="7"/>
      <c r="D182" s="7"/>
      <c r="E182" s="7"/>
      <c r="F182" s="7"/>
      <c r="G182" s="7"/>
      <c r="H182" s="7"/>
      <c r="I182" s="7"/>
      <c r="J182" s="7"/>
      <c r="K182" s="7"/>
      <c r="L182" s="9"/>
      <c r="M182" s="10"/>
      <c r="N182" s="10"/>
      <c r="O182" s="10"/>
      <c r="P182" s="10"/>
      <c r="Q182" s="10"/>
      <c r="R182" s="10"/>
      <c r="S182" s="10"/>
      <c r="T182" s="10"/>
      <c r="U182" s="10"/>
    </row>
    <row r="183" spans="1:21" ht="16.5" customHeight="1" x14ac:dyDescent="0.2">
      <c r="A183" s="7"/>
      <c r="B183" s="7" t="s">
        <v>601</v>
      </c>
      <c r="C183" s="7"/>
      <c r="D183" s="7"/>
      <c r="E183" s="7"/>
      <c r="F183" s="7"/>
      <c r="G183" s="7"/>
      <c r="H183" s="7"/>
      <c r="I183" s="7"/>
      <c r="J183" s="7"/>
      <c r="K183" s="7"/>
      <c r="L183" s="9"/>
      <c r="M183" s="10"/>
      <c r="N183" s="10"/>
      <c r="O183" s="10"/>
      <c r="P183" s="10"/>
      <c r="Q183" s="10"/>
      <c r="R183" s="10"/>
      <c r="S183" s="10"/>
      <c r="T183" s="10"/>
      <c r="U183" s="10"/>
    </row>
    <row r="184" spans="1:21" ht="16.5" customHeight="1" x14ac:dyDescent="0.2">
      <c r="A184" s="7"/>
      <c r="B184" s="7"/>
      <c r="C184" s="7" t="s">
        <v>66</v>
      </c>
      <c r="D184" s="7"/>
      <c r="E184" s="7"/>
      <c r="F184" s="7"/>
      <c r="G184" s="7"/>
      <c r="H184" s="7"/>
      <c r="I184" s="7"/>
      <c r="J184" s="7"/>
      <c r="K184" s="7"/>
      <c r="L184" s="9"/>
      <c r="M184" s="10"/>
      <c r="N184" s="10"/>
      <c r="O184" s="10"/>
      <c r="P184" s="10"/>
      <c r="Q184" s="10"/>
      <c r="R184" s="10"/>
      <c r="S184" s="10"/>
      <c r="T184" s="10"/>
      <c r="U184" s="10"/>
    </row>
    <row r="185" spans="1:21" ht="16.5" customHeight="1" x14ac:dyDescent="0.2">
      <c r="A185" s="7"/>
      <c r="B185" s="7"/>
      <c r="C185" s="7"/>
      <c r="D185" s="7" t="s">
        <v>547</v>
      </c>
      <c r="E185" s="7"/>
      <c r="F185" s="7"/>
      <c r="G185" s="7"/>
      <c r="H185" s="7"/>
      <c r="I185" s="7"/>
      <c r="J185" s="7"/>
      <c r="K185" s="7"/>
      <c r="L185" s="9" t="s">
        <v>67</v>
      </c>
      <c r="M185" s="184">
        <v>169</v>
      </c>
      <c r="N185" s="184">
        <v>145</v>
      </c>
      <c r="O185" s="184">
        <v>176</v>
      </c>
      <c r="P185" s="183">
        <v>54</v>
      </c>
      <c r="Q185" s="183">
        <v>24</v>
      </c>
      <c r="R185" s="186">
        <v>3</v>
      </c>
      <c r="S185" s="186">
        <v>3</v>
      </c>
      <c r="T185" s="183">
        <v>31</v>
      </c>
      <c r="U185" s="184">
        <v>605</v>
      </c>
    </row>
    <row r="186" spans="1:21" ht="16.5" customHeight="1" x14ac:dyDescent="0.2">
      <c r="A186" s="7"/>
      <c r="B186" s="7"/>
      <c r="C186" s="7"/>
      <c r="D186" s="7" t="s">
        <v>548</v>
      </c>
      <c r="E186" s="7"/>
      <c r="F186" s="7"/>
      <c r="G186" s="7"/>
      <c r="H186" s="7"/>
      <c r="I186" s="7"/>
      <c r="J186" s="7"/>
      <c r="K186" s="7"/>
      <c r="L186" s="9" t="s">
        <v>67</v>
      </c>
      <c r="M186" s="184">
        <v>111</v>
      </c>
      <c r="N186" s="183">
        <v>65</v>
      </c>
      <c r="O186" s="184">
        <v>106</v>
      </c>
      <c r="P186" s="183">
        <v>49</v>
      </c>
      <c r="Q186" s="183">
        <v>11</v>
      </c>
      <c r="R186" s="186">
        <v>2</v>
      </c>
      <c r="S186" s="186">
        <v>6</v>
      </c>
      <c r="T186" s="183">
        <v>14</v>
      </c>
      <c r="U186" s="184">
        <v>364</v>
      </c>
    </row>
    <row r="187" spans="1:21" ht="16.5" customHeight="1" x14ac:dyDescent="0.2">
      <c r="A187" s="7"/>
      <c r="B187" s="7"/>
      <c r="C187" s="7"/>
      <c r="D187" s="7" t="s">
        <v>549</v>
      </c>
      <c r="E187" s="7"/>
      <c r="F187" s="7"/>
      <c r="G187" s="7"/>
      <c r="H187" s="7"/>
      <c r="I187" s="7"/>
      <c r="J187" s="7"/>
      <c r="K187" s="7"/>
      <c r="L187" s="9" t="s">
        <v>67</v>
      </c>
      <c r="M187" s="183">
        <v>87</v>
      </c>
      <c r="N187" s="183">
        <v>58</v>
      </c>
      <c r="O187" s="184">
        <v>125</v>
      </c>
      <c r="P187" s="183">
        <v>81</v>
      </c>
      <c r="Q187" s="183">
        <v>13</v>
      </c>
      <c r="R187" s="186">
        <v>1</v>
      </c>
      <c r="S187" s="186">
        <v>3</v>
      </c>
      <c r="T187" s="183">
        <v>57</v>
      </c>
      <c r="U187" s="184">
        <v>425</v>
      </c>
    </row>
    <row r="188" spans="1:21" ht="16.5" customHeight="1" x14ac:dyDescent="0.2">
      <c r="A188" s="7"/>
      <c r="B188" s="7"/>
      <c r="C188" s="7"/>
      <c r="D188" s="7" t="s">
        <v>550</v>
      </c>
      <c r="E188" s="7"/>
      <c r="F188" s="7"/>
      <c r="G188" s="7"/>
      <c r="H188" s="7"/>
      <c r="I188" s="7"/>
      <c r="J188" s="7"/>
      <c r="K188" s="7"/>
      <c r="L188" s="9" t="s">
        <v>67</v>
      </c>
      <c r="M188" s="184">
        <v>105</v>
      </c>
      <c r="N188" s="183">
        <v>47</v>
      </c>
      <c r="O188" s="184">
        <v>146</v>
      </c>
      <c r="P188" s="184">
        <v>109</v>
      </c>
      <c r="Q188" s="183">
        <v>16</v>
      </c>
      <c r="R188" s="186">
        <v>5</v>
      </c>
      <c r="S188" s="186">
        <v>2</v>
      </c>
      <c r="T188" s="183">
        <v>48</v>
      </c>
      <c r="U188" s="184">
        <v>478</v>
      </c>
    </row>
    <row r="189" spans="1:21" ht="16.5" customHeight="1" x14ac:dyDescent="0.2">
      <c r="A189" s="7"/>
      <c r="B189" s="7"/>
      <c r="C189" s="7"/>
      <c r="D189" s="7" t="s">
        <v>551</v>
      </c>
      <c r="E189" s="7"/>
      <c r="F189" s="7"/>
      <c r="G189" s="7"/>
      <c r="H189" s="7"/>
      <c r="I189" s="7"/>
      <c r="J189" s="7"/>
      <c r="K189" s="7"/>
      <c r="L189" s="9" t="s">
        <v>67</v>
      </c>
      <c r="M189" s="184">
        <v>376</v>
      </c>
      <c r="N189" s="183">
        <v>49</v>
      </c>
      <c r="O189" s="184">
        <v>151</v>
      </c>
      <c r="P189" s="183">
        <v>88</v>
      </c>
      <c r="Q189" s="183">
        <v>38</v>
      </c>
      <c r="R189" s="183">
        <v>17</v>
      </c>
      <c r="S189" s="186">
        <v>5</v>
      </c>
      <c r="T189" s="183">
        <v>18</v>
      </c>
      <c r="U189" s="184">
        <v>742</v>
      </c>
    </row>
    <row r="190" spans="1:21" ht="16.5" customHeight="1" x14ac:dyDescent="0.2">
      <c r="A190" s="7"/>
      <c r="B190" s="7"/>
      <c r="C190" s="7"/>
      <c r="D190" s="7" t="s">
        <v>552</v>
      </c>
      <c r="E190" s="7"/>
      <c r="F190" s="7"/>
      <c r="G190" s="7"/>
      <c r="H190" s="7"/>
      <c r="I190" s="7"/>
      <c r="J190" s="7"/>
      <c r="K190" s="7"/>
      <c r="L190" s="9" t="s">
        <v>67</v>
      </c>
      <c r="M190" s="186" t="s">
        <v>75</v>
      </c>
      <c r="N190" s="186" t="s">
        <v>75</v>
      </c>
      <c r="O190" s="186" t="s">
        <v>75</v>
      </c>
      <c r="P190" s="186" t="s">
        <v>75</v>
      </c>
      <c r="Q190" s="186" t="s">
        <v>75</v>
      </c>
      <c r="R190" s="186" t="s">
        <v>75</v>
      </c>
      <c r="S190" s="186" t="s">
        <v>75</v>
      </c>
      <c r="T190" s="186" t="s">
        <v>75</v>
      </c>
      <c r="U190" s="186" t="s">
        <v>75</v>
      </c>
    </row>
    <row r="191" spans="1:21" ht="16.5" customHeight="1" x14ac:dyDescent="0.2">
      <c r="A191" s="7"/>
      <c r="B191" s="7"/>
      <c r="C191" s="7"/>
      <c r="D191" s="7" t="s">
        <v>380</v>
      </c>
      <c r="E191" s="7"/>
      <c r="F191" s="7"/>
      <c r="G191" s="7"/>
      <c r="H191" s="7"/>
      <c r="I191" s="7"/>
      <c r="J191" s="7"/>
      <c r="K191" s="7"/>
      <c r="L191" s="9" t="s">
        <v>67</v>
      </c>
      <c r="M191" s="184">
        <v>848</v>
      </c>
      <c r="N191" s="184">
        <v>364</v>
      </c>
      <c r="O191" s="184">
        <v>704</v>
      </c>
      <c r="P191" s="184">
        <v>381</v>
      </c>
      <c r="Q191" s="184">
        <v>102</v>
      </c>
      <c r="R191" s="183">
        <v>28</v>
      </c>
      <c r="S191" s="183">
        <v>19</v>
      </c>
      <c r="T191" s="184">
        <v>168</v>
      </c>
      <c r="U191" s="187">
        <v>2614</v>
      </c>
    </row>
    <row r="192" spans="1:21" ht="16.5" customHeight="1" x14ac:dyDescent="0.2">
      <c r="A192" s="7"/>
      <c r="B192" s="7"/>
      <c r="C192" s="7" t="s">
        <v>68</v>
      </c>
      <c r="D192" s="7"/>
      <c r="E192" s="7"/>
      <c r="F192" s="7"/>
      <c r="G192" s="7"/>
      <c r="H192" s="7"/>
      <c r="I192" s="7"/>
      <c r="J192" s="7"/>
      <c r="K192" s="7"/>
      <c r="L192" s="9"/>
      <c r="M192" s="10"/>
      <c r="N192" s="10"/>
      <c r="O192" s="10"/>
      <c r="P192" s="10"/>
      <c r="Q192" s="10"/>
      <c r="R192" s="10"/>
      <c r="S192" s="10"/>
      <c r="T192" s="10"/>
      <c r="U192" s="10"/>
    </row>
    <row r="193" spans="1:21" ht="16.5" customHeight="1" x14ac:dyDescent="0.2">
      <c r="A193" s="7"/>
      <c r="B193" s="7"/>
      <c r="C193" s="7"/>
      <c r="D193" s="7" t="s">
        <v>547</v>
      </c>
      <c r="E193" s="7"/>
      <c r="F193" s="7"/>
      <c r="G193" s="7"/>
      <c r="H193" s="7"/>
      <c r="I193" s="7"/>
      <c r="J193" s="7"/>
      <c r="K193" s="7"/>
      <c r="L193" s="9" t="s">
        <v>67</v>
      </c>
      <c r="M193" s="184">
        <v>310</v>
      </c>
      <c r="N193" s="184">
        <v>770</v>
      </c>
      <c r="O193" s="184">
        <v>208</v>
      </c>
      <c r="P193" s="183">
        <v>88</v>
      </c>
      <c r="Q193" s="183">
        <v>73</v>
      </c>
      <c r="R193" s="183">
        <v>16</v>
      </c>
      <c r="S193" s="183">
        <v>17</v>
      </c>
      <c r="T193" s="186">
        <v>8</v>
      </c>
      <c r="U193" s="187">
        <v>1490</v>
      </c>
    </row>
    <row r="194" spans="1:21" ht="16.5" customHeight="1" x14ac:dyDescent="0.2">
      <c r="A194" s="7"/>
      <c r="B194" s="7"/>
      <c r="C194" s="7"/>
      <c r="D194" s="7" t="s">
        <v>548</v>
      </c>
      <c r="E194" s="7"/>
      <c r="F194" s="7"/>
      <c r="G194" s="7"/>
      <c r="H194" s="7"/>
      <c r="I194" s="7"/>
      <c r="J194" s="7"/>
      <c r="K194" s="7"/>
      <c r="L194" s="9" t="s">
        <v>67</v>
      </c>
      <c r="M194" s="184">
        <v>244</v>
      </c>
      <c r="N194" s="184">
        <v>370</v>
      </c>
      <c r="O194" s="183">
        <v>88</v>
      </c>
      <c r="P194" s="183">
        <v>70</v>
      </c>
      <c r="Q194" s="183">
        <v>37</v>
      </c>
      <c r="R194" s="186">
        <v>7</v>
      </c>
      <c r="S194" s="183">
        <v>13</v>
      </c>
      <c r="T194" s="186">
        <v>4</v>
      </c>
      <c r="U194" s="184">
        <v>833</v>
      </c>
    </row>
    <row r="195" spans="1:21" ht="16.5" customHeight="1" x14ac:dyDescent="0.2">
      <c r="A195" s="7"/>
      <c r="B195" s="7"/>
      <c r="C195" s="7"/>
      <c r="D195" s="7" t="s">
        <v>549</v>
      </c>
      <c r="E195" s="7"/>
      <c r="F195" s="7"/>
      <c r="G195" s="7"/>
      <c r="H195" s="7"/>
      <c r="I195" s="7"/>
      <c r="J195" s="7"/>
      <c r="K195" s="7"/>
      <c r="L195" s="9" t="s">
        <v>67</v>
      </c>
      <c r="M195" s="184">
        <v>188</v>
      </c>
      <c r="N195" s="184">
        <v>352</v>
      </c>
      <c r="O195" s="184">
        <v>186</v>
      </c>
      <c r="P195" s="183">
        <v>64</v>
      </c>
      <c r="Q195" s="183">
        <v>53</v>
      </c>
      <c r="R195" s="183">
        <v>15</v>
      </c>
      <c r="S195" s="183">
        <v>12</v>
      </c>
      <c r="T195" s="183">
        <v>16</v>
      </c>
      <c r="U195" s="184">
        <v>886</v>
      </c>
    </row>
    <row r="196" spans="1:21" ht="16.5" customHeight="1" x14ac:dyDescent="0.2">
      <c r="A196" s="7"/>
      <c r="B196" s="7"/>
      <c r="C196" s="7"/>
      <c r="D196" s="7" t="s">
        <v>550</v>
      </c>
      <c r="E196" s="7"/>
      <c r="F196" s="7"/>
      <c r="G196" s="7"/>
      <c r="H196" s="7"/>
      <c r="I196" s="7"/>
      <c r="J196" s="7"/>
      <c r="K196" s="7"/>
      <c r="L196" s="9" t="s">
        <v>67</v>
      </c>
      <c r="M196" s="184">
        <v>243</v>
      </c>
      <c r="N196" s="184">
        <v>283</v>
      </c>
      <c r="O196" s="184">
        <v>199</v>
      </c>
      <c r="P196" s="184">
        <v>120</v>
      </c>
      <c r="Q196" s="183">
        <v>28</v>
      </c>
      <c r="R196" s="183">
        <v>28</v>
      </c>
      <c r="S196" s="183">
        <v>13</v>
      </c>
      <c r="T196" s="186">
        <v>5</v>
      </c>
      <c r="U196" s="184">
        <v>919</v>
      </c>
    </row>
    <row r="197" spans="1:21" ht="16.5" customHeight="1" x14ac:dyDescent="0.2">
      <c r="A197" s="7"/>
      <c r="B197" s="7"/>
      <c r="C197" s="7"/>
      <c r="D197" s="7" t="s">
        <v>551</v>
      </c>
      <c r="E197" s="7"/>
      <c r="F197" s="7"/>
      <c r="G197" s="7"/>
      <c r="H197" s="7"/>
      <c r="I197" s="7"/>
      <c r="J197" s="7"/>
      <c r="K197" s="7"/>
      <c r="L197" s="9" t="s">
        <v>67</v>
      </c>
      <c r="M197" s="184">
        <v>632</v>
      </c>
      <c r="N197" s="184">
        <v>222</v>
      </c>
      <c r="O197" s="184">
        <v>260</v>
      </c>
      <c r="P197" s="183">
        <v>93</v>
      </c>
      <c r="Q197" s="183">
        <v>81</v>
      </c>
      <c r="R197" s="183">
        <v>43</v>
      </c>
      <c r="S197" s="183">
        <v>15</v>
      </c>
      <c r="T197" s="186">
        <v>3</v>
      </c>
      <c r="U197" s="187">
        <v>1349</v>
      </c>
    </row>
    <row r="198" spans="1:21" ht="16.5" customHeight="1" x14ac:dyDescent="0.2">
      <c r="A198" s="7"/>
      <c r="B198" s="7"/>
      <c r="C198" s="7"/>
      <c r="D198" s="7" t="s">
        <v>552</v>
      </c>
      <c r="E198" s="7"/>
      <c r="F198" s="7"/>
      <c r="G198" s="7"/>
      <c r="H198" s="7"/>
      <c r="I198" s="7"/>
      <c r="J198" s="7"/>
      <c r="K198" s="7"/>
      <c r="L198" s="9" t="s">
        <v>67</v>
      </c>
      <c r="M198" s="186" t="s">
        <v>75</v>
      </c>
      <c r="N198" s="186" t="s">
        <v>75</v>
      </c>
      <c r="O198" s="186" t="s">
        <v>75</v>
      </c>
      <c r="P198" s="186" t="s">
        <v>75</v>
      </c>
      <c r="Q198" s="186" t="s">
        <v>75</v>
      </c>
      <c r="R198" s="186" t="s">
        <v>75</v>
      </c>
      <c r="S198" s="186" t="s">
        <v>75</v>
      </c>
      <c r="T198" s="186" t="s">
        <v>75</v>
      </c>
      <c r="U198" s="186" t="s">
        <v>75</v>
      </c>
    </row>
    <row r="199" spans="1:21" ht="16.5" customHeight="1" x14ac:dyDescent="0.2">
      <c r="A199" s="7"/>
      <c r="B199" s="7"/>
      <c r="C199" s="7"/>
      <c r="D199" s="7" t="s">
        <v>380</v>
      </c>
      <c r="E199" s="7"/>
      <c r="F199" s="7"/>
      <c r="G199" s="7"/>
      <c r="H199" s="7"/>
      <c r="I199" s="7"/>
      <c r="J199" s="7"/>
      <c r="K199" s="7"/>
      <c r="L199" s="9" t="s">
        <v>67</v>
      </c>
      <c r="M199" s="187">
        <v>1617</v>
      </c>
      <c r="N199" s="187">
        <v>1997</v>
      </c>
      <c r="O199" s="184">
        <v>941</v>
      </c>
      <c r="P199" s="184">
        <v>435</v>
      </c>
      <c r="Q199" s="184">
        <v>272</v>
      </c>
      <c r="R199" s="184">
        <v>109</v>
      </c>
      <c r="S199" s="183">
        <v>70</v>
      </c>
      <c r="T199" s="183">
        <v>36</v>
      </c>
      <c r="U199" s="187">
        <v>5477</v>
      </c>
    </row>
    <row r="200" spans="1:21" ht="16.5" customHeight="1" x14ac:dyDescent="0.2">
      <c r="A200" s="7"/>
      <c r="B200" s="7"/>
      <c r="C200" s="7" t="s">
        <v>69</v>
      </c>
      <c r="D200" s="7"/>
      <c r="E200" s="7"/>
      <c r="F200" s="7"/>
      <c r="G200" s="7"/>
      <c r="H200" s="7"/>
      <c r="I200" s="7"/>
      <c r="J200" s="7"/>
      <c r="K200" s="7"/>
      <c r="L200" s="9"/>
      <c r="M200" s="10"/>
      <c r="N200" s="10"/>
      <c r="O200" s="10"/>
      <c r="P200" s="10"/>
      <c r="Q200" s="10"/>
      <c r="R200" s="10"/>
      <c r="S200" s="10"/>
      <c r="T200" s="10"/>
      <c r="U200" s="10"/>
    </row>
    <row r="201" spans="1:21" ht="16.5" customHeight="1" x14ac:dyDescent="0.2">
      <c r="A201" s="7"/>
      <c r="B201" s="7"/>
      <c r="C201" s="7"/>
      <c r="D201" s="7" t="s">
        <v>547</v>
      </c>
      <c r="E201" s="7"/>
      <c r="F201" s="7"/>
      <c r="G201" s="7"/>
      <c r="H201" s="7"/>
      <c r="I201" s="7"/>
      <c r="J201" s="7"/>
      <c r="K201" s="7"/>
      <c r="L201" s="9" t="s">
        <v>67</v>
      </c>
      <c r="M201" s="186" t="s">
        <v>75</v>
      </c>
      <c r="N201" s="186">
        <v>1</v>
      </c>
      <c r="O201" s="183">
        <v>14</v>
      </c>
      <c r="P201" s="186" t="s">
        <v>75</v>
      </c>
      <c r="Q201" s="186">
        <v>7</v>
      </c>
      <c r="R201" s="186" t="s">
        <v>75</v>
      </c>
      <c r="S201" s="186">
        <v>1</v>
      </c>
      <c r="T201" s="186" t="s">
        <v>75</v>
      </c>
      <c r="U201" s="183">
        <v>23</v>
      </c>
    </row>
    <row r="202" spans="1:21" ht="16.5" customHeight="1" x14ac:dyDescent="0.2">
      <c r="A202" s="7"/>
      <c r="B202" s="7"/>
      <c r="C202" s="7"/>
      <c r="D202" s="7" t="s">
        <v>548</v>
      </c>
      <c r="E202" s="7"/>
      <c r="F202" s="7"/>
      <c r="G202" s="7"/>
      <c r="H202" s="7"/>
      <c r="I202" s="7"/>
      <c r="J202" s="7"/>
      <c r="K202" s="7"/>
      <c r="L202" s="9" t="s">
        <v>67</v>
      </c>
      <c r="M202" s="186" t="s">
        <v>75</v>
      </c>
      <c r="N202" s="186" t="s">
        <v>75</v>
      </c>
      <c r="O202" s="186">
        <v>3</v>
      </c>
      <c r="P202" s="186" t="s">
        <v>75</v>
      </c>
      <c r="Q202" s="186">
        <v>3</v>
      </c>
      <c r="R202" s="186" t="s">
        <v>75</v>
      </c>
      <c r="S202" s="186" t="s">
        <v>75</v>
      </c>
      <c r="T202" s="186" t="s">
        <v>75</v>
      </c>
      <c r="U202" s="186">
        <v>6</v>
      </c>
    </row>
    <row r="203" spans="1:21" ht="16.5" customHeight="1" x14ac:dyDescent="0.2">
      <c r="A203" s="7"/>
      <c r="B203" s="7"/>
      <c r="C203" s="7"/>
      <c r="D203" s="7" t="s">
        <v>549</v>
      </c>
      <c r="E203" s="7"/>
      <c r="F203" s="7"/>
      <c r="G203" s="7"/>
      <c r="H203" s="7"/>
      <c r="I203" s="7"/>
      <c r="J203" s="7"/>
      <c r="K203" s="7"/>
      <c r="L203" s="9" t="s">
        <v>67</v>
      </c>
      <c r="M203" s="186" t="s">
        <v>75</v>
      </c>
      <c r="N203" s="186" t="s">
        <v>75</v>
      </c>
      <c r="O203" s="186">
        <v>4</v>
      </c>
      <c r="P203" s="186" t="s">
        <v>75</v>
      </c>
      <c r="Q203" s="186">
        <v>1</v>
      </c>
      <c r="R203" s="186" t="s">
        <v>75</v>
      </c>
      <c r="S203" s="186" t="s">
        <v>75</v>
      </c>
      <c r="T203" s="186" t="s">
        <v>75</v>
      </c>
      <c r="U203" s="186">
        <v>5</v>
      </c>
    </row>
    <row r="204" spans="1:21" ht="16.5" customHeight="1" x14ac:dyDescent="0.2">
      <c r="A204" s="7"/>
      <c r="B204" s="7"/>
      <c r="C204" s="7"/>
      <c r="D204" s="7" t="s">
        <v>550</v>
      </c>
      <c r="E204" s="7"/>
      <c r="F204" s="7"/>
      <c r="G204" s="7"/>
      <c r="H204" s="7"/>
      <c r="I204" s="7"/>
      <c r="J204" s="7"/>
      <c r="K204" s="7"/>
      <c r="L204" s="9" t="s">
        <v>67</v>
      </c>
      <c r="M204" s="186" t="s">
        <v>75</v>
      </c>
      <c r="N204" s="186" t="s">
        <v>75</v>
      </c>
      <c r="O204" s="186" t="s">
        <v>75</v>
      </c>
      <c r="P204" s="186" t="s">
        <v>75</v>
      </c>
      <c r="Q204" s="186" t="s">
        <v>75</v>
      </c>
      <c r="R204" s="186" t="s">
        <v>75</v>
      </c>
      <c r="S204" s="186" t="s">
        <v>75</v>
      </c>
      <c r="T204" s="186" t="s">
        <v>75</v>
      </c>
      <c r="U204" s="186" t="s">
        <v>75</v>
      </c>
    </row>
    <row r="205" spans="1:21" ht="16.5" customHeight="1" x14ac:dyDescent="0.2">
      <c r="A205" s="7"/>
      <c r="B205" s="7"/>
      <c r="C205" s="7"/>
      <c r="D205" s="7" t="s">
        <v>551</v>
      </c>
      <c r="E205" s="7"/>
      <c r="F205" s="7"/>
      <c r="G205" s="7"/>
      <c r="H205" s="7"/>
      <c r="I205" s="7"/>
      <c r="J205" s="7"/>
      <c r="K205" s="7"/>
      <c r="L205" s="9" t="s">
        <v>67</v>
      </c>
      <c r="M205" s="186" t="s">
        <v>75</v>
      </c>
      <c r="N205" s="186" t="s">
        <v>75</v>
      </c>
      <c r="O205" s="186" t="s">
        <v>75</v>
      </c>
      <c r="P205" s="186" t="s">
        <v>75</v>
      </c>
      <c r="Q205" s="186" t="s">
        <v>75</v>
      </c>
      <c r="R205" s="186" t="s">
        <v>75</v>
      </c>
      <c r="S205" s="186" t="s">
        <v>75</v>
      </c>
      <c r="T205" s="186" t="s">
        <v>75</v>
      </c>
      <c r="U205" s="186" t="s">
        <v>75</v>
      </c>
    </row>
    <row r="206" spans="1:21" ht="16.5" customHeight="1" x14ac:dyDescent="0.2">
      <c r="A206" s="7"/>
      <c r="B206" s="7"/>
      <c r="C206" s="7"/>
      <c r="D206" s="7" t="s">
        <v>552</v>
      </c>
      <c r="E206" s="7"/>
      <c r="F206" s="7"/>
      <c r="G206" s="7"/>
      <c r="H206" s="7"/>
      <c r="I206" s="7"/>
      <c r="J206" s="7"/>
      <c r="K206" s="7"/>
      <c r="L206" s="9" t="s">
        <v>67</v>
      </c>
      <c r="M206" s="186" t="s">
        <v>75</v>
      </c>
      <c r="N206" s="186" t="s">
        <v>75</v>
      </c>
      <c r="O206" s="186" t="s">
        <v>75</v>
      </c>
      <c r="P206" s="186" t="s">
        <v>75</v>
      </c>
      <c r="Q206" s="186" t="s">
        <v>75</v>
      </c>
      <c r="R206" s="186" t="s">
        <v>75</v>
      </c>
      <c r="S206" s="186" t="s">
        <v>75</v>
      </c>
      <c r="T206" s="186" t="s">
        <v>75</v>
      </c>
      <c r="U206" s="186" t="s">
        <v>75</v>
      </c>
    </row>
    <row r="207" spans="1:21" ht="16.5" customHeight="1" x14ac:dyDescent="0.2">
      <c r="A207" s="7"/>
      <c r="B207" s="7"/>
      <c r="C207" s="7"/>
      <c r="D207" s="7" t="s">
        <v>380</v>
      </c>
      <c r="E207" s="7"/>
      <c r="F207" s="7"/>
      <c r="G207" s="7"/>
      <c r="H207" s="7"/>
      <c r="I207" s="7"/>
      <c r="J207" s="7"/>
      <c r="K207" s="7"/>
      <c r="L207" s="9" t="s">
        <v>67</v>
      </c>
      <c r="M207" s="186" t="s">
        <v>75</v>
      </c>
      <c r="N207" s="186">
        <v>1</v>
      </c>
      <c r="O207" s="183">
        <v>21</v>
      </c>
      <c r="P207" s="186" t="s">
        <v>75</v>
      </c>
      <c r="Q207" s="183">
        <v>11</v>
      </c>
      <c r="R207" s="186" t="s">
        <v>75</v>
      </c>
      <c r="S207" s="186">
        <v>1</v>
      </c>
      <c r="T207" s="186" t="s">
        <v>75</v>
      </c>
      <c r="U207" s="183">
        <v>34</v>
      </c>
    </row>
    <row r="208" spans="1:21" ht="16.5" customHeight="1" x14ac:dyDescent="0.2">
      <c r="A208" s="7"/>
      <c r="B208" s="7"/>
      <c r="C208" s="7" t="s">
        <v>70</v>
      </c>
      <c r="D208" s="7"/>
      <c r="E208" s="7"/>
      <c r="F208" s="7"/>
      <c r="G208" s="7"/>
      <c r="H208" s="7"/>
      <c r="I208" s="7"/>
      <c r="J208" s="7"/>
      <c r="K208" s="7"/>
      <c r="L208" s="9"/>
      <c r="M208" s="10"/>
      <c r="N208" s="10"/>
      <c r="O208" s="10"/>
      <c r="P208" s="10"/>
      <c r="Q208" s="10"/>
      <c r="R208" s="10"/>
      <c r="S208" s="10"/>
      <c r="T208" s="10"/>
      <c r="U208" s="10"/>
    </row>
    <row r="209" spans="1:21" ht="16.5" customHeight="1" x14ac:dyDescent="0.2">
      <c r="A209" s="7"/>
      <c r="B209" s="7"/>
      <c r="C209" s="7"/>
      <c r="D209" s="7" t="s">
        <v>547</v>
      </c>
      <c r="E209" s="7"/>
      <c r="F209" s="7"/>
      <c r="G209" s="7"/>
      <c r="H209" s="7"/>
      <c r="I209" s="7"/>
      <c r="J209" s="7"/>
      <c r="K209" s="7"/>
      <c r="L209" s="9" t="s">
        <v>67</v>
      </c>
      <c r="M209" s="184">
        <v>479</v>
      </c>
      <c r="N209" s="184">
        <v>916</v>
      </c>
      <c r="O209" s="184">
        <v>398</v>
      </c>
      <c r="P209" s="184">
        <v>142</v>
      </c>
      <c r="Q209" s="184">
        <v>104</v>
      </c>
      <c r="R209" s="183">
        <v>19</v>
      </c>
      <c r="S209" s="183">
        <v>21</v>
      </c>
      <c r="T209" s="183">
        <v>39</v>
      </c>
      <c r="U209" s="187">
        <v>2118</v>
      </c>
    </row>
    <row r="210" spans="1:21" ht="16.5" customHeight="1" x14ac:dyDescent="0.2">
      <c r="A210" s="7"/>
      <c r="B210" s="7"/>
      <c r="C210" s="7"/>
      <c r="D210" s="7" t="s">
        <v>548</v>
      </c>
      <c r="E210" s="7"/>
      <c r="F210" s="7"/>
      <c r="G210" s="7"/>
      <c r="H210" s="7"/>
      <c r="I210" s="7"/>
      <c r="J210" s="7"/>
      <c r="K210" s="7"/>
      <c r="L210" s="9" t="s">
        <v>67</v>
      </c>
      <c r="M210" s="184">
        <v>355</v>
      </c>
      <c r="N210" s="184">
        <v>435</v>
      </c>
      <c r="O210" s="184">
        <v>197</v>
      </c>
      <c r="P210" s="184">
        <v>119</v>
      </c>
      <c r="Q210" s="183">
        <v>51</v>
      </c>
      <c r="R210" s="186">
        <v>9</v>
      </c>
      <c r="S210" s="183">
        <v>19</v>
      </c>
      <c r="T210" s="183">
        <v>18</v>
      </c>
      <c r="U210" s="187">
        <v>1203</v>
      </c>
    </row>
    <row r="211" spans="1:21" ht="16.5" customHeight="1" x14ac:dyDescent="0.2">
      <c r="A211" s="7"/>
      <c r="B211" s="7"/>
      <c r="C211" s="7"/>
      <c r="D211" s="7" t="s">
        <v>549</v>
      </c>
      <c r="E211" s="7"/>
      <c r="F211" s="7"/>
      <c r="G211" s="7"/>
      <c r="H211" s="7"/>
      <c r="I211" s="7"/>
      <c r="J211" s="7"/>
      <c r="K211" s="7"/>
      <c r="L211" s="9" t="s">
        <v>67</v>
      </c>
      <c r="M211" s="184">
        <v>275</v>
      </c>
      <c r="N211" s="184">
        <v>410</v>
      </c>
      <c r="O211" s="184">
        <v>315</v>
      </c>
      <c r="P211" s="184">
        <v>145</v>
      </c>
      <c r="Q211" s="183">
        <v>67</v>
      </c>
      <c r="R211" s="183">
        <v>16</v>
      </c>
      <c r="S211" s="183">
        <v>15</v>
      </c>
      <c r="T211" s="183">
        <v>73</v>
      </c>
      <c r="U211" s="187">
        <v>1316</v>
      </c>
    </row>
    <row r="212" spans="1:21" ht="16.5" customHeight="1" x14ac:dyDescent="0.2">
      <c r="A212" s="7"/>
      <c r="B212" s="7"/>
      <c r="C212" s="7"/>
      <c r="D212" s="7" t="s">
        <v>550</v>
      </c>
      <c r="E212" s="7"/>
      <c r="F212" s="7"/>
      <c r="G212" s="7"/>
      <c r="H212" s="7"/>
      <c r="I212" s="7"/>
      <c r="J212" s="7"/>
      <c r="K212" s="7"/>
      <c r="L212" s="9" t="s">
        <v>67</v>
      </c>
      <c r="M212" s="184">
        <v>348</v>
      </c>
      <c r="N212" s="184">
        <v>330</v>
      </c>
      <c r="O212" s="184">
        <v>345</v>
      </c>
      <c r="P212" s="184">
        <v>229</v>
      </c>
      <c r="Q212" s="183">
        <v>44</v>
      </c>
      <c r="R212" s="183">
        <v>33</v>
      </c>
      <c r="S212" s="183">
        <v>15</v>
      </c>
      <c r="T212" s="183">
        <v>53</v>
      </c>
      <c r="U212" s="187">
        <v>1397</v>
      </c>
    </row>
    <row r="213" spans="1:21" ht="16.5" customHeight="1" x14ac:dyDescent="0.2">
      <c r="A213" s="7"/>
      <c r="B213" s="7"/>
      <c r="C213" s="7"/>
      <c r="D213" s="7" t="s">
        <v>551</v>
      </c>
      <c r="E213" s="7"/>
      <c r="F213" s="7"/>
      <c r="G213" s="7"/>
      <c r="H213" s="7"/>
      <c r="I213" s="7"/>
      <c r="J213" s="7"/>
      <c r="K213" s="7"/>
      <c r="L213" s="9" t="s">
        <v>67</v>
      </c>
      <c r="M213" s="187">
        <v>1008</v>
      </c>
      <c r="N213" s="184">
        <v>271</v>
      </c>
      <c r="O213" s="184">
        <v>411</v>
      </c>
      <c r="P213" s="184">
        <v>181</v>
      </c>
      <c r="Q213" s="184">
        <v>119</v>
      </c>
      <c r="R213" s="183">
        <v>60</v>
      </c>
      <c r="S213" s="183">
        <v>20</v>
      </c>
      <c r="T213" s="183">
        <v>21</v>
      </c>
      <c r="U213" s="187">
        <v>2091</v>
      </c>
    </row>
    <row r="214" spans="1:21" ht="16.5" customHeight="1" x14ac:dyDescent="0.2">
      <c r="A214" s="7"/>
      <c r="B214" s="7"/>
      <c r="C214" s="7"/>
      <c r="D214" s="7" t="s">
        <v>552</v>
      </c>
      <c r="E214" s="7"/>
      <c r="F214" s="7"/>
      <c r="G214" s="7"/>
      <c r="H214" s="7"/>
      <c r="I214" s="7"/>
      <c r="J214" s="7"/>
      <c r="K214" s="7"/>
      <c r="L214" s="9" t="s">
        <v>67</v>
      </c>
      <c r="M214" s="186" t="s">
        <v>75</v>
      </c>
      <c r="N214" s="186" t="s">
        <v>75</v>
      </c>
      <c r="O214" s="186" t="s">
        <v>75</v>
      </c>
      <c r="P214" s="186" t="s">
        <v>75</v>
      </c>
      <c r="Q214" s="186" t="s">
        <v>75</v>
      </c>
      <c r="R214" s="186" t="s">
        <v>75</v>
      </c>
      <c r="S214" s="186" t="s">
        <v>75</v>
      </c>
      <c r="T214" s="186" t="s">
        <v>75</v>
      </c>
      <c r="U214" s="186" t="s">
        <v>75</v>
      </c>
    </row>
    <row r="215" spans="1:21" ht="16.5" customHeight="1" x14ac:dyDescent="0.2">
      <c r="A215" s="7"/>
      <c r="B215" s="7"/>
      <c r="C215" s="7"/>
      <c r="D215" s="7" t="s">
        <v>380</v>
      </c>
      <c r="E215" s="7"/>
      <c r="F215" s="7"/>
      <c r="G215" s="7"/>
      <c r="H215" s="7"/>
      <c r="I215" s="7"/>
      <c r="J215" s="7"/>
      <c r="K215" s="7"/>
      <c r="L215" s="9" t="s">
        <v>67</v>
      </c>
      <c r="M215" s="187">
        <v>2465</v>
      </c>
      <c r="N215" s="187">
        <v>2362</v>
      </c>
      <c r="O215" s="187">
        <v>1666</v>
      </c>
      <c r="P215" s="184">
        <v>816</v>
      </c>
      <c r="Q215" s="184">
        <v>385</v>
      </c>
      <c r="R215" s="184">
        <v>137</v>
      </c>
      <c r="S215" s="183">
        <v>90</v>
      </c>
      <c r="T215" s="184">
        <v>204</v>
      </c>
      <c r="U215" s="187">
        <v>8125</v>
      </c>
    </row>
    <row r="216" spans="1:21" ht="16.5" customHeight="1" x14ac:dyDescent="0.2">
      <c r="A216" s="7" t="s">
        <v>84</v>
      </c>
      <c r="B216" s="7"/>
      <c r="C216" s="7"/>
      <c r="D216" s="7"/>
      <c r="E216" s="7"/>
      <c r="F216" s="7"/>
      <c r="G216" s="7"/>
      <c r="H216" s="7"/>
      <c r="I216" s="7"/>
      <c r="J216" s="7"/>
      <c r="K216" s="7"/>
      <c r="L216" s="9"/>
      <c r="M216" s="10"/>
      <c r="N216" s="10"/>
      <c r="O216" s="10"/>
      <c r="P216" s="10"/>
      <c r="Q216" s="10"/>
      <c r="R216" s="10"/>
      <c r="S216" s="10"/>
      <c r="T216" s="10"/>
      <c r="U216" s="10"/>
    </row>
    <row r="217" spans="1:21" ht="16.5" customHeight="1" x14ac:dyDescent="0.2">
      <c r="A217" s="7"/>
      <c r="B217" s="7" t="s">
        <v>601</v>
      </c>
      <c r="C217" s="7"/>
      <c r="D217" s="7"/>
      <c r="E217" s="7"/>
      <c r="F217" s="7"/>
      <c r="G217" s="7"/>
      <c r="H217" s="7"/>
      <c r="I217" s="7"/>
      <c r="J217" s="7"/>
      <c r="K217" s="7"/>
      <c r="L217" s="9"/>
      <c r="M217" s="10"/>
      <c r="N217" s="10"/>
      <c r="O217" s="10"/>
      <c r="P217" s="10"/>
      <c r="Q217" s="10"/>
      <c r="R217" s="10"/>
      <c r="S217" s="10"/>
      <c r="T217" s="10"/>
      <c r="U217" s="10"/>
    </row>
    <row r="218" spans="1:21" ht="16.5" customHeight="1" x14ac:dyDescent="0.2">
      <c r="A218" s="7"/>
      <c r="B218" s="7"/>
      <c r="C218" s="7" t="s">
        <v>66</v>
      </c>
      <c r="D218" s="7"/>
      <c r="E218" s="7"/>
      <c r="F218" s="7"/>
      <c r="G218" s="7"/>
      <c r="H218" s="7"/>
      <c r="I218" s="7"/>
      <c r="J218" s="7"/>
      <c r="K218" s="7"/>
      <c r="L218" s="9"/>
      <c r="M218" s="10"/>
      <c r="N218" s="10"/>
      <c r="O218" s="10"/>
      <c r="P218" s="10"/>
      <c r="Q218" s="10"/>
      <c r="R218" s="10"/>
      <c r="S218" s="10"/>
      <c r="T218" s="10"/>
      <c r="U218" s="10"/>
    </row>
    <row r="219" spans="1:21" ht="16.5" customHeight="1" x14ac:dyDescent="0.2">
      <c r="A219" s="7"/>
      <c r="B219" s="7"/>
      <c r="C219" s="7"/>
      <c r="D219" s="7" t="s">
        <v>547</v>
      </c>
      <c r="E219" s="7"/>
      <c r="F219" s="7"/>
      <c r="G219" s="7"/>
      <c r="H219" s="7"/>
      <c r="I219" s="7"/>
      <c r="J219" s="7"/>
      <c r="K219" s="7"/>
      <c r="L219" s="9" t="s">
        <v>67</v>
      </c>
      <c r="M219" s="184">
        <v>118</v>
      </c>
      <c r="N219" s="184">
        <v>105</v>
      </c>
      <c r="O219" s="184">
        <v>154</v>
      </c>
      <c r="P219" s="183">
        <v>60</v>
      </c>
      <c r="Q219" s="183">
        <v>27</v>
      </c>
      <c r="R219" s="186">
        <v>6</v>
      </c>
      <c r="S219" s="186">
        <v>5</v>
      </c>
      <c r="T219" s="183">
        <v>34</v>
      </c>
      <c r="U219" s="184">
        <v>509</v>
      </c>
    </row>
    <row r="220" spans="1:21" ht="16.5" customHeight="1" x14ac:dyDescent="0.2">
      <c r="A220" s="7"/>
      <c r="B220" s="7"/>
      <c r="C220" s="7"/>
      <c r="D220" s="7" t="s">
        <v>548</v>
      </c>
      <c r="E220" s="7"/>
      <c r="F220" s="7"/>
      <c r="G220" s="7"/>
      <c r="H220" s="7"/>
      <c r="I220" s="7"/>
      <c r="J220" s="7"/>
      <c r="K220" s="7"/>
      <c r="L220" s="9" t="s">
        <v>67</v>
      </c>
      <c r="M220" s="184">
        <v>137</v>
      </c>
      <c r="N220" s="183">
        <v>54</v>
      </c>
      <c r="O220" s="183">
        <v>67</v>
      </c>
      <c r="P220" s="183">
        <v>55</v>
      </c>
      <c r="Q220" s="183">
        <v>17</v>
      </c>
      <c r="R220" s="186">
        <v>1</v>
      </c>
      <c r="S220" s="186">
        <v>5</v>
      </c>
      <c r="T220" s="183">
        <v>17</v>
      </c>
      <c r="U220" s="184">
        <v>353</v>
      </c>
    </row>
    <row r="221" spans="1:21" ht="16.5" customHeight="1" x14ac:dyDescent="0.2">
      <c r="A221" s="7"/>
      <c r="B221" s="7"/>
      <c r="C221" s="7"/>
      <c r="D221" s="7" t="s">
        <v>549</v>
      </c>
      <c r="E221" s="7"/>
      <c r="F221" s="7"/>
      <c r="G221" s="7"/>
      <c r="H221" s="7"/>
      <c r="I221" s="7"/>
      <c r="J221" s="7"/>
      <c r="K221" s="7"/>
      <c r="L221" s="9" t="s">
        <v>67</v>
      </c>
      <c r="M221" s="184">
        <v>190</v>
      </c>
      <c r="N221" s="183">
        <v>60</v>
      </c>
      <c r="O221" s="183">
        <v>99</v>
      </c>
      <c r="P221" s="183">
        <v>62</v>
      </c>
      <c r="Q221" s="183">
        <v>19</v>
      </c>
      <c r="R221" s="186">
        <v>9</v>
      </c>
      <c r="S221" s="186">
        <v>1</v>
      </c>
      <c r="T221" s="183">
        <v>33</v>
      </c>
      <c r="U221" s="184">
        <v>473</v>
      </c>
    </row>
    <row r="222" spans="1:21" ht="16.5" customHeight="1" x14ac:dyDescent="0.2">
      <c r="A222" s="7"/>
      <c r="B222" s="7"/>
      <c r="C222" s="7"/>
      <c r="D222" s="7" t="s">
        <v>550</v>
      </c>
      <c r="E222" s="7"/>
      <c r="F222" s="7"/>
      <c r="G222" s="7"/>
      <c r="H222" s="7"/>
      <c r="I222" s="7"/>
      <c r="J222" s="7"/>
      <c r="K222" s="7"/>
      <c r="L222" s="9" t="s">
        <v>67</v>
      </c>
      <c r="M222" s="184">
        <v>392</v>
      </c>
      <c r="N222" s="183">
        <v>44</v>
      </c>
      <c r="O222" s="184">
        <v>117</v>
      </c>
      <c r="P222" s="183">
        <v>77</v>
      </c>
      <c r="Q222" s="183">
        <v>30</v>
      </c>
      <c r="R222" s="186">
        <v>4</v>
      </c>
      <c r="S222" s="186">
        <v>4</v>
      </c>
      <c r="T222" s="183">
        <v>29</v>
      </c>
      <c r="U222" s="184">
        <v>697</v>
      </c>
    </row>
    <row r="223" spans="1:21" ht="16.5" customHeight="1" x14ac:dyDescent="0.2">
      <c r="A223" s="7"/>
      <c r="B223" s="7"/>
      <c r="C223" s="7"/>
      <c r="D223" s="7" t="s">
        <v>551</v>
      </c>
      <c r="E223" s="7"/>
      <c r="F223" s="7"/>
      <c r="G223" s="7"/>
      <c r="H223" s="7"/>
      <c r="I223" s="7"/>
      <c r="J223" s="7"/>
      <c r="K223" s="7"/>
      <c r="L223" s="9" t="s">
        <v>67</v>
      </c>
      <c r="M223" s="184">
        <v>687</v>
      </c>
      <c r="N223" s="183">
        <v>33</v>
      </c>
      <c r="O223" s="184">
        <v>133</v>
      </c>
      <c r="P223" s="183">
        <v>56</v>
      </c>
      <c r="Q223" s="183">
        <v>35</v>
      </c>
      <c r="R223" s="183">
        <v>10</v>
      </c>
      <c r="S223" s="186">
        <v>2</v>
      </c>
      <c r="T223" s="186">
        <v>6</v>
      </c>
      <c r="U223" s="184">
        <v>962</v>
      </c>
    </row>
    <row r="224" spans="1:21" ht="16.5" customHeight="1" x14ac:dyDescent="0.2">
      <c r="A224" s="7"/>
      <c r="B224" s="7"/>
      <c r="C224" s="7"/>
      <c r="D224" s="7" t="s">
        <v>552</v>
      </c>
      <c r="E224" s="7"/>
      <c r="F224" s="7"/>
      <c r="G224" s="7"/>
      <c r="H224" s="7"/>
      <c r="I224" s="7"/>
      <c r="J224" s="7"/>
      <c r="K224" s="7"/>
      <c r="L224" s="9" t="s">
        <v>67</v>
      </c>
      <c r="M224" s="186" t="s">
        <v>75</v>
      </c>
      <c r="N224" s="186" t="s">
        <v>75</v>
      </c>
      <c r="O224" s="186" t="s">
        <v>75</v>
      </c>
      <c r="P224" s="186" t="s">
        <v>75</v>
      </c>
      <c r="Q224" s="186" t="s">
        <v>75</v>
      </c>
      <c r="R224" s="186" t="s">
        <v>75</v>
      </c>
      <c r="S224" s="186" t="s">
        <v>75</v>
      </c>
      <c r="T224" s="186" t="s">
        <v>75</v>
      </c>
      <c r="U224" s="186" t="s">
        <v>75</v>
      </c>
    </row>
    <row r="225" spans="1:21" ht="16.5" customHeight="1" x14ac:dyDescent="0.2">
      <c r="A225" s="7"/>
      <c r="B225" s="7"/>
      <c r="C225" s="7"/>
      <c r="D225" s="7" t="s">
        <v>380</v>
      </c>
      <c r="E225" s="7"/>
      <c r="F225" s="7"/>
      <c r="G225" s="7"/>
      <c r="H225" s="7"/>
      <c r="I225" s="7"/>
      <c r="J225" s="7"/>
      <c r="K225" s="7"/>
      <c r="L225" s="9" t="s">
        <v>67</v>
      </c>
      <c r="M225" s="187">
        <v>1524</v>
      </c>
      <c r="N225" s="184">
        <v>296</v>
      </c>
      <c r="O225" s="184">
        <v>570</v>
      </c>
      <c r="P225" s="184">
        <v>310</v>
      </c>
      <c r="Q225" s="184">
        <v>128</v>
      </c>
      <c r="R225" s="183">
        <v>30</v>
      </c>
      <c r="S225" s="183">
        <v>17</v>
      </c>
      <c r="T225" s="184">
        <v>119</v>
      </c>
      <c r="U225" s="187">
        <v>2994</v>
      </c>
    </row>
    <row r="226" spans="1:21" ht="16.5" customHeight="1" x14ac:dyDescent="0.2">
      <c r="A226" s="7"/>
      <c r="B226" s="7"/>
      <c r="C226" s="7" t="s">
        <v>68</v>
      </c>
      <c r="D226" s="7"/>
      <c r="E226" s="7"/>
      <c r="F226" s="7"/>
      <c r="G226" s="7"/>
      <c r="H226" s="7"/>
      <c r="I226" s="7"/>
      <c r="J226" s="7"/>
      <c r="K226" s="7"/>
      <c r="L226" s="9"/>
      <c r="M226" s="10"/>
      <c r="N226" s="10"/>
      <c r="O226" s="10"/>
      <c r="P226" s="10"/>
      <c r="Q226" s="10"/>
      <c r="R226" s="10"/>
      <c r="S226" s="10"/>
      <c r="T226" s="10"/>
      <c r="U226" s="10"/>
    </row>
    <row r="227" spans="1:21" ht="16.5" customHeight="1" x14ac:dyDescent="0.2">
      <c r="A227" s="7"/>
      <c r="B227" s="7"/>
      <c r="C227" s="7"/>
      <c r="D227" s="7" t="s">
        <v>547</v>
      </c>
      <c r="E227" s="7"/>
      <c r="F227" s="7"/>
      <c r="G227" s="7"/>
      <c r="H227" s="7"/>
      <c r="I227" s="7"/>
      <c r="J227" s="7"/>
      <c r="K227" s="7"/>
      <c r="L227" s="9" t="s">
        <v>67</v>
      </c>
      <c r="M227" s="184">
        <v>256</v>
      </c>
      <c r="N227" s="184">
        <v>642</v>
      </c>
      <c r="O227" s="184">
        <v>205</v>
      </c>
      <c r="P227" s="183">
        <v>68</v>
      </c>
      <c r="Q227" s="183">
        <v>59</v>
      </c>
      <c r="R227" s="183">
        <v>21</v>
      </c>
      <c r="S227" s="183">
        <v>33</v>
      </c>
      <c r="T227" s="183">
        <v>14</v>
      </c>
      <c r="U227" s="187">
        <v>1298</v>
      </c>
    </row>
    <row r="228" spans="1:21" ht="16.5" customHeight="1" x14ac:dyDescent="0.2">
      <c r="A228" s="7"/>
      <c r="B228" s="7"/>
      <c r="C228" s="7"/>
      <c r="D228" s="7" t="s">
        <v>548</v>
      </c>
      <c r="E228" s="7"/>
      <c r="F228" s="7"/>
      <c r="G228" s="7"/>
      <c r="H228" s="7"/>
      <c r="I228" s="7"/>
      <c r="J228" s="7"/>
      <c r="K228" s="7"/>
      <c r="L228" s="9" t="s">
        <v>67</v>
      </c>
      <c r="M228" s="184">
        <v>244</v>
      </c>
      <c r="N228" s="184">
        <v>284</v>
      </c>
      <c r="O228" s="184">
        <v>115</v>
      </c>
      <c r="P228" s="183">
        <v>60</v>
      </c>
      <c r="Q228" s="183">
        <v>20</v>
      </c>
      <c r="R228" s="183">
        <v>11</v>
      </c>
      <c r="S228" s="183">
        <v>16</v>
      </c>
      <c r="T228" s="186">
        <v>1</v>
      </c>
      <c r="U228" s="184">
        <v>751</v>
      </c>
    </row>
    <row r="229" spans="1:21" ht="16.5" customHeight="1" x14ac:dyDescent="0.2">
      <c r="A229" s="7"/>
      <c r="B229" s="7"/>
      <c r="C229" s="7"/>
      <c r="D229" s="7" t="s">
        <v>549</v>
      </c>
      <c r="E229" s="7"/>
      <c r="F229" s="7"/>
      <c r="G229" s="7"/>
      <c r="H229" s="7"/>
      <c r="I229" s="7"/>
      <c r="J229" s="7"/>
      <c r="K229" s="7"/>
      <c r="L229" s="9" t="s">
        <v>67</v>
      </c>
      <c r="M229" s="184">
        <v>328</v>
      </c>
      <c r="N229" s="184">
        <v>282</v>
      </c>
      <c r="O229" s="184">
        <v>169</v>
      </c>
      <c r="P229" s="183">
        <v>69</v>
      </c>
      <c r="Q229" s="183">
        <v>45</v>
      </c>
      <c r="R229" s="183">
        <v>32</v>
      </c>
      <c r="S229" s="183">
        <v>10</v>
      </c>
      <c r="T229" s="186">
        <v>7</v>
      </c>
      <c r="U229" s="184">
        <v>942</v>
      </c>
    </row>
    <row r="230" spans="1:21" ht="16.5" customHeight="1" x14ac:dyDescent="0.2">
      <c r="A230" s="7"/>
      <c r="B230" s="7"/>
      <c r="C230" s="7"/>
      <c r="D230" s="7" t="s">
        <v>550</v>
      </c>
      <c r="E230" s="7"/>
      <c r="F230" s="7"/>
      <c r="G230" s="7"/>
      <c r="H230" s="7"/>
      <c r="I230" s="7"/>
      <c r="J230" s="7"/>
      <c r="K230" s="7"/>
      <c r="L230" s="9" t="s">
        <v>67</v>
      </c>
      <c r="M230" s="184">
        <v>709</v>
      </c>
      <c r="N230" s="184">
        <v>288</v>
      </c>
      <c r="O230" s="184">
        <v>213</v>
      </c>
      <c r="P230" s="184">
        <v>112</v>
      </c>
      <c r="Q230" s="183">
        <v>45</v>
      </c>
      <c r="R230" s="183">
        <v>33</v>
      </c>
      <c r="S230" s="183">
        <v>13</v>
      </c>
      <c r="T230" s="183">
        <v>13</v>
      </c>
      <c r="U230" s="187">
        <v>1426</v>
      </c>
    </row>
    <row r="231" spans="1:21" ht="16.5" customHeight="1" x14ac:dyDescent="0.2">
      <c r="A231" s="7"/>
      <c r="B231" s="7"/>
      <c r="C231" s="7"/>
      <c r="D231" s="7" t="s">
        <v>551</v>
      </c>
      <c r="E231" s="7"/>
      <c r="F231" s="7"/>
      <c r="G231" s="7"/>
      <c r="H231" s="7"/>
      <c r="I231" s="7"/>
      <c r="J231" s="7"/>
      <c r="K231" s="7"/>
      <c r="L231" s="9" t="s">
        <v>67</v>
      </c>
      <c r="M231" s="187">
        <v>1366</v>
      </c>
      <c r="N231" s="184">
        <v>228</v>
      </c>
      <c r="O231" s="184">
        <v>204</v>
      </c>
      <c r="P231" s="183">
        <v>72</v>
      </c>
      <c r="Q231" s="183">
        <v>95</v>
      </c>
      <c r="R231" s="183">
        <v>43</v>
      </c>
      <c r="S231" s="183">
        <v>23</v>
      </c>
      <c r="T231" s="186">
        <v>2</v>
      </c>
      <c r="U231" s="187">
        <v>2033</v>
      </c>
    </row>
    <row r="232" spans="1:21" ht="16.5" customHeight="1" x14ac:dyDescent="0.2">
      <c r="A232" s="7"/>
      <c r="B232" s="7"/>
      <c r="C232" s="7"/>
      <c r="D232" s="7" t="s">
        <v>552</v>
      </c>
      <c r="E232" s="7"/>
      <c r="F232" s="7"/>
      <c r="G232" s="7"/>
      <c r="H232" s="7"/>
      <c r="I232" s="7"/>
      <c r="J232" s="7"/>
      <c r="K232" s="7"/>
      <c r="L232" s="9" t="s">
        <v>67</v>
      </c>
      <c r="M232" s="186" t="s">
        <v>75</v>
      </c>
      <c r="N232" s="186" t="s">
        <v>75</v>
      </c>
      <c r="O232" s="186" t="s">
        <v>75</v>
      </c>
      <c r="P232" s="186" t="s">
        <v>75</v>
      </c>
      <c r="Q232" s="186" t="s">
        <v>75</v>
      </c>
      <c r="R232" s="186" t="s">
        <v>75</v>
      </c>
      <c r="S232" s="186" t="s">
        <v>75</v>
      </c>
      <c r="T232" s="186" t="s">
        <v>75</v>
      </c>
      <c r="U232" s="186" t="s">
        <v>75</v>
      </c>
    </row>
    <row r="233" spans="1:21" ht="16.5" customHeight="1" x14ac:dyDescent="0.2">
      <c r="A233" s="7"/>
      <c r="B233" s="7"/>
      <c r="C233" s="7"/>
      <c r="D233" s="7" t="s">
        <v>380</v>
      </c>
      <c r="E233" s="7"/>
      <c r="F233" s="7"/>
      <c r="G233" s="7"/>
      <c r="H233" s="7"/>
      <c r="I233" s="7"/>
      <c r="J233" s="7"/>
      <c r="K233" s="7"/>
      <c r="L233" s="9" t="s">
        <v>67</v>
      </c>
      <c r="M233" s="187">
        <v>2903</v>
      </c>
      <c r="N233" s="187">
        <v>1724</v>
      </c>
      <c r="O233" s="184">
        <v>906</v>
      </c>
      <c r="P233" s="184">
        <v>381</v>
      </c>
      <c r="Q233" s="184">
        <v>264</v>
      </c>
      <c r="R233" s="184">
        <v>140</v>
      </c>
      <c r="S233" s="183">
        <v>95</v>
      </c>
      <c r="T233" s="183">
        <v>37</v>
      </c>
      <c r="U233" s="187">
        <v>6450</v>
      </c>
    </row>
    <row r="234" spans="1:21" ht="16.5" customHeight="1" x14ac:dyDescent="0.2">
      <c r="A234" s="7"/>
      <c r="B234" s="7"/>
      <c r="C234" s="7" t="s">
        <v>69</v>
      </c>
      <c r="D234" s="7"/>
      <c r="E234" s="7"/>
      <c r="F234" s="7"/>
      <c r="G234" s="7"/>
      <c r="H234" s="7"/>
      <c r="I234" s="7"/>
      <c r="J234" s="7"/>
      <c r="K234" s="7"/>
      <c r="L234" s="9"/>
      <c r="M234" s="10"/>
      <c r="N234" s="10"/>
      <c r="O234" s="10"/>
      <c r="P234" s="10"/>
      <c r="Q234" s="10"/>
      <c r="R234" s="10"/>
      <c r="S234" s="10"/>
      <c r="T234" s="10"/>
      <c r="U234" s="10"/>
    </row>
    <row r="235" spans="1:21" ht="16.5" customHeight="1" x14ac:dyDescent="0.2">
      <c r="A235" s="7"/>
      <c r="B235" s="7"/>
      <c r="C235" s="7"/>
      <c r="D235" s="7" t="s">
        <v>547</v>
      </c>
      <c r="E235" s="7"/>
      <c r="F235" s="7"/>
      <c r="G235" s="7"/>
      <c r="H235" s="7"/>
      <c r="I235" s="7"/>
      <c r="J235" s="7"/>
      <c r="K235" s="7"/>
      <c r="L235" s="9" t="s">
        <v>67</v>
      </c>
      <c r="M235" s="186" t="s">
        <v>75</v>
      </c>
      <c r="N235" s="186" t="s">
        <v>75</v>
      </c>
      <c r="O235" s="183">
        <v>10</v>
      </c>
      <c r="P235" s="186">
        <v>1</v>
      </c>
      <c r="Q235" s="186">
        <v>5</v>
      </c>
      <c r="R235" s="186" t="s">
        <v>75</v>
      </c>
      <c r="S235" s="186" t="s">
        <v>75</v>
      </c>
      <c r="T235" s="186" t="s">
        <v>75</v>
      </c>
      <c r="U235" s="183">
        <v>16</v>
      </c>
    </row>
    <row r="236" spans="1:21" ht="16.5" customHeight="1" x14ac:dyDescent="0.2">
      <c r="A236" s="7"/>
      <c r="B236" s="7"/>
      <c r="C236" s="7"/>
      <c r="D236" s="7" t="s">
        <v>548</v>
      </c>
      <c r="E236" s="7"/>
      <c r="F236" s="7"/>
      <c r="G236" s="7"/>
      <c r="H236" s="7"/>
      <c r="I236" s="7"/>
      <c r="J236" s="7"/>
      <c r="K236" s="7"/>
      <c r="L236" s="9" t="s">
        <v>67</v>
      </c>
      <c r="M236" s="186" t="s">
        <v>75</v>
      </c>
      <c r="N236" s="186" t="s">
        <v>75</v>
      </c>
      <c r="O236" s="186">
        <v>5</v>
      </c>
      <c r="P236" s="186">
        <v>3</v>
      </c>
      <c r="Q236" s="186" t="s">
        <v>75</v>
      </c>
      <c r="R236" s="186" t="s">
        <v>75</v>
      </c>
      <c r="S236" s="186" t="s">
        <v>75</v>
      </c>
      <c r="T236" s="186" t="s">
        <v>75</v>
      </c>
      <c r="U236" s="186">
        <v>8</v>
      </c>
    </row>
    <row r="237" spans="1:21" ht="16.5" customHeight="1" x14ac:dyDescent="0.2">
      <c r="A237" s="7"/>
      <c r="B237" s="7"/>
      <c r="C237" s="7"/>
      <c r="D237" s="7" t="s">
        <v>549</v>
      </c>
      <c r="E237" s="7"/>
      <c r="F237" s="7"/>
      <c r="G237" s="7"/>
      <c r="H237" s="7"/>
      <c r="I237" s="7"/>
      <c r="J237" s="7"/>
      <c r="K237" s="7"/>
      <c r="L237" s="9" t="s">
        <v>67</v>
      </c>
      <c r="M237" s="186" t="s">
        <v>75</v>
      </c>
      <c r="N237" s="186" t="s">
        <v>75</v>
      </c>
      <c r="O237" s="186">
        <v>1</v>
      </c>
      <c r="P237" s="186" t="s">
        <v>75</v>
      </c>
      <c r="Q237" s="186">
        <v>2</v>
      </c>
      <c r="R237" s="186" t="s">
        <v>75</v>
      </c>
      <c r="S237" s="186" t="s">
        <v>75</v>
      </c>
      <c r="T237" s="186" t="s">
        <v>75</v>
      </c>
      <c r="U237" s="186">
        <v>3</v>
      </c>
    </row>
    <row r="238" spans="1:21" ht="16.5" customHeight="1" x14ac:dyDescent="0.2">
      <c r="A238" s="7"/>
      <c r="B238" s="7"/>
      <c r="C238" s="7"/>
      <c r="D238" s="7" t="s">
        <v>550</v>
      </c>
      <c r="E238" s="7"/>
      <c r="F238" s="7"/>
      <c r="G238" s="7"/>
      <c r="H238" s="7"/>
      <c r="I238" s="7"/>
      <c r="J238" s="7"/>
      <c r="K238" s="7"/>
      <c r="L238" s="9" t="s">
        <v>67</v>
      </c>
      <c r="M238" s="186" t="s">
        <v>75</v>
      </c>
      <c r="N238" s="186" t="s">
        <v>75</v>
      </c>
      <c r="O238" s="186" t="s">
        <v>75</v>
      </c>
      <c r="P238" s="186" t="s">
        <v>75</v>
      </c>
      <c r="Q238" s="186" t="s">
        <v>75</v>
      </c>
      <c r="R238" s="186" t="s">
        <v>75</v>
      </c>
      <c r="S238" s="186" t="s">
        <v>75</v>
      </c>
      <c r="T238" s="186" t="s">
        <v>75</v>
      </c>
      <c r="U238" s="186" t="s">
        <v>75</v>
      </c>
    </row>
    <row r="239" spans="1:21" ht="16.5" customHeight="1" x14ac:dyDescent="0.2">
      <c r="A239" s="7"/>
      <c r="B239" s="7"/>
      <c r="C239" s="7"/>
      <c r="D239" s="7" t="s">
        <v>551</v>
      </c>
      <c r="E239" s="7"/>
      <c r="F239" s="7"/>
      <c r="G239" s="7"/>
      <c r="H239" s="7"/>
      <c r="I239" s="7"/>
      <c r="J239" s="7"/>
      <c r="K239" s="7"/>
      <c r="L239" s="9" t="s">
        <v>67</v>
      </c>
      <c r="M239" s="186" t="s">
        <v>75</v>
      </c>
      <c r="N239" s="186">
        <v>1</v>
      </c>
      <c r="O239" s="186" t="s">
        <v>75</v>
      </c>
      <c r="P239" s="186" t="s">
        <v>75</v>
      </c>
      <c r="Q239" s="186" t="s">
        <v>75</v>
      </c>
      <c r="R239" s="186" t="s">
        <v>75</v>
      </c>
      <c r="S239" s="186" t="s">
        <v>75</v>
      </c>
      <c r="T239" s="186" t="s">
        <v>75</v>
      </c>
      <c r="U239" s="186">
        <v>1</v>
      </c>
    </row>
    <row r="240" spans="1:21" ht="16.5" customHeight="1" x14ac:dyDescent="0.2">
      <c r="A240" s="7"/>
      <c r="B240" s="7"/>
      <c r="C240" s="7"/>
      <c r="D240" s="7" t="s">
        <v>552</v>
      </c>
      <c r="E240" s="7"/>
      <c r="F240" s="7"/>
      <c r="G240" s="7"/>
      <c r="H240" s="7"/>
      <c r="I240" s="7"/>
      <c r="J240" s="7"/>
      <c r="K240" s="7"/>
      <c r="L240" s="9" t="s">
        <v>67</v>
      </c>
      <c r="M240" s="186" t="s">
        <v>75</v>
      </c>
      <c r="N240" s="186" t="s">
        <v>75</v>
      </c>
      <c r="O240" s="186" t="s">
        <v>75</v>
      </c>
      <c r="P240" s="186" t="s">
        <v>75</v>
      </c>
      <c r="Q240" s="186" t="s">
        <v>75</v>
      </c>
      <c r="R240" s="186" t="s">
        <v>75</v>
      </c>
      <c r="S240" s="186" t="s">
        <v>75</v>
      </c>
      <c r="T240" s="186" t="s">
        <v>75</v>
      </c>
      <c r="U240" s="186" t="s">
        <v>75</v>
      </c>
    </row>
    <row r="241" spans="1:21" ht="16.5" customHeight="1" x14ac:dyDescent="0.2">
      <c r="A241" s="7"/>
      <c r="B241" s="7"/>
      <c r="C241" s="7"/>
      <c r="D241" s="7" t="s">
        <v>380</v>
      </c>
      <c r="E241" s="7"/>
      <c r="F241" s="7"/>
      <c r="G241" s="7"/>
      <c r="H241" s="7"/>
      <c r="I241" s="7"/>
      <c r="J241" s="7"/>
      <c r="K241" s="7"/>
      <c r="L241" s="9" t="s">
        <v>67</v>
      </c>
      <c r="M241" s="186" t="s">
        <v>75</v>
      </c>
      <c r="N241" s="186">
        <v>1</v>
      </c>
      <c r="O241" s="183">
        <v>16</v>
      </c>
      <c r="P241" s="186">
        <v>4</v>
      </c>
      <c r="Q241" s="186">
        <v>7</v>
      </c>
      <c r="R241" s="186" t="s">
        <v>75</v>
      </c>
      <c r="S241" s="186" t="s">
        <v>75</v>
      </c>
      <c r="T241" s="186" t="s">
        <v>75</v>
      </c>
      <c r="U241" s="183">
        <v>28</v>
      </c>
    </row>
    <row r="242" spans="1:21" ht="16.5" customHeight="1" x14ac:dyDescent="0.2">
      <c r="A242" s="7"/>
      <c r="B242" s="7"/>
      <c r="C242" s="7" t="s">
        <v>70</v>
      </c>
      <c r="D242" s="7"/>
      <c r="E242" s="7"/>
      <c r="F242" s="7"/>
      <c r="G242" s="7"/>
      <c r="H242" s="7"/>
      <c r="I242" s="7"/>
      <c r="J242" s="7"/>
      <c r="K242" s="7"/>
      <c r="L242" s="9"/>
      <c r="M242" s="10"/>
      <c r="N242" s="10"/>
      <c r="O242" s="10"/>
      <c r="P242" s="10"/>
      <c r="Q242" s="10"/>
      <c r="R242" s="10"/>
      <c r="S242" s="10"/>
      <c r="T242" s="10"/>
      <c r="U242" s="10"/>
    </row>
    <row r="243" spans="1:21" ht="16.5" customHeight="1" x14ac:dyDescent="0.2">
      <c r="A243" s="7"/>
      <c r="B243" s="7"/>
      <c r="C243" s="7"/>
      <c r="D243" s="7" t="s">
        <v>547</v>
      </c>
      <c r="E243" s="7"/>
      <c r="F243" s="7"/>
      <c r="G243" s="7"/>
      <c r="H243" s="7"/>
      <c r="I243" s="7"/>
      <c r="J243" s="7"/>
      <c r="K243" s="7"/>
      <c r="L243" s="9" t="s">
        <v>67</v>
      </c>
      <c r="M243" s="184">
        <v>374</v>
      </c>
      <c r="N243" s="184">
        <v>747</v>
      </c>
      <c r="O243" s="184">
        <v>369</v>
      </c>
      <c r="P243" s="184">
        <v>129</v>
      </c>
      <c r="Q243" s="183">
        <v>91</v>
      </c>
      <c r="R243" s="183">
        <v>27</v>
      </c>
      <c r="S243" s="183">
        <v>38</v>
      </c>
      <c r="T243" s="183">
        <v>48</v>
      </c>
      <c r="U243" s="187">
        <v>1823</v>
      </c>
    </row>
    <row r="244" spans="1:21" ht="16.5" customHeight="1" x14ac:dyDescent="0.2">
      <c r="A244" s="7"/>
      <c r="B244" s="7"/>
      <c r="C244" s="7"/>
      <c r="D244" s="7" t="s">
        <v>548</v>
      </c>
      <c r="E244" s="7"/>
      <c r="F244" s="7"/>
      <c r="G244" s="7"/>
      <c r="H244" s="7"/>
      <c r="I244" s="7"/>
      <c r="J244" s="7"/>
      <c r="K244" s="7"/>
      <c r="L244" s="9" t="s">
        <v>67</v>
      </c>
      <c r="M244" s="184">
        <v>381</v>
      </c>
      <c r="N244" s="184">
        <v>338</v>
      </c>
      <c r="O244" s="184">
        <v>187</v>
      </c>
      <c r="P244" s="184">
        <v>118</v>
      </c>
      <c r="Q244" s="183">
        <v>37</v>
      </c>
      <c r="R244" s="183">
        <v>12</v>
      </c>
      <c r="S244" s="183">
        <v>21</v>
      </c>
      <c r="T244" s="183">
        <v>18</v>
      </c>
      <c r="U244" s="187">
        <v>1112</v>
      </c>
    </row>
    <row r="245" spans="1:21" ht="16.5" customHeight="1" x14ac:dyDescent="0.2">
      <c r="A245" s="7"/>
      <c r="B245" s="7"/>
      <c r="C245" s="7"/>
      <c r="D245" s="7" t="s">
        <v>549</v>
      </c>
      <c r="E245" s="7"/>
      <c r="F245" s="7"/>
      <c r="G245" s="7"/>
      <c r="H245" s="7"/>
      <c r="I245" s="7"/>
      <c r="J245" s="7"/>
      <c r="K245" s="7"/>
      <c r="L245" s="9" t="s">
        <v>67</v>
      </c>
      <c r="M245" s="184">
        <v>518</v>
      </c>
      <c r="N245" s="184">
        <v>342</v>
      </c>
      <c r="O245" s="184">
        <v>269</v>
      </c>
      <c r="P245" s="184">
        <v>131</v>
      </c>
      <c r="Q245" s="183">
        <v>66</v>
      </c>
      <c r="R245" s="183">
        <v>41</v>
      </c>
      <c r="S245" s="183">
        <v>11</v>
      </c>
      <c r="T245" s="183">
        <v>40</v>
      </c>
      <c r="U245" s="187">
        <v>1418</v>
      </c>
    </row>
    <row r="246" spans="1:21" ht="16.5" customHeight="1" x14ac:dyDescent="0.2">
      <c r="A246" s="7"/>
      <c r="B246" s="7"/>
      <c r="C246" s="7"/>
      <c r="D246" s="7" t="s">
        <v>550</v>
      </c>
      <c r="E246" s="7"/>
      <c r="F246" s="7"/>
      <c r="G246" s="7"/>
      <c r="H246" s="7"/>
      <c r="I246" s="7"/>
      <c r="J246" s="7"/>
      <c r="K246" s="7"/>
      <c r="L246" s="9" t="s">
        <v>67</v>
      </c>
      <c r="M246" s="187">
        <v>1101</v>
      </c>
      <c r="N246" s="184">
        <v>332</v>
      </c>
      <c r="O246" s="184">
        <v>330</v>
      </c>
      <c r="P246" s="184">
        <v>189</v>
      </c>
      <c r="Q246" s="183">
        <v>75</v>
      </c>
      <c r="R246" s="183">
        <v>37</v>
      </c>
      <c r="S246" s="183">
        <v>17</v>
      </c>
      <c r="T246" s="183">
        <v>42</v>
      </c>
      <c r="U246" s="187">
        <v>2123</v>
      </c>
    </row>
    <row r="247" spans="1:21" ht="16.5" customHeight="1" x14ac:dyDescent="0.2">
      <c r="A247" s="7"/>
      <c r="B247" s="7"/>
      <c r="C247" s="7"/>
      <c r="D247" s="7" t="s">
        <v>551</v>
      </c>
      <c r="E247" s="7"/>
      <c r="F247" s="7"/>
      <c r="G247" s="7"/>
      <c r="H247" s="7"/>
      <c r="I247" s="7"/>
      <c r="J247" s="7"/>
      <c r="K247" s="7"/>
      <c r="L247" s="9" t="s">
        <v>67</v>
      </c>
      <c r="M247" s="187">
        <v>2053</v>
      </c>
      <c r="N247" s="184">
        <v>262</v>
      </c>
      <c r="O247" s="184">
        <v>337</v>
      </c>
      <c r="P247" s="184">
        <v>128</v>
      </c>
      <c r="Q247" s="184">
        <v>130</v>
      </c>
      <c r="R247" s="183">
        <v>53</v>
      </c>
      <c r="S247" s="183">
        <v>25</v>
      </c>
      <c r="T247" s="186">
        <v>8</v>
      </c>
      <c r="U247" s="187">
        <v>2996</v>
      </c>
    </row>
    <row r="248" spans="1:21" ht="16.5" customHeight="1" x14ac:dyDescent="0.2">
      <c r="A248" s="7"/>
      <c r="B248" s="7"/>
      <c r="C248" s="7"/>
      <c r="D248" s="7" t="s">
        <v>552</v>
      </c>
      <c r="E248" s="7"/>
      <c r="F248" s="7"/>
      <c r="G248" s="7"/>
      <c r="H248" s="7"/>
      <c r="I248" s="7"/>
      <c r="J248" s="7"/>
      <c r="K248" s="7"/>
      <c r="L248" s="9" t="s">
        <v>67</v>
      </c>
      <c r="M248" s="186" t="s">
        <v>75</v>
      </c>
      <c r="N248" s="186" t="s">
        <v>75</v>
      </c>
      <c r="O248" s="186" t="s">
        <v>75</v>
      </c>
      <c r="P248" s="186" t="s">
        <v>75</v>
      </c>
      <c r="Q248" s="186" t="s">
        <v>75</v>
      </c>
      <c r="R248" s="186" t="s">
        <v>75</v>
      </c>
      <c r="S248" s="186" t="s">
        <v>75</v>
      </c>
      <c r="T248" s="186" t="s">
        <v>75</v>
      </c>
      <c r="U248" s="186" t="s">
        <v>75</v>
      </c>
    </row>
    <row r="249" spans="1:21" ht="16.5" customHeight="1" x14ac:dyDescent="0.2">
      <c r="A249" s="7"/>
      <c r="B249" s="7"/>
      <c r="C249" s="7"/>
      <c r="D249" s="7" t="s">
        <v>380</v>
      </c>
      <c r="E249" s="7"/>
      <c r="F249" s="7"/>
      <c r="G249" s="7"/>
      <c r="H249" s="7"/>
      <c r="I249" s="7"/>
      <c r="J249" s="7"/>
      <c r="K249" s="7"/>
      <c r="L249" s="9" t="s">
        <v>67</v>
      </c>
      <c r="M249" s="187">
        <v>4427</v>
      </c>
      <c r="N249" s="187">
        <v>2021</v>
      </c>
      <c r="O249" s="187">
        <v>1492</v>
      </c>
      <c r="P249" s="184">
        <v>695</v>
      </c>
      <c r="Q249" s="184">
        <v>399</v>
      </c>
      <c r="R249" s="184">
        <v>170</v>
      </c>
      <c r="S249" s="184">
        <v>112</v>
      </c>
      <c r="T249" s="184">
        <v>156</v>
      </c>
      <c r="U249" s="187">
        <v>9472</v>
      </c>
    </row>
    <row r="250" spans="1:21" ht="16.5" customHeight="1" x14ac:dyDescent="0.2">
      <c r="A250" s="7" t="s">
        <v>86</v>
      </c>
      <c r="B250" s="7"/>
      <c r="C250" s="7"/>
      <c r="D250" s="7"/>
      <c r="E250" s="7"/>
      <c r="F250" s="7"/>
      <c r="G250" s="7"/>
      <c r="H250" s="7"/>
      <c r="I250" s="7"/>
      <c r="J250" s="7"/>
      <c r="K250" s="7"/>
      <c r="L250" s="9"/>
      <c r="M250" s="10"/>
      <c r="N250" s="10"/>
      <c r="O250" s="10"/>
      <c r="P250" s="10"/>
      <c r="Q250" s="10"/>
      <c r="R250" s="10"/>
      <c r="S250" s="10"/>
      <c r="T250" s="10"/>
      <c r="U250" s="10"/>
    </row>
    <row r="251" spans="1:21" ht="16.5" customHeight="1" x14ac:dyDescent="0.2">
      <c r="A251" s="7"/>
      <c r="B251" s="7" t="s">
        <v>601</v>
      </c>
      <c r="C251" s="7"/>
      <c r="D251" s="7"/>
      <c r="E251" s="7"/>
      <c r="F251" s="7"/>
      <c r="G251" s="7"/>
      <c r="H251" s="7"/>
      <c r="I251" s="7"/>
      <c r="J251" s="7"/>
      <c r="K251" s="7"/>
      <c r="L251" s="9"/>
      <c r="M251" s="10"/>
      <c r="N251" s="10"/>
      <c r="O251" s="10"/>
      <c r="P251" s="10"/>
      <c r="Q251" s="10"/>
      <c r="R251" s="10"/>
      <c r="S251" s="10"/>
      <c r="T251" s="10"/>
      <c r="U251" s="10"/>
    </row>
    <row r="252" spans="1:21" ht="16.5" customHeight="1" x14ac:dyDescent="0.2">
      <c r="A252" s="7"/>
      <c r="B252" s="7"/>
      <c r="C252" s="7" t="s">
        <v>66</v>
      </c>
      <c r="D252" s="7"/>
      <c r="E252" s="7"/>
      <c r="F252" s="7"/>
      <c r="G252" s="7"/>
      <c r="H252" s="7"/>
      <c r="I252" s="7"/>
      <c r="J252" s="7"/>
      <c r="K252" s="7"/>
      <c r="L252" s="9"/>
      <c r="M252" s="10"/>
      <c r="N252" s="10"/>
      <c r="O252" s="10"/>
      <c r="P252" s="10"/>
      <c r="Q252" s="10"/>
      <c r="R252" s="10"/>
      <c r="S252" s="10"/>
      <c r="T252" s="10"/>
      <c r="U252" s="10"/>
    </row>
    <row r="253" spans="1:21" ht="16.5" customHeight="1" x14ac:dyDescent="0.2">
      <c r="A253" s="7"/>
      <c r="B253" s="7"/>
      <c r="C253" s="7"/>
      <c r="D253" s="7" t="s">
        <v>547</v>
      </c>
      <c r="E253" s="7"/>
      <c r="F253" s="7"/>
      <c r="G253" s="7"/>
      <c r="H253" s="7"/>
      <c r="I253" s="7"/>
      <c r="J253" s="7"/>
      <c r="K253" s="7"/>
      <c r="L253" s="9" t="s">
        <v>67</v>
      </c>
      <c r="M253" s="184">
        <v>147</v>
      </c>
      <c r="N253" s="184">
        <v>108</v>
      </c>
      <c r="O253" s="184">
        <v>137</v>
      </c>
      <c r="P253" s="183">
        <v>57</v>
      </c>
      <c r="Q253" s="183">
        <v>34</v>
      </c>
      <c r="R253" s="183">
        <v>10</v>
      </c>
      <c r="S253" s="186">
        <v>8</v>
      </c>
      <c r="T253" s="183">
        <v>35</v>
      </c>
      <c r="U253" s="184">
        <v>536</v>
      </c>
    </row>
    <row r="254" spans="1:21" ht="16.5" customHeight="1" x14ac:dyDescent="0.2">
      <c r="A254" s="7"/>
      <c r="B254" s="7"/>
      <c r="C254" s="7"/>
      <c r="D254" s="7" t="s">
        <v>548</v>
      </c>
      <c r="E254" s="7"/>
      <c r="F254" s="7"/>
      <c r="G254" s="7"/>
      <c r="H254" s="7"/>
      <c r="I254" s="7"/>
      <c r="J254" s="7"/>
      <c r="K254" s="7"/>
      <c r="L254" s="9" t="s">
        <v>67</v>
      </c>
      <c r="M254" s="183">
        <v>84</v>
      </c>
      <c r="N254" s="183">
        <v>44</v>
      </c>
      <c r="O254" s="183">
        <v>45</v>
      </c>
      <c r="P254" s="183">
        <v>40</v>
      </c>
      <c r="Q254" s="183">
        <v>18</v>
      </c>
      <c r="R254" s="186">
        <v>9</v>
      </c>
      <c r="S254" s="186">
        <v>2</v>
      </c>
      <c r="T254" s="183">
        <v>22</v>
      </c>
      <c r="U254" s="184">
        <v>264</v>
      </c>
    </row>
    <row r="255" spans="1:21" ht="16.5" customHeight="1" x14ac:dyDescent="0.2">
      <c r="A255" s="7"/>
      <c r="B255" s="7"/>
      <c r="C255" s="7"/>
      <c r="D255" s="7" t="s">
        <v>549</v>
      </c>
      <c r="E255" s="7"/>
      <c r="F255" s="7"/>
      <c r="G255" s="7"/>
      <c r="H255" s="7"/>
      <c r="I255" s="7"/>
      <c r="J255" s="7"/>
      <c r="K255" s="7"/>
      <c r="L255" s="9" t="s">
        <v>67</v>
      </c>
      <c r="M255" s="183">
        <v>74</v>
      </c>
      <c r="N255" s="183">
        <v>30</v>
      </c>
      <c r="O255" s="184">
        <v>120</v>
      </c>
      <c r="P255" s="183">
        <v>47</v>
      </c>
      <c r="Q255" s="183">
        <v>29</v>
      </c>
      <c r="R255" s="183">
        <v>12</v>
      </c>
      <c r="S255" s="186">
        <v>7</v>
      </c>
      <c r="T255" s="183">
        <v>26</v>
      </c>
      <c r="U255" s="184">
        <v>345</v>
      </c>
    </row>
    <row r="256" spans="1:21" ht="16.5" customHeight="1" x14ac:dyDescent="0.2">
      <c r="A256" s="7"/>
      <c r="B256" s="7"/>
      <c r="C256" s="7"/>
      <c r="D256" s="7" t="s">
        <v>550</v>
      </c>
      <c r="E256" s="7"/>
      <c r="F256" s="7"/>
      <c r="G256" s="7"/>
      <c r="H256" s="7"/>
      <c r="I256" s="7"/>
      <c r="J256" s="7"/>
      <c r="K256" s="7"/>
      <c r="L256" s="9" t="s">
        <v>67</v>
      </c>
      <c r="M256" s="184">
        <v>149</v>
      </c>
      <c r="N256" s="183">
        <v>44</v>
      </c>
      <c r="O256" s="184">
        <v>133</v>
      </c>
      <c r="P256" s="183">
        <v>76</v>
      </c>
      <c r="Q256" s="183">
        <v>17</v>
      </c>
      <c r="R256" s="183">
        <v>12</v>
      </c>
      <c r="S256" s="186">
        <v>6</v>
      </c>
      <c r="T256" s="183">
        <v>22</v>
      </c>
      <c r="U256" s="184">
        <v>459</v>
      </c>
    </row>
    <row r="257" spans="1:21" ht="16.5" customHeight="1" x14ac:dyDescent="0.2">
      <c r="A257" s="7"/>
      <c r="B257" s="7"/>
      <c r="C257" s="7"/>
      <c r="D257" s="7" t="s">
        <v>551</v>
      </c>
      <c r="E257" s="7"/>
      <c r="F257" s="7"/>
      <c r="G257" s="7"/>
      <c r="H257" s="7"/>
      <c r="I257" s="7"/>
      <c r="J257" s="7"/>
      <c r="K257" s="7"/>
      <c r="L257" s="9" t="s">
        <v>67</v>
      </c>
      <c r="M257" s="184">
        <v>345</v>
      </c>
      <c r="N257" s="183">
        <v>40</v>
      </c>
      <c r="O257" s="183">
        <v>95</v>
      </c>
      <c r="P257" s="183">
        <v>82</v>
      </c>
      <c r="Q257" s="183">
        <v>34</v>
      </c>
      <c r="R257" s="186">
        <v>7</v>
      </c>
      <c r="S257" s="186">
        <v>3</v>
      </c>
      <c r="T257" s="186">
        <v>7</v>
      </c>
      <c r="U257" s="184">
        <v>613</v>
      </c>
    </row>
    <row r="258" spans="1:21" ht="16.5" customHeight="1" x14ac:dyDescent="0.2">
      <c r="A258" s="7"/>
      <c r="B258" s="7"/>
      <c r="C258" s="7"/>
      <c r="D258" s="7" t="s">
        <v>552</v>
      </c>
      <c r="E258" s="7"/>
      <c r="F258" s="7"/>
      <c r="G258" s="7"/>
      <c r="H258" s="7"/>
      <c r="I258" s="7"/>
      <c r="J258" s="7"/>
      <c r="K258" s="7"/>
      <c r="L258" s="9" t="s">
        <v>67</v>
      </c>
      <c r="M258" s="186" t="s">
        <v>75</v>
      </c>
      <c r="N258" s="186" t="s">
        <v>75</v>
      </c>
      <c r="O258" s="186" t="s">
        <v>75</v>
      </c>
      <c r="P258" s="186" t="s">
        <v>75</v>
      </c>
      <c r="Q258" s="186" t="s">
        <v>75</v>
      </c>
      <c r="R258" s="186" t="s">
        <v>75</v>
      </c>
      <c r="S258" s="186" t="s">
        <v>75</v>
      </c>
      <c r="T258" s="186" t="s">
        <v>75</v>
      </c>
      <c r="U258" s="186" t="s">
        <v>75</v>
      </c>
    </row>
    <row r="259" spans="1:21" ht="16.5" customHeight="1" x14ac:dyDescent="0.2">
      <c r="A259" s="7"/>
      <c r="B259" s="7"/>
      <c r="C259" s="7"/>
      <c r="D259" s="7" t="s">
        <v>380</v>
      </c>
      <c r="E259" s="7"/>
      <c r="F259" s="7"/>
      <c r="G259" s="7"/>
      <c r="H259" s="7"/>
      <c r="I259" s="7"/>
      <c r="J259" s="7"/>
      <c r="K259" s="7"/>
      <c r="L259" s="9" t="s">
        <v>67</v>
      </c>
      <c r="M259" s="184">
        <v>799</v>
      </c>
      <c r="N259" s="184">
        <v>266</v>
      </c>
      <c r="O259" s="184">
        <v>530</v>
      </c>
      <c r="P259" s="184">
        <v>302</v>
      </c>
      <c r="Q259" s="184">
        <v>132</v>
      </c>
      <c r="R259" s="183">
        <v>50</v>
      </c>
      <c r="S259" s="183">
        <v>26</v>
      </c>
      <c r="T259" s="184">
        <v>112</v>
      </c>
      <c r="U259" s="187">
        <v>2217</v>
      </c>
    </row>
    <row r="260" spans="1:21" ht="16.5" customHeight="1" x14ac:dyDescent="0.2">
      <c r="A260" s="7"/>
      <c r="B260" s="7"/>
      <c r="C260" s="7" t="s">
        <v>68</v>
      </c>
      <c r="D260" s="7"/>
      <c r="E260" s="7"/>
      <c r="F260" s="7"/>
      <c r="G260" s="7"/>
      <c r="H260" s="7"/>
      <c r="I260" s="7"/>
      <c r="J260" s="7"/>
      <c r="K260" s="7"/>
      <c r="L260" s="9"/>
      <c r="M260" s="10"/>
      <c r="N260" s="10"/>
      <c r="O260" s="10"/>
      <c r="P260" s="10"/>
      <c r="Q260" s="10"/>
      <c r="R260" s="10"/>
      <c r="S260" s="10"/>
      <c r="T260" s="10"/>
      <c r="U260" s="10"/>
    </row>
    <row r="261" spans="1:21" ht="16.5" customHeight="1" x14ac:dyDescent="0.2">
      <c r="A261" s="7"/>
      <c r="B261" s="7"/>
      <c r="C261" s="7"/>
      <c r="D261" s="7" t="s">
        <v>547</v>
      </c>
      <c r="E261" s="7"/>
      <c r="F261" s="7"/>
      <c r="G261" s="7"/>
      <c r="H261" s="7"/>
      <c r="I261" s="7"/>
      <c r="J261" s="7"/>
      <c r="K261" s="7"/>
      <c r="L261" s="9" t="s">
        <v>67</v>
      </c>
      <c r="M261" s="184">
        <v>195</v>
      </c>
      <c r="N261" s="184">
        <v>587</v>
      </c>
      <c r="O261" s="184">
        <v>228</v>
      </c>
      <c r="P261" s="183">
        <v>69</v>
      </c>
      <c r="Q261" s="183">
        <v>43</v>
      </c>
      <c r="R261" s="183">
        <v>32</v>
      </c>
      <c r="S261" s="183">
        <v>38</v>
      </c>
      <c r="T261" s="183">
        <v>10</v>
      </c>
      <c r="U261" s="187">
        <v>1202</v>
      </c>
    </row>
    <row r="262" spans="1:21" ht="16.5" customHeight="1" x14ac:dyDescent="0.2">
      <c r="A262" s="7"/>
      <c r="B262" s="7"/>
      <c r="C262" s="7"/>
      <c r="D262" s="7" t="s">
        <v>548</v>
      </c>
      <c r="E262" s="7"/>
      <c r="F262" s="7"/>
      <c r="G262" s="7"/>
      <c r="H262" s="7"/>
      <c r="I262" s="7"/>
      <c r="J262" s="7"/>
      <c r="K262" s="7"/>
      <c r="L262" s="9" t="s">
        <v>67</v>
      </c>
      <c r="M262" s="184">
        <v>153</v>
      </c>
      <c r="N262" s="184">
        <v>242</v>
      </c>
      <c r="O262" s="183">
        <v>93</v>
      </c>
      <c r="P262" s="183">
        <v>50</v>
      </c>
      <c r="Q262" s="183">
        <v>27</v>
      </c>
      <c r="R262" s="183">
        <v>18</v>
      </c>
      <c r="S262" s="183">
        <v>13</v>
      </c>
      <c r="T262" s="186">
        <v>2</v>
      </c>
      <c r="U262" s="184">
        <v>598</v>
      </c>
    </row>
    <row r="263" spans="1:21" ht="16.5" customHeight="1" x14ac:dyDescent="0.2">
      <c r="A263" s="7"/>
      <c r="B263" s="7"/>
      <c r="C263" s="7"/>
      <c r="D263" s="7" t="s">
        <v>549</v>
      </c>
      <c r="E263" s="7"/>
      <c r="F263" s="7"/>
      <c r="G263" s="7"/>
      <c r="H263" s="7"/>
      <c r="I263" s="7"/>
      <c r="J263" s="7"/>
      <c r="K263" s="7"/>
      <c r="L263" s="9" t="s">
        <v>67</v>
      </c>
      <c r="M263" s="184">
        <v>174</v>
      </c>
      <c r="N263" s="184">
        <v>240</v>
      </c>
      <c r="O263" s="184">
        <v>188</v>
      </c>
      <c r="P263" s="183">
        <v>61</v>
      </c>
      <c r="Q263" s="183">
        <v>55</v>
      </c>
      <c r="R263" s="183">
        <v>18</v>
      </c>
      <c r="S263" s="183">
        <v>16</v>
      </c>
      <c r="T263" s="186">
        <v>9</v>
      </c>
      <c r="U263" s="184">
        <v>761</v>
      </c>
    </row>
    <row r="264" spans="1:21" ht="16.5" customHeight="1" x14ac:dyDescent="0.2">
      <c r="A264" s="7"/>
      <c r="B264" s="7"/>
      <c r="C264" s="7"/>
      <c r="D264" s="7" t="s">
        <v>550</v>
      </c>
      <c r="E264" s="7"/>
      <c r="F264" s="7"/>
      <c r="G264" s="7"/>
      <c r="H264" s="7"/>
      <c r="I264" s="7"/>
      <c r="J264" s="7"/>
      <c r="K264" s="7"/>
      <c r="L264" s="9" t="s">
        <v>67</v>
      </c>
      <c r="M264" s="184">
        <v>263</v>
      </c>
      <c r="N264" s="184">
        <v>264</v>
      </c>
      <c r="O264" s="184">
        <v>229</v>
      </c>
      <c r="P264" s="183">
        <v>81</v>
      </c>
      <c r="Q264" s="183">
        <v>61</v>
      </c>
      <c r="R264" s="183">
        <v>33</v>
      </c>
      <c r="S264" s="186">
        <v>9</v>
      </c>
      <c r="T264" s="186">
        <v>3</v>
      </c>
      <c r="U264" s="184">
        <v>943</v>
      </c>
    </row>
    <row r="265" spans="1:21" ht="16.5" customHeight="1" x14ac:dyDescent="0.2">
      <c r="A265" s="7"/>
      <c r="B265" s="7"/>
      <c r="C265" s="7"/>
      <c r="D265" s="7" t="s">
        <v>551</v>
      </c>
      <c r="E265" s="7"/>
      <c r="F265" s="7"/>
      <c r="G265" s="7"/>
      <c r="H265" s="7"/>
      <c r="I265" s="7"/>
      <c r="J265" s="7"/>
      <c r="K265" s="7"/>
      <c r="L265" s="9" t="s">
        <v>67</v>
      </c>
      <c r="M265" s="184">
        <v>544</v>
      </c>
      <c r="N265" s="184">
        <v>223</v>
      </c>
      <c r="O265" s="184">
        <v>233</v>
      </c>
      <c r="P265" s="183">
        <v>95</v>
      </c>
      <c r="Q265" s="183">
        <v>88</v>
      </c>
      <c r="R265" s="183">
        <v>32</v>
      </c>
      <c r="S265" s="183">
        <v>15</v>
      </c>
      <c r="T265" s="186">
        <v>1</v>
      </c>
      <c r="U265" s="187">
        <v>1231</v>
      </c>
    </row>
    <row r="266" spans="1:21" ht="16.5" customHeight="1" x14ac:dyDescent="0.2">
      <c r="A266" s="7"/>
      <c r="B266" s="7"/>
      <c r="C266" s="7"/>
      <c r="D266" s="7" t="s">
        <v>552</v>
      </c>
      <c r="E266" s="7"/>
      <c r="F266" s="7"/>
      <c r="G266" s="7"/>
      <c r="H266" s="7"/>
      <c r="I266" s="7"/>
      <c r="J266" s="7"/>
      <c r="K266" s="7"/>
      <c r="L266" s="9" t="s">
        <v>67</v>
      </c>
      <c r="M266" s="186" t="s">
        <v>75</v>
      </c>
      <c r="N266" s="186" t="s">
        <v>75</v>
      </c>
      <c r="O266" s="186" t="s">
        <v>75</v>
      </c>
      <c r="P266" s="186" t="s">
        <v>75</v>
      </c>
      <c r="Q266" s="186" t="s">
        <v>75</v>
      </c>
      <c r="R266" s="186" t="s">
        <v>75</v>
      </c>
      <c r="S266" s="186" t="s">
        <v>75</v>
      </c>
      <c r="T266" s="186" t="s">
        <v>75</v>
      </c>
      <c r="U266" s="186" t="s">
        <v>75</v>
      </c>
    </row>
    <row r="267" spans="1:21" ht="16.5" customHeight="1" x14ac:dyDescent="0.2">
      <c r="A267" s="7"/>
      <c r="B267" s="7"/>
      <c r="C267" s="7"/>
      <c r="D267" s="7" t="s">
        <v>380</v>
      </c>
      <c r="E267" s="7"/>
      <c r="F267" s="7"/>
      <c r="G267" s="7"/>
      <c r="H267" s="7"/>
      <c r="I267" s="7"/>
      <c r="J267" s="7"/>
      <c r="K267" s="7"/>
      <c r="L267" s="9" t="s">
        <v>67</v>
      </c>
      <c r="M267" s="187">
        <v>1329</v>
      </c>
      <c r="N267" s="187">
        <v>1556</v>
      </c>
      <c r="O267" s="184">
        <v>971</v>
      </c>
      <c r="P267" s="184">
        <v>356</v>
      </c>
      <c r="Q267" s="184">
        <v>274</v>
      </c>
      <c r="R267" s="184">
        <v>133</v>
      </c>
      <c r="S267" s="183">
        <v>91</v>
      </c>
      <c r="T267" s="183">
        <v>25</v>
      </c>
      <c r="U267" s="187">
        <v>4735</v>
      </c>
    </row>
    <row r="268" spans="1:21" ht="16.5" customHeight="1" x14ac:dyDescent="0.2">
      <c r="A268" s="7"/>
      <c r="B268" s="7"/>
      <c r="C268" s="7" t="s">
        <v>69</v>
      </c>
      <c r="D268" s="7"/>
      <c r="E268" s="7"/>
      <c r="F268" s="7"/>
      <c r="G268" s="7"/>
      <c r="H268" s="7"/>
      <c r="I268" s="7"/>
      <c r="J268" s="7"/>
      <c r="K268" s="7"/>
      <c r="L268" s="9"/>
      <c r="M268" s="10"/>
      <c r="N268" s="10"/>
      <c r="O268" s="10"/>
      <c r="P268" s="10"/>
      <c r="Q268" s="10"/>
      <c r="R268" s="10"/>
      <c r="S268" s="10"/>
      <c r="T268" s="10"/>
      <c r="U268" s="10"/>
    </row>
    <row r="269" spans="1:21" ht="16.5" customHeight="1" x14ac:dyDescent="0.2">
      <c r="A269" s="7"/>
      <c r="B269" s="7"/>
      <c r="C269" s="7"/>
      <c r="D269" s="7" t="s">
        <v>547</v>
      </c>
      <c r="E269" s="7"/>
      <c r="F269" s="7"/>
      <c r="G269" s="7"/>
      <c r="H269" s="7"/>
      <c r="I269" s="7"/>
      <c r="J269" s="7"/>
      <c r="K269" s="7"/>
      <c r="L269" s="9" t="s">
        <v>67</v>
      </c>
      <c r="M269" s="186" t="s">
        <v>75</v>
      </c>
      <c r="N269" s="186">
        <v>1</v>
      </c>
      <c r="O269" s="183">
        <v>10</v>
      </c>
      <c r="P269" s="186">
        <v>5</v>
      </c>
      <c r="Q269" s="186">
        <v>1</v>
      </c>
      <c r="R269" s="186">
        <v>4</v>
      </c>
      <c r="S269" s="186">
        <v>2</v>
      </c>
      <c r="T269" s="186" t="s">
        <v>75</v>
      </c>
      <c r="U269" s="183">
        <v>23</v>
      </c>
    </row>
    <row r="270" spans="1:21" ht="16.5" customHeight="1" x14ac:dyDescent="0.2">
      <c r="A270" s="7"/>
      <c r="B270" s="7"/>
      <c r="C270" s="7"/>
      <c r="D270" s="7" t="s">
        <v>548</v>
      </c>
      <c r="E270" s="7"/>
      <c r="F270" s="7"/>
      <c r="G270" s="7"/>
      <c r="H270" s="7"/>
      <c r="I270" s="7"/>
      <c r="J270" s="7"/>
      <c r="K270" s="7"/>
      <c r="L270" s="9" t="s">
        <v>67</v>
      </c>
      <c r="M270" s="186" t="s">
        <v>75</v>
      </c>
      <c r="N270" s="186" t="s">
        <v>75</v>
      </c>
      <c r="O270" s="186">
        <v>5</v>
      </c>
      <c r="P270" s="186">
        <v>7</v>
      </c>
      <c r="Q270" s="186">
        <v>1</v>
      </c>
      <c r="R270" s="186">
        <v>3</v>
      </c>
      <c r="S270" s="186">
        <v>1</v>
      </c>
      <c r="T270" s="186" t="s">
        <v>75</v>
      </c>
      <c r="U270" s="183">
        <v>17</v>
      </c>
    </row>
    <row r="271" spans="1:21" ht="16.5" customHeight="1" x14ac:dyDescent="0.2">
      <c r="A271" s="7"/>
      <c r="B271" s="7"/>
      <c r="C271" s="7"/>
      <c r="D271" s="7" t="s">
        <v>549</v>
      </c>
      <c r="E271" s="7"/>
      <c r="F271" s="7"/>
      <c r="G271" s="7"/>
      <c r="H271" s="7"/>
      <c r="I271" s="7"/>
      <c r="J271" s="7"/>
      <c r="K271" s="7"/>
      <c r="L271" s="9" t="s">
        <v>67</v>
      </c>
      <c r="M271" s="186" t="s">
        <v>75</v>
      </c>
      <c r="N271" s="186" t="s">
        <v>75</v>
      </c>
      <c r="O271" s="186">
        <v>2</v>
      </c>
      <c r="P271" s="186" t="s">
        <v>75</v>
      </c>
      <c r="Q271" s="186">
        <v>3</v>
      </c>
      <c r="R271" s="186" t="s">
        <v>75</v>
      </c>
      <c r="S271" s="186" t="s">
        <v>75</v>
      </c>
      <c r="T271" s="186" t="s">
        <v>75</v>
      </c>
      <c r="U271" s="186">
        <v>5</v>
      </c>
    </row>
    <row r="272" spans="1:21" ht="16.5" customHeight="1" x14ac:dyDescent="0.2">
      <c r="A272" s="7"/>
      <c r="B272" s="7"/>
      <c r="C272" s="7"/>
      <c r="D272" s="7" t="s">
        <v>550</v>
      </c>
      <c r="E272" s="7"/>
      <c r="F272" s="7"/>
      <c r="G272" s="7"/>
      <c r="H272" s="7"/>
      <c r="I272" s="7"/>
      <c r="J272" s="7"/>
      <c r="K272" s="7"/>
      <c r="L272" s="9" t="s">
        <v>67</v>
      </c>
      <c r="M272" s="186" t="s">
        <v>75</v>
      </c>
      <c r="N272" s="186" t="s">
        <v>75</v>
      </c>
      <c r="O272" s="186">
        <v>2</v>
      </c>
      <c r="P272" s="186" t="s">
        <v>75</v>
      </c>
      <c r="Q272" s="186" t="s">
        <v>75</v>
      </c>
      <c r="R272" s="186" t="s">
        <v>75</v>
      </c>
      <c r="S272" s="186" t="s">
        <v>75</v>
      </c>
      <c r="T272" s="186" t="s">
        <v>75</v>
      </c>
      <c r="U272" s="186">
        <v>2</v>
      </c>
    </row>
    <row r="273" spans="1:21" ht="16.5" customHeight="1" x14ac:dyDescent="0.2">
      <c r="A273" s="7"/>
      <c r="B273" s="7"/>
      <c r="C273" s="7"/>
      <c r="D273" s="7" t="s">
        <v>551</v>
      </c>
      <c r="E273" s="7"/>
      <c r="F273" s="7"/>
      <c r="G273" s="7"/>
      <c r="H273" s="7"/>
      <c r="I273" s="7"/>
      <c r="J273" s="7"/>
      <c r="K273" s="7"/>
      <c r="L273" s="9" t="s">
        <v>67</v>
      </c>
      <c r="M273" s="186" t="s">
        <v>75</v>
      </c>
      <c r="N273" s="186">
        <v>1</v>
      </c>
      <c r="O273" s="186" t="s">
        <v>75</v>
      </c>
      <c r="P273" s="186" t="s">
        <v>75</v>
      </c>
      <c r="Q273" s="186" t="s">
        <v>75</v>
      </c>
      <c r="R273" s="186" t="s">
        <v>75</v>
      </c>
      <c r="S273" s="186" t="s">
        <v>75</v>
      </c>
      <c r="T273" s="186" t="s">
        <v>75</v>
      </c>
      <c r="U273" s="186">
        <v>1</v>
      </c>
    </row>
    <row r="274" spans="1:21" ht="16.5" customHeight="1" x14ac:dyDescent="0.2">
      <c r="A274" s="7"/>
      <c r="B274" s="7"/>
      <c r="C274" s="7"/>
      <c r="D274" s="7" t="s">
        <v>552</v>
      </c>
      <c r="E274" s="7"/>
      <c r="F274" s="7"/>
      <c r="G274" s="7"/>
      <c r="H274" s="7"/>
      <c r="I274" s="7"/>
      <c r="J274" s="7"/>
      <c r="K274" s="7"/>
      <c r="L274" s="9" t="s">
        <v>67</v>
      </c>
      <c r="M274" s="186" t="s">
        <v>75</v>
      </c>
      <c r="N274" s="186" t="s">
        <v>75</v>
      </c>
      <c r="O274" s="186" t="s">
        <v>75</v>
      </c>
      <c r="P274" s="186" t="s">
        <v>75</v>
      </c>
      <c r="Q274" s="186" t="s">
        <v>75</v>
      </c>
      <c r="R274" s="186" t="s">
        <v>75</v>
      </c>
      <c r="S274" s="186" t="s">
        <v>75</v>
      </c>
      <c r="T274" s="186" t="s">
        <v>75</v>
      </c>
      <c r="U274" s="186" t="s">
        <v>75</v>
      </c>
    </row>
    <row r="275" spans="1:21" ht="16.5" customHeight="1" x14ac:dyDescent="0.2">
      <c r="A275" s="7"/>
      <c r="B275" s="7"/>
      <c r="C275" s="7"/>
      <c r="D275" s="7" t="s">
        <v>380</v>
      </c>
      <c r="E275" s="7"/>
      <c r="F275" s="7"/>
      <c r="G275" s="7"/>
      <c r="H275" s="7"/>
      <c r="I275" s="7"/>
      <c r="J275" s="7"/>
      <c r="K275" s="7"/>
      <c r="L275" s="9" t="s">
        <v>67</v>
      </c>
      <c r="M275" s="186" t="s">
        <v>75</v>
      </c>
      <c r="N275" s="186">
        <v>2</v>
      </c>
      <c r="O275" s="183">
        <v>19</v>
      </c>
      <c r="P275" s="183">
        <v>12</v>
      </c>
      <c r="Q275" s="186">
        <v>5</v>
      </c>
      <c r="R275" s="186">
        <v>7</v>
      </c>
      <c r="S275" s="186">
        <v>3</v>
      </c>
      <c r="T275" s="186" t="s">
        <v>75</v>
      </c>
      <c r="U275" s="183">
        <v>48</v>
      </c>
    </row>
    <row r="276" spans="1:21" ht="16.5" customHeight="1" x14ac:dyDescent="0.2">
      <c r="A276" s="7"/>
      <c r="B276" s="7"/>
      <c r="C276" s="7" t="s">
        <v>70</v>
      </c>
      <c r="D276" s="7"/>
      <c r="E276" s="7"/>
      <c r="F276" s="7"/>
      <c r="G276" s="7"/>
      <c r="H276" s="7"/>
      <c r="I276" s="7"/>
      <c r="J276" s="7"/>
      <c r="K276" s="7"/>
      <c r="L276" s="9"/>
      <c r="M276" s="10"/>
      <c r="N276" s="10"/>
      <c r="O276" s="10"/>
      <c r="P276" s="10"/>
      <c r="Q276" s="10"/>
      <c r="R276" s="10"/>
      <c r="S276" s="10"/>
      <c r="T276" s="10"/>
      <c r="U276" s="10"/>
    </row>
    <row r="277" spans="1:21" ht="16.5" customHeight="1" x14ac:dyDescent="0.2">
      <c r="A277" s="7"/>
      <c r="B277" s="7"/>
      <c r="C277" s="7"/>
      <c r="D277" s="7" t="s">
        <v>547</v>
      </c>
      <c r="E277" s="7"/>
      <c r="F277" s="7"/>
      <c r="G277" s="7"/>
      <c r="H277" s="7"/>
      <c r="I277" s="7"/>
      <c r="J277" s="7"/>
      <c r="K277" s="7"/>
      <c r="L277" s="9" t="s">
        <v>67</v>
      </c>
      <c r="M277" s="184">
        <v>342</v>
      </c>
      <c r="N277" s="184">
        <v>696</v>
      </c>
      <c r="O277" s="184">
        <v>375</v>
      </c>
      <c r="P277" s="184">
        <v>131</v>
      </c>
      <c r="Q277" s="183">
        <v>78</v>
      </c>
      <c r="R277" s="183">
        <v>46</v>
      </c>
      <c r="S277" s="183">
        <v>48</v>
      </c>
      <c r="T277" s="183">
        <v>45</v>
      </c>
      <c r="U277" s="187">
        <v>1761</v>
      </c>
    </row>
    <row r="278" spans="1:21" ht="16.5" customHeight="1" x14ac:dyDescent="0.2">
      <c r="A278" s="7"/>
      <c r="B278" s="7"/>
      <c r="C278" s="7"/>
      <c r="D278" s="7" t="s">
        <v>548</v>
      </c>
      <c r="E278" s="7"/>
      <c r="F278" s="7"/>
      <c r="G278" s="7"/>
      <c r="H278" s="7"/>
      <c r="I278" s="7"/>
      <c r="J278" s="7"/>
      <c r="K278" s="7"/>
      <c r="L278" s="9" t="s">
        <v>67</v>
      </c>
      <c r="M278" s="184">
        <v>237</v>
      </c>
      <c r="N278" s="184">
        <v>286</v>
      </c>
      <c r="O278" s="184">
        <v>143</v>
      </c>
      <c r="P278" s="183">
        <v>97</v>
      </c>
      <c r="Q278" s="183">
        <v>46</v>
      </c>
      <c r="R278" s="183">
        <v>30</v>
      </c>
      <c r="S278" s="183">
        <v>16</v>
      </c>
      <c r="T278" s="183">
        <v>24</v>
      </c>
      <c r="U278" s="184">
        <v>879</v>
      </c>
    </row>
    <row r="279" spans="1:21" ht="16.5" customHeight="1" x14ac:dyDescent="0.2">
      <c r="A279" s="7"/>
      <c r="B279" s="7"/>
      <c r="C279" s="7"/>
      <c r="D279" s="7" t="s">
        <v>549</v>
      </c>
      <c r="E279" s="7"/>
      <c r="F279" s="7"/>
      <c r="G279" s="7"/>
      <c r="H279" s="7"/>
      <c r="I279" s="7"/>
      <c r="J279" s="7"/>
      <c r="K279" s="7"/>
      <c r="L279" s="9" t="s">
        <v>67</v>
      </c>
      <c r="M279" s="184">
        <v>248</v>
      </c>
      <c r="N279" s="184">
        <v>270</v>
      </c>
      <c r="O279" s="184">
        <v>310</v>
      </c>
      <c r="P279" s="184">
        <v>108</v>
      </c>
      <c r="Q279" s="183">
        <v>87</v>
      </c>
      <c r="R279" s="183">
        <v>30</v>
      </c>
      <c r="S279" s="183">
        <v>23</v>
      </c>
      <c r="T279" s="183">
        <v>35</v>
      </c>
      <c r="U279" s="187">
        <v>1111</v>
      </c>
    </row>
    <row r="280" spans="1:21" ht="16.5" customHeight="1" x14ac:dyDescent="0.2">
      <c r="A280" s="7"/>
      <c r="B280" s="7"/>
      <c r="C280" s="7"/>
      <c r="D280" s="7" t="s">
        <v>550</v>
      </c>
      <c r="E280" s="7"/>
      <c r="F280" s="7"/>
      <c r="G280" s="7"/>
      <c r="H280" s="7"/>
      <c r="I280" s="7"/>
      <c r="J280" s="7"/>
      <c r="K280" s="7"/>
      <c r="L280" s="9" t="s">
        <v>67</v>
      </c>
      <c r="M280" s="184">
        <v>412</v>
      </c>
      <c r="N280" s="184">
        <v>308</v>
      </c>
      <c r="O280" s="184">
        <v>364</v>
      </c>
      <c r="P280" s="184">
        <v>157</v>
      </c>
      <c r="Q280" s="183">
        <v>78</v>
      </c>
      <c r="R280" s="183">
        <v>45</v>
      </c>
      <c r="S280" s="183">
        <v>15</v>
      </c>
      <c r="T280" s="183">
        <v>25</v>
      </c>
      <c r="U280" s="187">
        <v>1404</v>
      </c>
    </row>
    <row r="281" spans="1:21" ht="16.5" customHeight="1" x14ac:dyDescent="0.2">
      <c r="A281" s="7"/>
      <c r="B281" s="7"/>
      <c r="C281" s="7"/>
      <c r="D281" s="7" t="s">
        <v>551</v>
      </c>
      <c r="E281" s="7"/>
      <c r="F281" s="7"/>
      <c r="G281" s="7"/>
      <c r="H281" s="7"/>
      <c r="I281" s="7"/>
      <c r="J281" s="7"/>
      <c r="K281" s="7"/>
      <c r="L281" s="9" t="s">
        <v>67</v>
      </c>
      <c r="M281" s="184">
        <v>889</v>
      </c>
      <c r="N281" s="184">
        <v>264</v>
      </c>
      <c r="O281" s="184">
        <v>328</v>
      </c>
      <c r="P281" s="184">
        <v>177</v>
      </c>
      <c r="Q281" s="184">
        <v>122</v>
      </c>
      <c r="R281" s="183">
        <v>39</v>
      </c>
      <c r="S281" s="183">
        <v>18</v>
      </c>
      <c r="T281" s="186">
        <v>8</v>
      </c>
      <c r="U281" s="187">
        <v>1845</v>
      </c>
    </row>
    <row r="282" spans="1:21" ht="16.5" customHeight="1" x14ac:dyDescent="0.2">
      <c r="A282" s="7"/>
      <c r="B282" s="7"/>
      <c r="C282" s="7"/>
      <c r="D282" s="7" t="s">
        <v>552</v>
      </c>
      <c r="E282" s="7"/>
      <c r="F282" s="7"/>
      <c r="G282" s="7"/>
      <c r="H282" s="7"/>
      <c r="I282" s="7"/>
      <c r="J282" s="7"/>
      <c r="K282" s="7"/>
      <c r="L282" s="9" t="s">
        <v>67</v>
      </c>
      <c r="M282" s="186" t="s">
        <v>75</v>
      </c>
      <c r="N282" s="186" t="s">
        <v>75</v>
      </c>
      <c r="O282" s="186" t="s">
        <v>75</v>
      </c>
      <c r="P282" s="186" t="s">
        <v>75</v>
      </c>
      <c r="Q282" s="186" t="s">
        <v>75</v>
      </c>
      <c r="R282" s="186" t="s">
        <v>75</v>
      </c>
      <c r="S282" s="186" t="s">
        <v>75</v>
      </c>
      <c r="T282" s="186" t="s">
        <v>75</v>
      </c>
      <c r="U282" s="186" t="s">
        <v>75</v>
      </c>
    </row>
    <row r="283" spans="1:21" ht="16.5" customHeight="1" x14ac:dyDescent="0.2">
      <c r="A283" s="7"/>
      <c r="B283" s="7"/>
      <c r="C283" s="7"/>
      <c r="D283" s="7" t="s">
        <v>380</v>
      </c>
      <c r="E283" s="7"/>
      <c r="F283" s="7"/>
      <c r="G283" s="7"/>
      <c r="H283" s="7"/>
      <c r="I283" s="7"/>
      <c r="J283" s="7"/>
      <c r="K283" s="7"/>
      <c r="L283" s="9" t="s">
        <v>67</v>
      </c>
      <c r="M283" s="187">
        <v>2128</v>
      </c>
      <c r="N283" s="187">
        <v>1824</v>
      </c>
      <c r="O283" s="187">
        <v>1520</v>
      </c>
      <c r="P283" s="184">
        <v>670</v>
      </c>
      <c r="Q283" s="184">
        <v>411</v>
      </c>
      <c r="R283" s="184">
        <v>190</v>
      </c>
      <c r="S283" s="184">
        <v>120</v>
      </c>
      <c r="T283" s="184">
        <v>137</v>
      </c>
      <c r="U283" s="187">
        <v>7000</v>
      </c>
    </row>
    <row r="284" spans="1:21" ht="16.5" customHeight="1" x14ac:dyDescent="0.2">
      <c r="A284" s="7" t="s">
        <v>87</v>
      </c>
      <c r="B284" s="7"/>
      <c r="C284" s="7"/>
      <c r="D284" s="7"/>
      <c r="E284" s="7"/>
      <c r="F284" s="7"/>
      <c r="G284" s="7"/>
      <c r="H284" s="7"/>
      <c r="I284" s="7"/>
      <c r="J284" s="7"/>
      <c r="K284" s="7"/>
      <c r="L284" s="9"/>
      <c r="M284" s="10"/>
      <c r="N284" s="10"/>
      <c r="O284" s="10"/>
      <c r="P284" s="10"/>
      <c r="Q284" s="10"/>
      <c r="R284" s="10"/>
      <c r="S284" s="10"/>
      <c r="T284" s="10"/>
      <c r="U284" s="10"/>
    </row>
    <row r="285" spans="1:21" ht="16.5" customHeight="1" x14ac:dyDescent="0.2">
      <c r="A285" s="7"/>
      <c r="B285" s="7" t="s">
        <v>601</v>
      </c>
      <c r="C285" s="7"/>
      <c r="D285" s="7"/>
      <c r="E285" s="7"/>
      <c r="F285" s="7"/>
      <c r="G285" s="7"/>
      <c r="H285" s="7"/>
      <c r="I285" s="7"/>
      <c r="J285" s="7"/>
      <c r="K285" s="7"/>
      <c r="L285" s="9"/>
      <c r="M285" s="10"/>
      <c r="N285" s="10"/>
      <c r="O285" s="10"/>
      <c r="P285" s="10"/>
      <c r="Q285" s="10"/>
      <c r="R285" s="10"/>
      <c r="S285" s="10"/>
      <c r="T285" s="10"/>
      <c r="U285" s="10"/>
    </row>
    <row r="286" spans="1:21" ht="16.5" customHeight="1" x14ac:dyDescent="0.2">
      <c r="A286" s="7"/>
      <c r="B286" s="7"/>
      <c r="C286" s="7" t="s">
        <v>66</v>
      </c>
      <c r="D286" s="7"/>
      <c r="E286" s="7"/>
      <c r="F286" s="7"/>
      <c r="G286" s="7"/>
      <c r="H286" s="7"/>
      <c r="I286" s="7"/>
      <c r="J286" s="7"/>
      <c r="K286" s="7"/>
      <c r="L286" s="9"/>
      <c r="M286" s="10"/>
      <c r="N286" s="10"/>
      <c r="O286" s="10"/>
      <c r="P286" s="10"/>
      <c r="Q286" s="10"/>
      <c r="R286" s="10"/>
      <c r="S286" s="10"/>
      <c r="T286" s="10"/>
      <c r="U286" s="10"/>
    </row>
    <row r="287" spans="1:21" ht="16.5" customHeight="1" x14ac:dyDescent="0.2">
      <c r="A287" s="7"/>
      <c r="B287" s="7"/>
      <c r="C287" s="7"/>
      <c r="D287" s="7" t="s">
        <v>547</v>
      </c>
      <c r="E287" s="7"/>
      <c r="F287" s="7"/>
      <c r="G287" s="7"/>
      <c r="H287" s="7"/>
      <c r="I287" s="7"/>
      <c r="J287" s="7"/>
      <c r="K287" s="7"/>
      <c r="L287" s="9" t="s">
        <v>67</v>
      </c>
      <c r="M287" s="184">
        <v>122</v>
      </c>
      <c r="N287" s="183">
        <v>93</v>
      </c>
      <c r="O287" s="184">
        <v>140</v>
      </c>
      <c r="P287" s="183">
        <v>35</v>
      </c>
      <c r="Q287" s="183">
        <v>28</v>
      </c>
      <c r="R287" s="186">
        <v>3</v>
      </c>
      <c r="S287" s="186">
        <v>5</v>
      </c>
      <c r="T287" s="183">
        <v>73</v>
      </c>
      <c r="U287" s="184">
        <v>499</v>
      </c>
    </row>
    <row r="288" spans="1:21" ht="16.5" customHeight="1" x14ac:dyDescent="0.2">
      <c r="A288" s="7"/>
      <c r="B288" s="7"/>
      <c r="C288" s="7"/>
      <c r="D288" s="7" t="s">
        <v>548</v>
      </c>
      <c r="E288" s="7"/>
      <c r="F288" s="7"/>
      <c r="G288" s="7"/>
      <c r="H288" s="7"/>
      <c r="I288" s="7"/>
      <c r="J288" s="7"/>
      <c r="K288" s="7"/>
      <c r="L288" s="9" t="s">
        <v>67</v>
      </c>
      <c r="M288" s="184">
        <v>109</v>
      </c>
      <c r="N288" s="183">
        <v>57</v>
      </c>
      <c r="O288" s="183">
        <v>77</v>
      </c>
      <c r="P288" s="183">
        <v>12</v>
      </c>
      <c r="Q288" s="183">
        <v>20</v>
      </c>
      <c r="R288" s="186">
        <v>4</v>
      </c>
      <c r="S288" s="186">
        <v>2</v>
      </c>
      <c r="T288" s="183">
        <v>17</v>
      </c>
      <c r="U288" s="184">
        <v>298</v>
      </c>
    </row>
    <row r="289" spans="1:21" ht="16.5" customHeight="1" x14ac:dyDescent="0.2">
      <c r="A289" s="7"/>
      <c r="B289" s="7"/>
      <c r="C289" s="7"/>
      <c r="D289" s="7" t="s">
        <v>549</v>
      </c>
      <c r="E289" s="7"/>
      <c r="F289" s="7"/>
      <c r="G289" s="7"/>
      <c r="H289" s="7"/>
      <c r="I289" s="7"/>
      <c r="J289" s="7"/>
      <c r="K289" s="7"/>
      <c r="L289" s="9" t="s">
        <v>67</v>
      </c>
      <c r="M289" s="184">
        <v>100</v>
      </c>
      <c r="N289" s="183">
        <v>47</v>
      </c>
      <c r="O289" s="184">
        <v>126</v>
      </c>
      <c r="P289" s="183">
        <v>32</v>
      </c>
      <c r="Q289" s="183">
        <v>17</v>
      </c>
      <c r="R289" s="186">
        <v>7</v>
      </c>
      <c r="S289" s="186">
        <v>4</v>
      </c>
      <c r="T289" s="183">
        <v>23</v>
      </c>
      <c r="U289" s="184">
        <v>356</v>
      </c>
    </row>
    <row r="290" spans="1:21" ht="16.5" customHeight="1" x14ac:dyDescent="0.2">
      <c r="A290" s="7"/>
      <c r="B290" s="7"/>
      <c r="C290" s="7"/>
      <c r="D290" s="7" t="s">
        <v>550</v>
      </c>
      <c r="E290" s="7"/>
      <c r="F290" s="7"/>
      <c r="G290" s="7"/>
      <c r="H290" s="7"/>
      <c r="I290" s="7"/>
      <c r="J290" s="7"/>
      <c r="K290" s="7"/>
      <c r="L290" s="9" t="s">
        <v>67</v>
      </c>
      <c r="M290" s="184">
        <v>199</v>
      </c>
      <c r="N290" s="183">
        <v>39</v>
      </c>
      <c r="O290" s="184">
        <v>119</v>
      </c>
      <c r="P290" s="183">
        <v>41</v>
      </c>
      <c r="Q290" s="183">
        <v>19</v>
      </c>
      <c r="R290" s="183">
        <v>10</v>
      </c>
      <c r="S290" s="186">
        <v>9</v>
      </c>
      <c r="T290" s="183">
        <v>39</v>
      </c>
      <c r="U290" s="184">
        <v>475</v>
      </c>
    </row>
    <row r="291" spans="1:21" ht="16.5" customHeight="1" x14ac:dyDescent="0.2">
      <c r="A291" s="7"/>
      <c r="B291" s="7"/>
      <c r="C291" s="7"/>
      <c r="D291" s="7" t="s">
        <v>551</v>
      </c>
      <c r="E291" s="7"/>
      <c r="F291" s="7"/>
      <c r="G291" s="7"/>
      <c r="H291" s="7"/>
      <c r="I291" s="7"/>
      <c r="J291" s="7"/>
      <c r="K291" s="7"/>
      <c r="L291" s="9" t="s">
        <v>67</v>
      </c>
      <c r="M291" s="184">
        <v>248</v>
      </c>
      <c r="N291" s="183">
        <v>25</v>
      </c>
      <c r="O291" s="183">
        <v>85</v>
      </c>
      <c r="P291" s="184">
        <v>101</v>
      </c>
      <c r="Q291" s="183">
        <v>17</v>
      </c>
      <c r="R291" s="186">
        <v>6</v>
      </c>
      <c r="S291" s="186">
        <v>3</v>
      </c>
      <c r="T291" s="186">
        <v>7</v>
      </c>
      <c r="U291" s="184">
        <v>492</v>
      </c>
    </row>
    <row r="292" spans="1:21" ht="16.5" customHeight="1" x14ac:dyDescent="0.2">
      <c r="A292" s="7"/>
      <c r="B292" s="7"/>
      <c r="C292" s="7"/>
      <c r="D292" s="7" t="s">
        <v>552</v>
      </c>
      <c r="E292" s="7"/>
      <c r="F292" s="7"/>
      <c r="G292" s="7"/>
      <c r="H292" s="7"/>
      <c r="I292" s="7"/>
      <c r="J292" s="7"/>
      <c r="K292" s="7"/>
      <c r="L292" s="9" t="s">
        <v>67</v>
      </c>
      <c r="M292" s="186" t="s">
        <v>75</v>
      </c>
      <c r="N292" s="186" t="s">
        <v>75</v>
      </c>
      <c r="O292" s="186" t="s">
        <v>75</v>
      </c>
      <c r="P292" s="183">
        <v>80</v>
      </c>
      <c r="Q292" s="186" t="s">
        <v>75</v>
      </c>
      <c r="R292" s="186" t="s">
        <v>75</v>
      </c>
      <c r="S292" s="186" t="s">
        <v>75</v>
      </c>
      <c r="T292" s="186" t="s">
        <v>75</v>
      </c>
      <c r="U292" s="183">
        <v>80</v>
      </c>
    </row>
    <row r="293" spans="1:21" ht="16.5" customHeight="1" x14ac:dyDescent="0.2">
      <c r="A293" s="7"/>
      <c r="B293" s="7"/>
      <c r="C293" s="7"/>
      <c r="D293" s="7" t="s">
        <v>380</v>
      </c>
      <c r="E293" s="7"/>
      <c r="F293" s="7"/>
      <c r="G293" s="7"/>
      <c r="H293" s="7"/>
      <c r="I293" s="7"/>
      <c r="J293" s="7"/>
      <c r="K293" s="7"/>
      <c r="L293" s="9" t="s">
        <v>67</v>
      </c>
      <c r="M293" s="184">
        <v>778</v>
      </c>
      <c r="N293" s="184">
        <v>261</v>
      </c>
      <c r="O293" s="184">
        <v>547</v>
      </c>
      <c r="P293" s="184">
        <v>301</v>
      </c>
      <c r="Q293" s="184">
        <v>101</v>
      </c>
      <c r="R293" s="183">
        <v>30</v>
      </c>
      <c r="S293" s="183">
        <v>23</v>
      </c>
      <c r="T293" s="184">
        <v>159</v>
      </c>
      <c r="U293" s="187">
        <v>2200</v>
      </c>
    </row>
    <row r="294" spans="1:21" ht="16.5" customHeight="1" x14ac:dyDescent="0.2">
      <c r="A294" s="7"/>
      <c r="B294" s="7"/>
      <c r="C294" s="7" t="s">
        <v>68</v>
      </c>
      <c r="D294" s="7"/>
      <c r="E294" s="7"/>
      <c r="F294" s="7"/>
      <c r="G294" s="7"/>
      <c r="H294" s="7"/>
      <c r="I294" s="7"/>
      <c r="J294" s="7"/>
      <c r="K294" s="7"/>
      <c r="L294" s="9"/>
      <c r="M294" s="10"/>
      <c r="N294" s="10"/>
      <c r="O294" s="10"/>
      <c r="P294" s="10"/>
      <c r="Q294" s="10"/>
      <c r="R294" s="10"/>
      <c r="S294" s="10"/>
      <c r="T294" s="10"/>
      <c r="U294" s="10"/>
    </row>
    <row r="295" spans="1:21" ht="16.5" customHeight="1" x14ac:dyDescent="0.2">
      <c r="A295" s="7"/>
      <c r="B295" s="7"/>
      <c r="C295" s="7"/>
      <c r="D295" s="7" t="s">
        <v>547</v>
      </c>
      <c r="E295" s="7"/>
      <c r="F295" s="7"/>
      <c r="G295" s="7"/>
      <c r="H295" s="7"/>
      <c r="I295" s="7"/>
      <c r="J295" s="7"/>
      <c r="K295" s="7"/>
      <c r="L295" s="9" t="s">
        <v>67</v>
      </c>
      <c r="M295" s="184">
        <v>285</v>
      </c>
      <c r="N295" s="184">
        <v>714</v>
      </c>
      <c r="O295" s="184">
        <v>266</v>
      </c>
      <c r="P295" s="183">
        <v>54</v>
      </c>
      <c r="Q295" s="183">
        <v>70</v>
      </c>
      <c r="R295" s="183">
        <v>37</v>
      </c>
      <c r="S295" s="183">
        <v>26</v>
      </c>
      <c r="T295" s="183">
        <v>17</v>
      </c>
      <c r="U295" s="187">
        <v>1469</v>
      </c>
    </row>
    <row r="296" spans="1:21" ht="16.5" customHeight="1" x14ac:dyDescent="0.2">
      <c r="A296" s="7"/>
      <c r="B296" s="7"/>
      <c r="C296" s="7"/>
      <c r="D296" s="7" t="s">
        <v>548</v>
      </c>
      <c r="E296" s="7"/>
      <c r="F296" s="7"/>
      <c r="G296" s="7"/>
      <c r="H296" s="7"/>
      <c r="I296" s="7"/>
      <c r="J296" s="7"/>
      <c r="K296" s="7"/>
      <c r="L296" s="9" t="s">
        <v>67</v>
      </c>
      <c r="M296" s="184">
        <v>223</v>
      </c>
      <c r="N296" s="184">
        <v>348</v>
      </c>
      <c r="O296" s="184">
        <v>100</v>
      </c>
      <c r="P296" s="183">
        <v>37</v>
      </c>
      <c r="Q296" s="183">
        <v>44</v>
      </c>
      <c r="R296" s="183">
        <v>15</v>
      </c>
      <c r="S296" s="186">
        <v>9</v>
      </c>
      <c r="T296" s="186">
        <v>1</v>
      </c>
      <c r="U296" s="184">
        <v>777</v>
      </c>
    </row>
    <row r="297" spans="1:21" ht="16.5" customHeight="1" x14ac:dyDescent="0.2">
      <c r="A297" s="7"/>
      <c r="B297" s="7"/>
      <c r="C297" s="7"/>
      <c r="D297" s="7" t="s">
        <v>549</v>
      </c>
      <c r="E297" s="7"/>
      <c r="F297" s="7"/>
      <c r="G297" s="7"/>
      <c r="H297" s="7"/>
      <c r="I297" s="7"/>
      <c r="J297" s="7"/>
      <c r="K297" s="7"/>
      <c r="L297" s="9" t="s">
        <v>67</v>
      </c>
      <c r="M297" s="184">
        <v>234</v>
      </c>
      <c r="N297" s="184">
        <v>305</v>
      </c>
      <c r="O297" s="184">
        <v>186</v>
      </c>
      <c r="P297" s="183">
        <v>57</v>
      </c>
      <c r="Q297" s="183">
        <v>57</v>
      </c>
      <c r="R297" s="183">
        <v>39</v>
      </c>
      <c r="S297" s="183">
        <v>23</v>
      </c>
      <c r="T297" s="186">
        <v>3</v>
      </c>
      <c r="U297" s="184">
        <v>904</v>
      </c>
    </row>
    <row r="298" spans="1:21" ht="16.5" customHeight="1" x14ac:dyDescent="0.2">
      <c r="A298" s="7"/>
      <c r="B298" s="7"/>
      <c r="C298" s="7"/>
      <c r="D298" s="7" t="s">
        <v>550</v>
      </c>
      <c r="E298" s="7"/>
      <c r="F298" s="7"/>
      <c r="G298" s="7"/>
      <c r="H298" s="7"/>
      <c r="I298" s="7"/>
      <c r="J298" s="7"/>
      <c r="K298" s="7"/>
      <c r="L298" s="9" t="s">
        <v>67</v>
      </c>
      <c r="M298" s="184">
        <v>331</v>
      </c>
      <c r="N298" s="184">
        <v>282</v>
      </c>
      <c r="O298" s="184">
        <v>241</v>
      </c>
      <c r="P298" s="183">
        <v>45</v>
      </c>
      <c r="Q298" s="183">
        <v>40</v>
      </c>
      <c r="R298" s="183">
        <v>41</v>
      </c>
      <c r="S298" s="183">
        <v>19</v>
      </c>
      <c r="T298" s="183">
        <v>10</v>
      </c>
      <c r="U298" s="187">
        <v>1009</v>
      </c>
    </row>
    <row r="299" spans="1:21" ht="16.5" customHeight="1" x14ac:dyDescent="0.2">
      <c r="A299" s="7"/>
      <c r="B299" s="7"/>
      <c r="C299" s="7"/>
      <c r="D299" s="7" t="s">
        <v>551</v>
      </c>
      <c r="E299" s="7"/>
      <c r="F299" s="7"/>
      <c r="G299" s="7"/>
      <c r="H299" s="7"/>
      <c r="I299" s="7"/>
      <c r="J299" s="7"/>
      <c r="K299" s="7"/>
      <c r="L299" s="9" t="s">
        <v>67</v>
      </c>
      <c r="M299" s="184">
        <v>546</v>
      </c>
      <c r="N299" s="184">
        <v>244</v>
      </c>
      <c r="O299" s="184">
        <v>211</v>
      </c>
      <c r="P299" s="184">
        <v>147</v>
      </c>
      <c r="Q299" s="183">
        <v>68</v>
      </c>
      <c r="R299" s="183">
        <v>27</v>
      </c>
      <c r="S299" s="183">
        <v>13</v>
      </c>
      <c r="T299" s="186">
        <v>5</v>
      </c>
      <c r="U299" s="187">
        <v>1261</v>
      </c>
    </row>
    <row r="300" spans="1:21" ht="16.5" customHeight="1" x14ac:dyDescent="0.2">
      <c r="A300" s="7"/>
      <c r="B300" s="7"/>
      <c r="C300" s="7"/>
      <c r="D300" s="7" t="s">
        <v>552</v>
      </c>
      <c r="E300" s="7"/>
      <c r="F300" s="7"/>
      <c r="G300" s="7"/>
      <c r="H300" s="7"/>
      <c r="I300" s="7"/>
      <c r="J300" s="7"/>
      <c r="K300" s="7"/>
      <c r="L300" s="9" t="s">
        <v>67</v>
      </c>
      <c r="M300" s="186" t="s">
        <v>75</v>
      </c>
      <c r="N300" s="186" t="s">
        <v>75</v>
      </c>
      <c r="O300" s="186" t="s">
        <v>75</v>
      </c>
      <c r="P300" s="184">
        <v>110</v>
      </c>
      <c r="Q300" s="186" t="s">
        <v>75</v>
      </c>
      <c r="R300" s="186" t="s">
        <v>75</v>
      </c>
      <c r="S300" s="186" t="s">
        <v>75</v>
      </c>
      <c r="T300" s="186" t="s">
        <v>75</v>
      </c>
      <c r="U300" s="184">
        <v>110</v>
      </c>
    </row>
    <row r="301" spans="1:21" ht="16.5" customHeight="1" x14ac:dyDescent="0.2">
      <c r="A301" s="7"/>
      <c r="B301" s="7"/>
      <c r="C301" s="7"/>
      <c r="D301" s="7" t="s">
        <v>380</v>
      </c>
      <c r="E301" s="7"/>
      <c r="F301" s="7"/>
      <c r="G301" s="7"/>
      <c r="H301" s="7"/>
      <c r="I301" s="7"/>
      <c r="J301" s="7"/>
      <c r="K301" s="7"/>
      <c r="L301" s="9" t="s">
        <v>67</v>
      </c>
      <c r="M301" s="187">
        <v>1619</v>
      </c>
      <c r="N301" s="187">
        <v>1893</v>
      </c>
      <c r="O301" s="187">
        <v>1004</v>
      </c>
      <c r="P301" s="184">
        <v>450</v>
      </c>
      <c r="Q301" s="184">
        <v>279</v>
      </c>
      <c r="R301" s="184">
        <v>159</v>
      </c>
      <c r="S301" s="183">
        <v>90</v>
      </c>
      <c r="T301" s="183">
        <v>36</v>
      </c>
      <c r="U301" s="187">
        <v>5530</v>
      </c>
    </row>
    <row r="302" spans="1:21" ht="16.5" customHeight="1" x14ac:dyDescent="0.2">
      <c r="A302" s="7"/>
      <c r="B302" s="7"/>
      <c r="C302" s="7" t="s">
        <v>69</v>
      </c>
      <c r="D302" s="7"/>
      <c r="E302" s="7"/>
      <c r="F302" s="7"/>
      <c r="G302" s="7"/>
      <c r="H302" s="7"/>
      <c r="I302" s="7"/>
      <c r="J302" s="7"/>
      <c r="K302" s="7"/>
      <c r="L302" s="9"/>
      <c r="M302" s="10"/>
      <c r="N302" s="10"/>
      <c r="O302" s="10"/>
      <c r="P302" s="10"/>
      <c r="Q302" s="10"/>
      <c r="R302" s="10"/>
      <c r="S302" s="10"/>
      <c r="T302" s="10"/>
      <c r="U302" s="10"/>
    </row>
    <row r="303" spans="1:21" ht="16.5" customHeight="1" x14ac:dyDescent="0.2">
      <c r="A303" s="7"/>
      <c r="B303" s="7"/>
      <c r="C303" s="7"/>
      <c r="D303" s="7" t="s">
        <v>547</v>
      </c>
      <c r="E303" s="7"/>
      <c r="F303" s="7"/>
      <c r="G303" s="7"/>
      <c r="H303" s="7"/>
      <c r="I303" s="7"/>
      <c r="J303" s="7"/>
      <c r="K303" s="7"/>
      <c r="L303" s="9" t="s">
        <v>67</v>
      </c>
      <c r="M303" s="186">
        <v>4</v>
      </c>
      <c r="N303" s="186">
        <v>1</v>
      </c>
      <c r="O303" s="186">
        <v>4</v>
      </c>
      <c r="P303" s="183">
        <v>44</v>
      </c>
      <c r="Q303" s="186">
        <v>1</v>
      </c>
      <c r="R303" s="186">
        <v>1</v>
      </c>
      <c r="S303" s="186">
        <v>1</v>
      </c>
      <c r="T303" s="186" t="s">
        <v>75</v>
      </c>
      <c r="U303" s="183">
        <v>56</v>
      </c>
    </row>
    <row r="304" spans="1:21" ht="16.5" customHeight="1" x14ac:dyDescent="0.2">
      <c r="A304" s="7"/>
      <c r="B304" s="7"/>
      <c r="C304" s="7"/>
      <c r="D304" s="7" t="s">
        <v>548</v>
      </c>
      <c r="E304" s="7"/>
      <c r="F304" s="7"/>
      <c r="G304" s="7"/>
      <c r="H304" s="7"/>
      <c r="I304" s="7"/>
      <c r="J304" s="7"/>
      <c r="K304" s="7"/>
      <c r="L304" s="9" t="s">
        <v>67</v>
      </c>
      <c r="M304" s="186" t="s">
        <v>75</v>
      </c>
      <c r="N304" s="186">
        <v>3</v>
      </c>
      <c r="O304" s="186">
        <v>4</v>
      </c>
      <c r="P304" s="186">
        <v>8</v>
      </c>
      <c r="Q304" s="186">
        <v>1</v>
      </c>
      <c r="R304" s="186">
        <v>1</v>
      </c>
      <c r="S304" s="186">
        <v>1</v>
      </c>
      <c r="T304" s="186" t="s">
        <v>75</v>
      </c>
      <c r="U304" s="183">
        <v>18</v>
      </c>
    </row>
    <row r="305" spans="1:21" ht="16.5" customHeight="1" x14ac:dyDescent="0.2">
      <c r="A305" s="7"/>
      <c r="B305" s="7"/>
      <c r="C305" s="7"/>
      <c r="D305" s="7" t="s">
        <v>549</v>
      </c>
      <c r="E305" s="7"/>
      <c r="F305" s="7"/>
      <c r="G305" s="7"/>
      <c r="H305" s="7"/>
      <c r="I305" s="7"/>
      <c r="J305" s="7"/>
      <c r="K305" s="7"/>
      <c r="L305" s="9" t="s">
        <v>67</v>
      </c>
      <c r="M305" s="186" t="s">
        <v>75</v>
      </c>
      <c r="N305" s="186">
        <v>5</v>
      </c>
      <c r="O305" s="186">
        <v>2</v>
      </c>
      <c r="P305" s="186">
        <v>3</v>
      </c>
      <c r="Q305" s="186">
        <v>2</v>
      </c>
      <c r="R305" s="186" t="s">
        <v>75</v>
      </c>
      <c r="S305" s="186">
        <v>1</v>
      </c>
      <c r="T305" s="186" t="s">
        <v>75</v>
      </c>
      <c r="U305" s="183">
        <v>13</v>
      </c>
    </row>
    <row r="306" spans="1:21" ht="16.5" customHeight="1" x14ac:dyDescent="0.2">
      <c r="A306" s="7"/>
      <c r="B306" s="7"/>
      <c r="C306" s="7"/>
      <c r="D306" s="7" t="s">
        <v>550</v>
      </c>
      <c r="E306" s="7"/>
      <c r="F306" s="7"/>
      <c r="G306" s="7"/>
      <c r="H306" s="7"/>
      <c r="I306" s="7"/>
      <c r="J306" s="7"/>
      <c r="K306" s="7"/>
      <c r="L306" s="9" t="s">
        <v>67</v>
      </c>
      <c r="M306" s="186">
        <v>1</v>
      </c>
      <c r="N306" s="186">
        <v>3</v>
      </c>
      <c r="O306" s="186">
        <v>2</v>
      </c>
      <c r="P306" s="186">
        <v>1</v>
      </c>
      <c r="Q306" s="186" t="s">
        <v>75</v>
      </c>
      <c r="R306" s="186" t="s">
        <v>75</v>
      </c>
      <c r="S306" s="186" t="s">
        <v>75</v>
      </c>
      <c r="T306" s="186" t="s">
        <v>75</v>
      </c>
      <c r="U306" s="186">
        <v>7</v>
      </c>
    </row>
    <row r="307" spans="1:21" ht="16.5" customHeight="1" x14ac:dyDescent="0.2">
      <c r="A307" s="7"/>
      <c r="B307" s="7"/>
      <c r="C307" s="7"/>
      <c r="D307" s="7" t="s">
        <v>551</v>
      </c>
      <c r="E307" s="7"/>
      <c r="F307" s="7"/>
      <c r="G307" s="7"/>
      <c r="H307" s="7"/>
      <c r="I307" s="7"/>
      <c r="J307" s="7"/>
      <c r="K307" s="7"/>
      <c r="L307" s="9" t="s">
        <v>67</v>
      </c>
      <c r="M307" s="186">
        <v>1</v>
      </c>
      <c r="N307" s="186">
        <v>6</v>
      </c>
      <c r="O307" s="186">
        <v>1</v>
      </c>
      <c r="P307" s="186" t="s">
        <v>75</v>
      </c>
      <c r="Q307" s="186" t="s">
        <v>75</v>
      </c>
      <c r="R307" s="186">
        <v>1</v>
      </c>
      <c r="S307" s="186" t="s">
        <v>75</v>
      </c>
      <c r="T307" s="186" t="s">
        <v>75</v>
      </c>
      <c r="U307" s="186">
        <v>9</v>
      </c>
    </row>
    <row r="308" spans="1:21" ht="16.5" customHeight="1" x14ac:dyDescent="0.2">
      <c r="A308" s="7"/>
      <c r="B308" s="7"/>
      <c r="C308" s="7"/>
      <c r="D308" s="7" t="s">
        <v>552</v>
      </c>
      <c r="E308" s="7"/>
      <c r="F308" s="7"/>
      <c r="G308" s="7"/>
      <c r="H308" s="7"/>
      <c r="I308" s="7"/>
      <c r="J308" s="7"/>
      <c r="K308" s="7"/>
      <c r="L308" s="9" t="s">
        <v>67</v>
      </c>
      <c r="M308" s="186" t="s">
        <v>75</v>
      </c>
      <c r="N308" s="181" t="s">
        <v>81</v>
      </c>
      <c r="O308" s="186" t="s">
        <v>75</v>
      </c>
      <c r="P308" s="186" t="s">
        <v>75</v>
      </c>
      <c r="Q308" s="186" t="s">
        <v>75</v>
      </c>
      <c r="R308" s="186" t="s">
        <v>75</v>
      </c>
      <c r="S308" s="186" t="s">
        <v>75</v>
      </c>
      <c r="T308" s="186" t="s">
        <v>75</v>
      </c>
      <c r="U308" s="186" t="s">
        <v>75</v>
      </c>
    </row>
    <row r="309" spans="1:21" ht="16.5" customHeight="1" x14ac:dyDescent="0.2">
      <c r="A309" s="7"/>
      <c r="B309" s="7"/>
      <c r="C309" s="7"/>
      <c r="D309" s="7" t="s">
        <v>380</v>
      </c>
      <c r="E309" s="7"/>
      <c r="F309" s="7"/>
      <c r="G309" s="7"/>
      <c r="H309" s="7"/>
      <c r="I309" s="7"/>
      <c r="J309" s="7"/>
      <c r="K309" s="7"/>
      <c r="L309" s="9" t="s">
        <v>67</v>
      </c>
      <c r="M309" s="186">
        <v>6</v>
      </c>
      <c r="N309" s="183">
        <v>18</v>
      </c>
      <c r="O309" s="183">
        <v>13</v>
      </c>
      <c r="P309" s="183">
        <v>56</v>
      </c>
      <c r="Q309" s="186">
        <v>4</v>
      </c>
      <c r="R309" s="186">
        <v>3</v>
      </c>
      <c r="S309" s="186">
        <v>3</v>
      </c>
      <c r="T309" s="186" t="s">
        <v>75</v>
      </c>
      <c r="U309" s="184">
        <v>103</v>
      </c>
    </row>
    <row r="310" spans="1:21" ht="16.5" customHeight="1" x14ac:dyDescent="0.2">
      <c r="A310" s="7"/>
      <c r="B310" s="7"/>
      <c r="C310" s="7" t="s">
        <v>70</v>
      </c>
      <c r="D310" s="7"/>
      <c r="E310" s="7"/>
      <c r="F310" s="7"/>
      <c r="G310" s="7"/>
      <c r="H310" s="7"/>
      <c r="I310" s="7"/>
      <c r="J310" s="7"/>
      <c r="K310" s="7"/>
      <c r="L310" s="9"/>
      <c r="M310" s="10"/>
      <c r="N310" s="10"/>
      <c r="O310" s="10"/>
      <c r="P310" s="10"/>
      <c r="Q310" s="10"/>
      <c r="R310" s="10"/>
      <c r="S310" s="10"/>
      <c r="T310" s="10"/>
      <c r="U310" s="10"/>
    </row>
    <row r="311" spans="1:21" ht="16.5" customHeight="1" x14ac:dyDescent="0.2">
      <c r="A311" s="7"/>
      <c r="B311" s="7"/>
      <c r="C311" s="7"/>
      <c r="D311" s="7" t="s">
        <v>547</v>
      </c>
      <c r="E311" s="7"/>
      <c r="F311" s="7"/>
      <c r="G311" s="7"/>
      <c r="H311" s="7"/>
      <c r="I311" s="7"/>
      <c r="J311" s="7"/>
      <c r="K311" s="7"/>
      <c r="L311" s="9" t="s">
        <v>67</v>
      </c>
      <c r="M311" s="184">
        <v>411</v>
      </c>
      <c r="N311" s="184">
        <v>808</v>
      </c>
      <c r="O311" s="184">
        <v>410</v>
      </c>
      <c r="P311" s="184">
        <v>133</v>
      </c>
      <c r="Q311" s="183">
        <v>99</v>
      </c>
      <c r="R311" s="183">
        <v>41</v>
      </c>
      <c r="S311" s="183">
        <v>32</v>
      </c>
      <c r="T311" s="183">
        <v>90</v>
      </c>
      <c r="U311" s="187">
        <v>2024</v>
      </c>
    </row>
    <row r="312" spans="1:21" ht="16.5" customHeight="1" x14ac:dyDescent="0.2">
      <c r="A312" s="7"/>
      <c r="B312" s="7"/>
      <c r="C312" s="7"/>
      <c r="D312" s="7" t="s">
        <v>548</v>
      </c>
      <c r="E312" s="7"/>
      <c r="F312" s="7"/>
      <c r="G312" s="7"/>
      <c r="H312" s="7"/>
      <c r="I312" s="7"/>
      <c r="J312" s="7"/>
      <c r="K312" s="7"/>
      <c r="L312" s="9" t="s">
        <v>67</v>
      </c>
      <c r="M312" s="184">
        <v>332</v>
      </c>
      <c r="N312" s="184">
        <v>408</v>
      </c>
      <c r="O312" s="184">
        <v>181</v>
      </c>
      <c r="P312" s="183">
        <v>57</v>
      </c>
      <c r="Q312" s="183">
        <v>65</v>
      </c>
      <c r="R312" s="183">
        <v>20</v>
      </c>
      <c r="S312" s="183">
        <v>12</v>
      </c>
      <c r="T312" s="183">
        <v>18</v>
      </c>
      <c r="U312" s="187">
        <v>1093</v>
      </c>
    </row>
    <row r="313" spans="1:21" ht="16.5" customHeight="1" x14ac:dyDescent="0.2">
      <c r="A313" s="7"/>
      <c r="B313" s="7"/>
      <c r="C313" s="7"/>
      <c r="D313" s="7" t="s">
        <v>549</v>
      </c>
      <c r="E313" s="7"/>
      <c r="F313" s="7"/>
      <c r="G313" s="7"/>
      <c r="H313" s="7"/>
      <c r="I313" s="7"/>
      <c r="J313" s="7"/>
      <c r="K313" s="7"/>
      <c r="L313" s="9" t="s">
        <v>67</v>
      </c>
      <c r="M313" s="184">
        <v>334</v>
      </c>
      <c r="N313" s="184">
        <v>357</v>
      </c>
      <c r="O313" s="184">
        <v>314</v>
      </c>
      <c r="P313" s="183">
        <v>92</v>
      </c>
      <c r="Q313" s="183">
        <v>76</v>
      </c>
      <c r="R313" s="183">
        <v>46</v>
      </c>
      <c r="S313" s="183">
        <v>28</v>
      </c>
      <c r="T313" s="183">
        <v>26</v>
      </c>
      <c r="U313" s="187">
        <v>1273</v>
      </c>
    </row>
    <row r="314" spans="1:21" ht="16.5" customHeight="1" x14ac:dyDescent="0.2">
      <c r="A314" s="7"/>
      <c r="B314" s="7"/>
      <c r="C314" s="7"/>
      <c r="D314" s="7" t="s">
        <v>550</v>
      </c>
      <c r="E314" s="7"/>
      <c r="F314" s="7"/>
      <c r="G314" s="7"/>
      <c r="H314" s="7"/>
      <c r="I314" s="7"/>
      <c r="J314" s="7"/>
      <c r="K314" s="7"/>
      <c r="L314" s="9" t="s">
        <v>67</v>
      </c>
      <c r="M314" s="184">
        <v>531</v>
      </c>
      <c r="N314" s="184">
        <v>324</v>
      </c>
      <c r="O314" s="184">
        <v>362</v>
      </c>
      <c r="P314" s="183">
        <v>87</v>
      </c>
      <c r="Q314" s="183">
        <v>59</v>
      </c>
      <c r="R314" s="183">
        <v>51</v>
      </c>
      <c r="S314" s="183">
        <v>28</v>
      </c>
      <c r="T314" s="183">
        <v>49</v>
      </c>
      <c r="U314" s="187">
        <v>1491</v>
      </c>
    </row>
    <row r="315" spans="1:21" ht="16.5" customHeight="1" x14ac:dyDescent="0.2">
      <c r="A315" s="7"/>
      <c r="B315" s="7"/>
      <c r="C315" s="7"/>
      <c r="D315" s="7" t="s">
        <v>551</v>
      </c>
      <c r="E315" s="7"/>
      <c r="F315" s="7"/>
      <c r="G315" s="7"/>
      <c r="H315" s="7"/>
      <c r="I315" s="7"/>
      <c r="J315" s="7"/>
      <c r="K315" s="7"/>
      <c r="L315" s="9" t="s">
        <v>67</v>
      </c>
      <c r="M315" s="184">
        <v>795</v>
      </c>
      <c r="N315" s="184">
        <v>275</v>
      </c>
      <c r="O315" s="184">
        <v>297</v>
      </c>
      <c r="P315" s="184">
        <v>248</v>
      </c>
      <c r="Q315" s="183">
        <v>85</v>
      </c>
      <c r="R315" s="183">
        <v>34</v>
      </c>
      <c r="S315" s="183">
        <v>16</v>
      </c>
      <c r="T315" s="183">
        <v>12</v>
      </c>
      <c r="U315" s="187">
        <v>1762</v>
      </c>
    </row>
    <row r="316" spans="1:21" ht="16.5" customHeight="1" x14ac:dyDescent="0.2">
      <c r="A316" s="7"/>
      <c r="B316" s="7"/>
      <c r="C316" s="7"/>
      <c r="D316" s="7" t="s">
        <v>552</v>
      </c>
      <c r="E316" s="7"/>
      <c r="F316" s="7"/>
      <c r="G316" s="7"/>
      <c r="H316" s="7"/>
      <c r="I316" s="7"/>
      <c r="J316" s="7"/>
      <c r="K316" s="7"/>
      <c r="L316" s="9" t="s">
        <v>67</v>
      </c>
      <c r="M316" s="186" t="s">
        <v>75</v>
      </c>
      <c r="N316" s="186" t="s">
        <v>75</v>
      </c>
      <c r="O316" s="186" t="s">
        <v>75</v>
      </c>
      <c r="P316" s="184">
        <v>190</v>
      </c>
      <c r="Q316" s="186" t="s">
        <v>75</v>
      </c>
      <c r="R316" s="186" t="s">
        <v>75</v>
      </c>
      <c r="S316" s="186" t="s">
        <v>75</v>
      </c>
      <c r="T316" s="186" t="s">
        <v>75</v>
      </c>
      <c r="U316" s="184">
        <v>190</v>
      </c>
    </row>
    <row r="317" spans="1:21" ht="16.5" customHeight="1" x14ac:dyDescent="0.2">
      <c r="A317" s="7"/>
      <c r="B317" s="7"/>
      <c r="C317" s="7"/>
      <c r="D317" s="7" t="s">
        <v>380</v>
      </c>
      <c r="E317" s="7"/>
      <c r="F317" s="7"/>
      <c r="G317" s="7"/>
      <c r="H317" s="7"/>
      <c r="I317" s="7"/>
      <c r="J317" s="7"/>
      <c r="K317" s="7"/>
      <c r="L317" s="9" t="s">
        <v>67</v>
      </c>
      <c r="M317" s="187">
        <v>2403</v>
      </c>
      <c r="N317" s="187">
        <v>2172</v>
      </c>
      <c r="O317" s="187">
        <v>1564</v>
      </c>
      <c r="P317" s="184">
        <v>807</v>
      </c>
      <c r="Q317" s="184">
        <v>384</v>
      </c>
      <c r="R317" s="184">
        <v>192</v>
      </c>
      <c r="S317" s="184">
        <v>116</v>
      </c>
      <c r="T317" s="184">
        <v>195</v>
      </c>
      <c r="U317" s="187">
        <v>7833</v>
      </c>
    </row>
    <row r="318" spans="1:21" ht="16.5" customHeight="1" x14ac:dyDescent="0.2">
      <c r="A318" s="7" t="s">
        <v>88</v>
      </c>
      <c r="B318" s="7"/>
      <c r="C318" s="7"/>
      <c r="D318" s="7"/>
      <c r="E318" s="7"/>
      <c r="F318" s="7"/>
      <c r="G318" s="7"/>
      <c r="H318" s="7"/>
      <c r="I318" s="7"/>
      <c r="J318" s="7"/>
      <c r="K318" s="7"/>
      <c r="L318" s="9"/>
      <c r="M318" s="10"/>
      <c r="N318" s="10"/>
      <c r="O318" s="10"/>
      <c r="P318" s="10"/>
      <c r="Q318" s="10"/>
      <c r="R318" s="10"/>
      <c r="S318" s="10"/>
      <c r="T318" s="10"/>
      <c r="U318" s="10"/>
    </row>
    <row r="319" spans="1:21" ht="16.5" customHeight="1" x14ac:dyDescent="0.2">
      <c r="A319" s="7"/>
      <c r="B319" s="7" t="s">
        <v>601</v>
      </c>
      <c r="C319" s="7"/>
      <c r="D319" s="7"/>
      <c r="E319" s="7"/>
      <c r="F319" s="7"/>
      <c r="G319" s="7"/>
      <c r="H319" s="7"/>
      <c r="I319" s="7"/>
      <c r="J319" s="7"/>
      <c r="K319" s="7"/>
      <c r="L319" s="9"/>
      <c r="M319" s="10"/>
      <c r="N319" s="10"/>
      <c r="O319" s="10"/>
      <c r="P319" s="10"/>
      <c r="Q319" s="10"/>
      <c r="R319" s="10"/>
      <c r="S319" s="10"/>
      <c r="T319" s="10"/>
      <c r="U319" s="10"/>
    </row>
    <row r="320" spans="1:21" ht="16.5" customHeight="1" x14ac:dyDescent="0.2">
      <c r="A320" s="7"/>
      <c r="B320" s="7"/>
      <c r="C320" s="7" t="s">
        <v>66</v>
      </c>
      <c r="D320" s="7"/>
      <c r="E320" s="7"/>
      <c r="F320" s="7"/>
      <c r="G320" s="7"/>
      <c r="H320" s="7"/>
      <c r="I320" s="7"/>
      <c r="J320" s="7"/>
      <c r="K320" s="7"/>
      <c r="L320" s="9"/>
      <c r="M320" s="10"/>
      <c r="N320" s="10"/>
      <c r="O320" s="10"/>
      <c r="P320" s="10"/>
      <c r="Q320" s="10"/>
      <c r="R320" s="10"/>
      <c r="S320" s="10"/>
      <c r="T320" s="10"/>
      <c r="U320" s="10"/>
    </row>
    <row r="321" spans="1:21" ht="16.5" customHeight="1" x14ac:dyDescent="0.2">
      <c r="A321" s="7"/>
      <c r="B321" s="7"/>
      <c r="C321" s="7"/>
      <c r="D321" s="7" t="s">
        <v>547</v>
      </c>
      <c r="E321" s="7"/>
      <c r="F321" s="7"/>
      <c r="G321" s="7"/>
      <c r="H321" s="7"/>
      <c r="I321" s="7"/>
      <c r="J321" s="7"/>
      <c r="K321" s="7"/>
      <c r="L321" s="9" t="s">
        <v>67</v>
      </c>
      <c r="M321" s="184">
        <v>109</v>
      </c>
      <c r="N321" s="183">
        <v>99</v>
      </c>
      <c r="O321" s="184">
        <v>117</v>
      </c>
      <c r="P321" s="183">
        <v>17</v>
      </c>
      <c r="Q321" s="183">
        <v>26</v>
      </c>
      <c r="R321" s="186">
        <v>4</v>
      </c>
      <c r="S321" s="183">
        <v>12</v>
      </c>
      <c r="T321" s="183">
        <v>89</v>
      </c>
      <c r="U321" s="184">
        <v>473</v>
      </c>
    </row>
    <row r="322" spans="1:21" ht="16.5" customHeight="1" x14ac:dyDescent="0.2">
      <c r="A322" s="7"/>
      <c r="B322" s="7"/>
      <c r="C322" s="7"/>
      <c r="D322" s="7" t="s">
        <v>548</v>
      </c>
      <c r="E322" s="7"/>
      <c r="F322" s="7"/>
      <c r="G322" s="7"/>
      <c r="H322" s="7"/>
      <c r="I322" s="7"/>
      <c r="J322" s="7"/>
      <c r="K322" s="7"/>
      <c r="L322" s="9" t="s">
        <v>67</v>
      </c>
      <c r="M322" s="184">
        <v>104</v>
      </c>
      <c r="N322" s="183">
        <v>29</v>
      </c>
      <c r="O322" s="183">
        <v>59</v>
      </c>
      <c r="P322" s="183">
        <v>16</v>
      </c>
      <c r="Q322" s="186">
        <v>8</v>
      </c>
      <c r="R322" s="186">
        <v>4</v>
      </c>
      <c r="S322" s="186">
        <v>2</v>
      </c>
      <c r="T322" s="183">
        <v>26</v>
      </c>
      <c r="U322" s="184">
        <v>248</v>
      </c>
    </row>
    <row r="323" spans="1:21" ht="16.5" customHeight="1" x14ac:dyDescent="0.2">
      <c r="A323" s="7"/>
      <c r="B323" s="7"/>
      <c r="C323" s="7"/>
      <c r="D323" s="7" t="s">
        <v>549</v>
      </c>
      <c r="E323" s="7"/>
      <c r="F323" s="7"/>
      <c r="G323" s="7"/>
      <c r="H323" s="7"/>
      <c r="I323" s="7"/>
      <c r="J323" s="7"/>
      <c r="K323" s="7"/>
      <c r="L323" s="9" t="s">
        <v>67</v>
      </c>
      <c r="M323" s="184">
        <v>127</v>
      </c>
      <c r="N323" s="183">
        <v>49</v>
      </c>
      <c r="O323" s="184">
        <v>105</v>
      </c>
      <c r="P323" s="183">
        <v>21</v>
      </c>
      <c r="Q323" s="183">
        <v>22</v>
      </c>
      <c r="R323" s="186">
        <v>8</v>
      </c>
      <c r="S323" s="186">
        <v>4</v>
      </c>
      <c r="T323" s="183">
        <v>21</v>
      </c>
      <c r="U323" s="184">
        <v>357</v>
      </c>
    </row>
    <row r="324" spans="1:21" ht="16.5" customHeight="1" x14ac:dyDescent="0.2">
      <c r="A324" s="7"/>
      <c r="B324" s="7"/>
      <c r="C324" s="7"/>
      <c r="D324" s="7" t="s">
        <v>550</v>
      </c>
      <c r="E324" s="7"/>
      <c r="F324" s="7"/>
      <c r="G324" s="7"/>
      <c r="H324" s="7"/>
      <c r="I324" s="7"/>
      <c r="J324" s="7"/>
      <c r="K324" s="7"/>
      <c r="L324" s="9" t="s">
        <v>67</v>
      </c>
      <c r="M324" s="184">
        <v>203</v>
      </c>
      <c r="N324" s="183">
        <v>48</v>
      </c>
      <c r="O324" s="184">
        <v>146</v>
      </c>
      <c r="P324" s="183">
        <v>95</v>
      </c>
      <c r="Q324" s="186">
        <v>7</v>
      </c>
      <c r="R324" s="186">
        <v>9</v>
      </c>
      <c r="S324" s="186">
        <v>9</v>
      </c>
      <c r="T324" s="183">
        <v>33</v>
      </c>
      <c r="U324" s="184">
        <v>550</v>
      </c>
    </row>
    <row r="325" spans="1:21" ht="16.5" customHeight="1" x14ac:dyDescent="0.2">
      <c r="A325" s="7"/>
      <c r="B325" s="7"/>
      <c r="C325" s="7"/>
      <c r="D325" s="7" t="s">
        <v>551</v>
      </c>
      <c r="E325" s="7"/>
      <c r="F325" s="7"/>
      <c r="G325" s="7"/>
      <c r="H325" s="7"/>
      <c r="I325" s="7"/>
      <c r="J325" s="7"/>
      <c r="K325" s="7"/>
      <c r="L325" s="9" t="s">
        <v>67</v>
      </c>
      <c r="M325" s="184">
        <v>266</v>
      </c>
      <c r="N325" s="183">
        <v>32</v>
      </c>
      <c r="O325" s="183">
        <v>68</v>
      </c>
      <c r="P325" s="183">
        <v>53</v>
      </c>
      <c r="Q325" s="183">
        <v>16</v>
      </c>
      <c r="R325" s="186">
        <v>3</v>
      </c>
      <c r="S325" s="186" t="s">
        <v>75</v>
      </c>
      <c r="T325" s="183">
        <v>10</v>
      </c>
      <c r="U325" s="184">
        <v>448</v>
      </c>
    </row>
    <row r="326" spans="1:21" ht="16.5" customHeight="1" x14ac:dyDescent="0.2">
      <c r="A326" s="7"/>
      <c r="B326" s="7"/>
      <c r="C326" s="7"/>
      <c r="D326" s="7" t="s">
        <v>552</v>
      </c>
      <c r="E326" s="7"/>
      <c r="F326" s="7"/>
      <c r="G326" s="7"/>
      <c r="H326" s="7"/>
      <c r="I326" s="7"/>
      <c r="J326" s="7"/>
      <c r="K326" s="7"/>
      <c r="L326" s="9" t="s">
        <v>67</v>
      </c>
      <c r="M326" s="186" t="s">
        <v>75</v>
      </c>
      <c r="N326" s="186" t="s">
        <v>75</v>
      </c>
      <c r="O326" s="186" t="s">
        <v>75</v>
      </c>
      <c r="P326" s="186" t="s">
        <v>75</v>
      </c>
      <c r="Q326" s="186" t="s">
        <v>75</v>
      </c>
      <c r="R326" s="186" t="s">
        <v>75</v>
      </c>
      <c r="S326" s="186" t="s">
        <v>75</v>
      </c>
      <c r="T326" s="186" t="s">
        <v>75</v>
      </c>
      <c r="U326" s="186" t="s">
        <v>75</v>
      </c>
    </row>
    <row r="327" spans="1:21" ht="16.5" customHeight="1" x14ac:dyDescent="0.2">
      <c r="A327" s="7"/>
      <c r="B327" s="7"/>
      <c r="C327" s="7"/>
      <c r="D327" s="7" t="s">
        <v>380</v>
      </c>
      <c r="E327" s="7"/>
      <c r="F327" s="7"/>
      <c r="G327" s="7"/>
      <c r="H327" s="7"/>
      <c r="I327" s="7"/>
      <c r="J327" s="7"/>
      <c r="K327" s="7"/>
      <c r="L327" s="9" t="s">
        <v>67</v>
      </c>
      <c r="M327" s="184">
        <v>809</v>
      </c>
      <c r="N327" s="184">
        <v>257</v>
      </c>
      <c r="O327" s="184">
        <v>495</v>
      </c>
      <c r="P327" s="184">
        <v>202</v>
      </c>
      <c r="Q327" s="183">
        <v>79</v>
      </c>
      <c r="R327" s="183">
        <v>28</v>
      </c>
      <c r="S327" s="183">
        <v>27</v>
      </c>
      <c r="T327" s="184">
        <v>179</v>
      </c>
      <c r="U327" s="187">
        <v>2076</v>
      </c>
    </row>
    <row r="328" spans="1:21" ht="16.5" customHeight="1" x14ac:dyDescent="0.2">
      <c r="A328" s="7"/>
      <c r="B328" s="7"/>
      <c r="C328" s="7" t="s">
        <v>68</v>
      </c>
      <c r="D328" s="7"/>
      <c r="E328" s="7"/>
      <c r="F328" s="7"/>
      <c r="G328" s="7"/>
      <c r="H328" s="7"/>
      <c r="I328" s="7"/>
      <c r="J328" s="7"/>
      <c r="K328" s="7"/>
      <c r="L328" s="9"/>
      <c r="M328" s="10"/>
      <c r="N328" s="10"/>
      <c r="O328" s="10"/>
      <c r="P328" s="10"/>
      <c r="Q328" s="10"/>
      <c r="R328" s="10"/>
      <c r="S328" s="10"/>
      <c r="T328" s="10"/>
      <c r="U328" s="10"/>
    </row>
    <row r="329" spans="1:21" ht="16.5" customHeight="1" x14ac:dyDescent="0.2">
      <c r="A329" s="7"/>
      <c r="B329" s="7"/>
      <c r="C329" s="7"/>
      <c r="D329" s="7" t="s">
        <v>547</v>
      </c>
      <c r="E329" s="7"/>
      <c r="F329" s="7"/>
      <c r="G329" s="7"/>
      <c r="H329" s="7"/>
      <c r="I329" s="7"/>
      <c r="J329" s="7"/>
      <c r="K329" s="7"/>
      <c r="L329" s="9" t="s">
        <v>67</v>
      </c>
      <c r="M329" s="184">
        <v>282</v>
      </c>
      <c r="N329" s="184">
        <v>567</v>
      </c>
      <c r="O329" s="184">
        <v>202</v>
      </c>
      <c r="P329" s="183">
        <v>49</v>
      </c>
      <c r="Q329" s="183">
        <v>68</v>
      </c>
      <c r="R329" s="183">
        <v>32</v>
      </c>
      <c r="S329" s="183">
        <v>28</v>
      </c>
      <c r="T329" s="183">
        <v>13</v>
      </c>
      <c r="U329" s="187">
        <v>1241</v>
      </c>
    </row>
    <row r="330" spans="1:21" ht="16.5" customHeight="1" x14ac:dyDescent="0.2">
      <c r="A330" s="7"/>
      <c r="B330" s="7"/>
      <c r="C330" s="7"/>
      <c r="D330" s="7" t="s">
        <v>548</v>
      </c>
      <c r="E330" s="7"/>
      <c r="F330" s="7"/>
      <c r="G330" s="7"/>
      <c r="H330" s="7"/>
      <c r="I330" s="7"/>
      <c r="J330" s="7"/>
      <c r="K330" s="7"/>
      <c r="L330" s="9" t="s">
        <v>67</v>
      </c>
      <c r="M330" s="184">
        <v>253</v>
      </c>
      <c r="N330" s="184">
        <v>232</v>
      </c>
      <c r="O330" s="183">
        <v>97</v>
      </c>
      <c r="P330" s="183">
        <v>40</v>
      </c>
      <c r="Q330" s="183">
        <v>38</v>
      </c>
      <c r="R330" s="183">
        <v>33</v>
      </c>
      <c r="S330" s="183">
        <v>10</v>
      </c>
      <c r="T330" s="186">
        <v>6</v>
      </c>
      <c r="U330" s="184">
        <v>709</v>
      </c>
    </row>
    <row r="331" spans="1:21" ht="16.5" customHeight="1" x14ac:dyDescent="0.2">
      <c r="A331" s="7"/>
      <c r="B331" s="7"/>
      <c r="C331" s="7"/>
      <c r="D331" s="7" t="s">
        <v>549</v>
      </c>
      <c r="E331" s="7"/>
      <c r="F331" s="7"/>
      <c r="G331" s="7"/>
      <c r="H331" s="7"/>
      <c r="I331" s="7"/>
      <c r="J331" s="7"/>
      <c r="K331" s="7"/>
      <c r="L331" s="9" t="s">
        <v>67</v>
      </c>
      <c r="M331" s="184">
        <v>220</v>
      </c>
      <c r="N331" s="184">
        <v>220</v>
      </c>
      <c r="O331" s="184">
        <v>155</v>
      </c>
      <c r="P331" s="183">
        <v>36</v>
      </c>
      <c r="Q331" s="183">
        <v>58</v>
      </c>
      <c r="R331" s="183">
        <v>34</v>
      </c>
      <c r="S331" s="183">
        <v>15</v>
      </c>
      <c r="T331" s="186">
        <v>9</v>
      </c>
      <c r="U331" s="184">
        <v>747</v>
      </c>
    </row>
    <row r="332" spans="1:21" ht="16.5" customHeight="1" x14ac:dyDescent="0.2">
      <c r="A332" s="7"/>
      <c r="B332" s="7"/>
      <c r="C332" s="7"/>
      <c r="D332" s="7" t="s">
        <v>550</v>
      </c>
      <c r="E332" s="7"/>
      <c r="F332" s="7"/>
      <c r="G332" s="7"/>
      <c r="H332" s="7"/>
      <c r="I332" s="7"/>
      <c r="J332" s="7"/>
      <c r="K332" s="7"/>
      <c r="L332" s="9" t="s">
        <v>67</v>
      </c>
      <c r="M332" s="184">
        <v>372</v>
      </c>
      <c r="N332" s="184">
        <v>245</v>
      </c>
      <c r="O332" s="184">
        <v>226</v>
      </c>
      <c r="P332" s="184">
        <v>113</v>
      </c>
      <c r="Q332" s="183">
        <v>49</v>
      </c>
      <c r="R332" s="183">
        <v>36</v>
      </c>
      <c r="S332" s="183">
        <v>23</v>
      </c>
      <c r="T332" s="186">
        <v>3</v>
      </c>
      <c r="U332" s="187">
        <v>1067</v>
      </c>
    </row>
    <row r="333" spans="1:21" ht="16.5" customHeight="1" x14ac:dyDescent="0.2">
      <c r="A333" s="7"/>
      <c r="B333" s="7"/>
      <c r="C333" s="7"/>
      <c r="D333" s="7" t="s">
        <v>551</v>
      </c>
      <c r="E333" s="7"/>
      <c r="F333" s="7"/>
      <c r="G333" s="7"/>
      <c r="H333" s="7"/>
      <c r="I333" s="7"/>
      <c r="J333" s="7"/>
      <c r="K333" s="7"/>
      <c r="L333" s="9" t="s">
        <v>67</v>
      </c>
      <c r="M333" s="184">
        <v>535</v>
      </c>
      <c r="N333" s="184">
        <v>239</v>
      </c>
      <c r="O333" s="184">
        <v>162</v>
      </c>
      <c r="P333" s="183">
        <v>46</v>
      </c>
      <c r="Q333" s="183">
        <v>58</v>
      </c>
      <c r="R333" s="183">
        <v>25</v>
      </c>
      <c r="S333" s="183">
        <v>20</v>
      </c>
      <c r="T333" s="186">
        <v>3</v>
      </c>
      <c r="U333" s="187">
        <v>1088</v>
      </c>
    </row>
    <row r="334" spans="1:21" ht="16.5" customHeight="1" x14ac:dyDescent="0.2">
      <c r="A334" s="7"/>
      <c r="B334" s="7"/>
      <c r="C334" s="7"/>
      <c r="D334" s="7" t="s">
        <v>552</v>
      </c>
      <c r="E334" s="7"/>
      <c r="F334" s="7"/>
      <c r="G334" s="7"/>
      <c r="H334" s="7"/>
      <c r="I334" s="7"/>
      <c r="J334" s="7"/>
      <c r="K334" s="7"/>
      <c r="L334" s="9" t="s">
        <v>67</v>
      </c>
      <c r="M334" s="186" t="s">
        <v>75</v>
      </c>
      <c r="N334" s="186" t="s">
        <v>75</v>
      </c>
      <c r="O334" s="186" t="s">
        <v>75</v>
      </c>
      <c r="P334" s="186" t="s">
        <v>75</v>
      </c>
      <c r="Q334" s="186" t="s">
        <v>75</v>
      </c>
      <c r="R334" s="186" t="s">
        <v>75</v>
      </c>
      <c r="S334" s="186" t="s">
        <v>75</v>
      </c>
      <c r="T334" s="186" t="s">
        <v>75</v>
      </c>
      <c r="U334" s="186" t="s">
        <v>75</v>
      </c>
    </row>
    <row r="335" spans="1:21" ht="16.5" customHeight="1" x14ac:dyDescent="0.2">
      <c r="A335" s="7"/>
      <c r="B335" s="7"/>
      <c r="C335" s="7"/>
      <c r="D335" s="7" t="s">
        <v>380</v>
      </c>
      <c r="E335" s="7"/>
      <c r="F335" s="7"/>
      <c r="G335" s="7"/>
      <c r="H335" s="7"/>
      <c r="I335" s="7"/>
      <c r="J335" s="7"/>
      <c r="K335" s="7"/>
      <c r="L335" s="9" t="s">
        <v>67</v>
      </c>
      <c r="M335" s="187">
        <v>1662</v>
      </c>
      <c r="N335" s="187">
        <v>1503</v>
      </c>
      <c r="O335" s="184">
        <v>842</v>
      </c>
      <c r="P335" s="184">
        <v>284</v>
      </c>
      <c r="Q335" s="184">
        <v>271</v>
      </c>
      <c r="R335" s="184">
        <v>160</v>
      </c>
      <c r="S335" s="183">
        <v>96</v>
      </c>
      <c r="T335" s="183">
        <v>34</v>
      </c>
      <c r="U335" s="187">
        <v>4852</v>
      </c>
    </row>
    <row r="336" spans="1:21" ht="16.5" customHeight="1" x14ac:dyDescent="0.2">
      <c r="A336" s="7"/>
      <c r="B336" s="7"/>
      <c r="C336" s="7" t="s">
        <v>69</v>
      </c>
      <c r="D336" s="7"/>
      <c r="E336" s="7"/>
      <c r="F336" s="7"/>
      <c r="G336" s="7"/>
      <c r="H336" s="7"/>
      <c r="I336" s="7"/>
      <c r="J336" s="7"/>
      <c r="K336" s="7"/>
      <c r="L336" s="9"/>
      <c r="M336" s="10"/>
      <c r="N336" s="10"/>
      <c r="O336" s="10"/>
      <c r="P336" s="10"/>
      <c r="Q336" s="10"/>
      <c r="R336" s="10"/>
      <c r="S336" s="10"/>
      <c r="T336" s="10"/>
      <c r="U336" s="10"/>
    </row>
    <row r="337" spans="1:21" ht="16.5" customHeight="1" x14ac:dyDescent="0.2">
      <c r="A337" s="7"/>
      <c r="B337" s="7"/>
      <c r="C337" s="7"/>
      <c r="D337" s="7" t="s">
        <v>547</v>
      </c>
      <c r="E337" s="7"/>
      <c r="F337" s="7"/>
      <c r="G337" s="7"/>
      <c r="H337" s="7"/>
      <c r="I337" s="7"/>
      <c r="J337" s="7"/>
      <c r="K337" s="7"/>
      <c r="L337" s="9" t="s">
        <v>67</v>
      </c>
      <c r="M337" s="186">
        <v>4</v>
      </c>
      <c r="N337" s="183">
        <v>28</v>
      </c>
      <c r="O337" s="186">
        <v>8</v>
      </c>
      <c r="P337" s="183">
        <v>13</v>
      </c>
      <c r="Q337" s="186">
        <v>5</v>
      </c>
      <c r="R337" s="186">
        <v>1</v>
      </c>
      <c r="S337" s="186">
        <v>1</v>
      </c>
      <c r="T337" s="186">
        <v>1</v>
      </c>
      <c r="U337" s="183">
        <v>61</v>
      </c>
    </row>
    <row r="338" spans="1:21" ht="16.5" customHeight="1" x14ac:dyDescent="0.2">
      <c r="A338" s="7"/>
      <c r="B338" s="7"/>
      <c r="C338" s="7"/>
      <c r="D338" s="7" t="s">
        <v>548</v>
      </c>
      <c r="E338" s="7"/>
      <c r="F338" s="7"/>
      <c r="G338" s="7"/>
      <c r="H338" s="7"/>
      <c r="I338" s="7"/>
      <c r="J338" s="7"/>
      <c r="K338" s="7"/>
      <c r="L338" s="9" t="s">
        <v>67</v>
      </c>
      <c r="M338" s="186">
        <v>3</v>
      </c>
      <c r="N338" s="183">
        <v>10</v>
      </c>
      <c r="O338" s="186">
        <v>3</v>
      </c>
      <c r="P338" s="186">
        <v>3</v>
      </c>
      <c r="Q338" s="186">
        <v>1</v>
      </c>
      <c r="R338" s="186">
        <v>1</v>
      </c>
      <c r="S338" s="186">
        <v>1</v>
      </c>
      <c r="T338" s="186" t="s">
        <v>75</v>
      </c>
      <c r="U338" s="183">
        <v>22</v>
      </c>
    </row>
    <row r="339" spans="1:21" ht="16.5" customHeight="1" x14ac:dyDescent="0.2">
      <c r="A339" s="7"/>
      <c r="B339" s="7"/>
      <c r="C339" s="7"/>
      <c r="D339" s="7" t="s">
        <v>549</v>
      </c>
      <c r="E339" s="7"/>
      <c r="F339" s="7"/>
      <c r="G339" s="7"/>
      <c r="H339" s="7"/>
      <c r="I339" s="7"/>
      <c r="J339" s="7"/>
      <c r="K339" s="7"/>
      <c r="L339" s="9" t="s">
        <v>67</v>
      </c>
      <c r="M339" s="186" t="s">
        <v>75</v>
      </c>
      <c r="N339" s="186">
        <v>3</v>
      </c>
      <c r="O339" s="186">
        <v>1</v>
      </c>
      <c r="P339" s="186">
        <v>5</v>
      </c>
      <c r="Q339" s="186">
        <v>4</v>
      </c>
      <c r="R339" s="186">
        <v>1</v>
      </c>
      <c r="S339" s="186" t="s">
        <v>75</v>
      </c>
      <c r="T339" s="186" t="s">
        <v>75</v>
      </c>
      <c r="U339" s="183">
        <v>14</v>
      </c>
    </row>
    <row r="340" spans="1:21" ht="16.5" customHeight="1" x14ac:dyDescent="0.2">
      <c r="A340" s="7"/>
      <c r="B340" s="7"/>
      <c r="C340" s="7"/>
      <c r="D340" s="7" t="s">
        <v>550</v>
      </c>
      <c r="E340" s="7"/>
      <c r="F340" s="7"/>
      <c r="G340" s="7"/>
      <c r="H340" s="7"/>
      <c r="I340" s="7"/>
      <c r="J340" s="7"/>
      <c r="K340" s="7"/>
      <c r="L340" s="9" t="s">
        <v>67</v>
      </c>
      <c r="M340" s="186" t="s">
        <v>75</v>
      </c>
      <c r="N340" s="186">
        <v>4</v>
      </c>
      <c r="O340" s="186">
        <v>1</v>
      </c>
      <c r="P340" s="186" t="s">
        <v>75</v>
      </c>
      <c r="Q340" s="186">
        <v>1</v>
      </c>
      <c r="R340" s="186">
        <v>1</v>
      </c>
      <c r="S340" s="186" t="s">
        <v>75</v>
      </c>
      <c r="T340" s="186" t="s">
        <v>75</v>
      </c>
      <c r="U340" s="186">
        <v>7</v>
      </c>
    </row>
    <row r="341" spans="1:21" ht="16.5" customHeight="1" x14ac:dyDescent="0.2">
      <c r="A341" s="7"/>
      <c r="B341" s="7"/>
      <c r="C341" s="7"/>
      <c r="D341" s="7" t="s">
        <v>551</v>
      </c>
      <c r="E341" s="7"/>
      <c r="F341" s="7"/>
      <c r="G341" s="7"/>
      <c r="H341" s="7"/>
      <c r="I341" s="7"/>
      <c r="J341" s="7"/>
      <c r="K341" s="7"/>
      <c r="L341" s="9" t="s">
        <v>67</v>
      </c>
      <c r="M341" s="186">
        <v>1</v>
      </c>
      <c r="N341" s="186">
        <v>2</v>
      </c>
      <c r="O341" s="186" t="s">
        <v>75</v>
      </c>
      <c r="P341" s="186" t="s">
        <v>75</v>
      </c>
      <c r="Q341" s="186" t="s">
        <v>75</v>
      </c>
      <c r="R341" s="186" t="s">
        <v>75</v>
      </c>
      <c r="S341" s="186" t="s">
        <v>75</v>
      </c>
      <c r="T341" s="186" t="s">
        <v>75</v>
      </c>
      <c r="U341" s="186">
        <v>3</v>
      </c>
    </row>
    <row r="342" spans="1:21" ht="16.5" customHeight="1" x14ac:dyDescent="0.2">
      <c r="A342" s="7"/>
      <c r="B342" s="7"/>
      <c r="C342" s="7"/>
      <c r="D342" s="7" t="s">
        <v>552</v>
      </c>
      <c r="E342" s="7"/>
      <c r="F342" s="7"/>
      <c r="G342" s="7"/>
      <c r="H342" s="7"/>
      <c r="I342" s="7"/>
      <c r="J342" s="7"/>
      <c r="K342" s="7"/>
      <c r="L342" s="9" t="s">
        <v>67</v>
      </c>
      <c r="M342" s="186" t="s">
        <v>75</v>
      </c>
      <c r="N342" s="186" t="s">
        <v>75</v>
      </c>
      <c r="O342" s="186" t="s">
        <v>75</v>
      </c>
      <c r="P342" s="186" t="s">
        <v>75</v>
      </c>
      <c r="Q342" s="186" t="s">
        <v>75</v>
      </c>
      <c r="R342" s="186" t="s">
        <v>75</v>
      </c>
      <c r="S342" s="186" t="s">
        <v>75</v>
      </c>
      <c r="T342" s="186" t="s">
        <v>75</v>
      </c>
      <c r="U342" s="186" t="s">
        <v>75</v>
      </c>
    </row>
    <row r="343" spans="1:21" ht="16.5" customHeight="1" x14ac:dyDescent="0.2">
      <c r="A343" s="7"/>
      <c r="B343" s="7"/>
      <c r="C343" s="7"/>
      <c r="D343" s="7" t="s">
        <v>380</v>
      </c>
      <c r="E343" s="7"/>
      <c r="F343" s="7"/>
      <c r="G343" s="7"/>
      <c r="H343" s="7"/>
      <c r="I343" s="7"/>
      <c r="J343" s="7"/>
      <c r="K343" s="7"/>
      <c r="L343" s="9" t="s">
        <v>67</v>
      </c>
      <c r="M343" s="186">
        <v>8</v>
      </c>
      <c r="N343" s="183">
        <v>47</v>
      </c>
      <c r="O343" s="183">
        <v>13</v>
      </c>
      <c r="P343" s="183">
        <v>21</v>
      </c>
      <c r="Q343" s="183">
        <v>11</v>
      </c>
      <c r="R343" s="186">
        <v>4</v>
      </c>
      <c r="S343" s="186">
        <v>2</v>
      </c>
      <c r="T343" s="186">
        <v>1</v>
      </c>
      <c r="U343" s="184">
        <v>107</v>
      </c>
    </row>
    <row r="344" spans="1:21" ht="16.5" customHeight="1" x14ac:dyDescent="0.2">
      <c r="A344" s="7"/>
      <c r="B344" s="7"/>
      <c r="C344" s="7" t="s">
        <v>70</v>
      </c>
      <c r="D344" s="7"/>
      <c r="E344" s="7"/>
      <c r="F344" s="7"/>
      <c r="G344" s="7"/>
      <c r="H344" s="7"/>
      <c r="I344" s="7"/>
      <c r="J344" s="7"/>
      <c r="K344" s="7"/>
      <c r="L344" s="9"/>
      <c r="M344" s="10"/>
      <c r="N344" s="10"/>
      <c r="O344" s="10"/>
      <c r="P344" s="10"/>
      <c r="Q344" s="10"/>
      <c r="R344" s="10"/>
      <c r="S344" s="10"/>
      <c r="T344" s="10"/>
      <c r="U344" s="10"/>
    </row>
    <row r="345" spans="1:21" ht="16.5" customHeight="1" x14ac:dyDescent="0.2">
      <c r="A345" s="7"/>
      <c r="B345" s="7"/>
      <c r="C345" s="7"/>
      <c r="D345" s="7" t="s">
        <v>547</v>
      </c>
      <c r="E345" s="7"/>
      <c r="F345" s="7"/>
      <c r="G345" s="7"/>
      <c r="H345" s="7"/>
      <c r="I345" s="7"/>
      <c r="J345" s="7"/>
      <c r="K345" s="7"/>
      <c r="L345" s="9" t="s">
        <v>67</v>
      </c>
      <c r="M345" s="184">
        <v>395</v>
      </c>
      <c r="N345" s="184">
        <v>694</v>
      </c>
      <c r="O345" s="184">
        <v>327</v>
      </c>
      <c r="P345" s="183">
        <v>79</v>
      </c>
      <c r="Q345" s="183">
        <v>99</v>
      </c>
      <c r="R345" s="183">
        <v>37</v>
      </c>
      <c r="S345" s="183">
        <v>41</v>
      </c>
      <c r="T345" s="184">
        <v>103</v>
      </c>
      <c r="U345" s="187">
        <v>1775</v>
      </c>
    </row>
    <row r="346" spans="1:21" ht="16.5" customHeight="1" x14ac:dyDescent="0.2">
      <c r="A346" s="7"/>
      <c r="B346" s="7"/>
      <c r="C346" s="7"/>
      <c r="D346" s="7" t="s">
        <v>548</v>
      </c>
      <c r="E346" s="7"/>
      <c r="F346" s="7"/>
      <c r="G346" s="7"/>
      <c r="H346" s="7"/>
      <c r="I346" s="7"/>
      <c r="J346" s="7"/>
      <c r="K346" s="7"/>
      <c r="L346" s="9" t="s">
        <v>67</v>
      </c>
      <c r="M346" s="184">
        <v>360</v>
      </c>
      <c r="N346" s="184">
        <v>271</v>
      </c>
      <c r="O346" s="184">
        <v>159</v>
      </c>
      <c r="P346" s="183">
        <v>59</v>
      </c>
      <c r="Q346" s="183">
        <v>47</v>
      </c>
      <c r="R346" s="183">
        <v>38</v>
      </c>
      <c r="S346" s="183">
        <v>13</v>
      </c>
      <c r="T346" s="183">
        <v>32</v>
      </c>
      <c r="U346" s="184">
        <v>979</v>
      </c>
    </row>
    <row r="347" spans="1:21" ht="16.5" customHeight="1" x14ac:dyDescent="0.2">
      <c r="A347" s="7"/>
      <c r="B347" s="7"/>
      <c r="C347" s="7"/>
      <c r="D347" s="7" t="s">
        <v>549</v>
      </c>
      <c r="E347" s="7"/>
      <c r="F347" s="7"/>
      <c r="G347" s="7"/>
      <c r="H347" s="7"/>
      <c r="I347" s="7"/>
      <c r="J347" s="7"/>
      <c r="K347" s="7"/>
      <c r="L347" s="9" t="s">
        <v>67</v>
      </c>
      <c r="M347" s="184">
        <v>347</v>
      </c>
      <c r="N347" s="184">
        <v>272</v>
      </c>
      <c r="O347" s="184">
        <v>261</v>
      </c>
      <c r="P347" s="183">
        <v>62</v>
      </c>
      <c r="Q347" s="183">
        <v>84</v>
      </c>
      <c r="R347" s="183">
        <v>43</v>
      </c>
      <c r="S347" s="183">
        <v>19</v>
      </c>
      <c r="T347" s="183">
        <v>30</v>
      </c>
      <c r="U347" s="187">
        <v>1118</v>
      </c>
    </row>
    <row r="348" spans="1:21" ht="16.5" customHeight="1" x14ac:dyDescent="0.2">
      <c r="A348" s="7"/>
      <c r="B348" s="7"/>
      <c r="C348" s="7"/>
      <c r="D348" s="7" t="s">
        <v>550</v>
      </c>
      <c r="E348" s="7"/>
      <c r="F348" s="7"/>
      <c r="G348" s="7"/>
      <c r="H348" s="7"/>
      <c r="I348" s="7"/>
      <c r="J348" s="7"/>
      <c r="K348" s="7"/>
      <c r="L348" s="9" t="s">
        <v>67</v>
      </c>
      <c r="M348" s="184">
        <v>575</v>
      </c>
      <c r="N348" s="184">
        <v>297</v>
      </c>
      <c r="O348" s="184">
        <v>373</v>
      </c>
      <c r="P348" s="184">
        <v>208</v>
      </c>
      <c r="Q348" s="183">
        <v>57</v>
      </c>
      <c r="R348" s="183">
        <v>46</v>
      </c>
      <c r="S348" s="183">
        <v>32</v>
      </c>
      <c r="T348" s="183">
        <v>36</v>
      </c>
      <c r="U348" s="187">
        <v>1624</v>
      </c>
    </row>
    <row r="349" spans="1:21" ht="16.5" customHeight="1" x14ac:dyDescent="0.2">
      <c r="A349" s="7"/>
      <c r="B349" s="7"/>
      <c r="C349" s="7"/>
      <c r="D349" s="7" t="s">
        <v>551</v>
      </c>
      <c r="E349" s="7"/>
      <c r="F349" s="7"/>
      <c r="G349" s="7"/>
      <c r="H349" s="7"/>
      <c r="I349" s="7"/>
      <c r="J349" s="7"/>
      <c r="K349" s="7"/>
      <c r="L349" s="9" t="s">
        <v>67</v>
      </c>
      <c r="M349" s="184">
        <v>802</v>
      </c>
      <c r="N349" s="184">
        <v>273</v>
      </c>
      <c r="O349" s="184">
        <v>230</v>
      </c>
      <c r="P349" s="183">
        <v>99</v>
      </c>
      <c r="Q349" s="183">
        <v>74</v>
      </c>
      <c r="R349" s="183">
        <v>28</v>
      </c>
      <c r="S349" s="183">
        <v>20</v>
      </c>
      <c r="T349" s="183">
        <v>13</v>
      </c>
      <c r="U349" s="187">
        <v>1539</v>
      </c>
    </row>
    <row r="350" spans="1:21" ht="16.5" customHeight="1" x14ac:dyDescent="0.2">
      <c r="A350" s="7"/>
      <c r="B350" s="7"/>
      <c r="C350" s="7"/>
      <c r="D350" s="7" t="s">
        <v>552</v>
      </c>
      <c r="E350" s="7"/>
      <c r="F350" s="7"/>
      <c r="G350" s="7"/>
      <c r="H350" s="7"/>
      <c r="I350" s="7"/>
      <c r="J350" s="7"/>
      <c r="K350" s="7"/>
      <c r="L350" s="9" t="s">
        <v>67</v>
      </c>
      <c r="M350" s="186" t="s">
        <v>75</v>
      </c>
      <c r="N350" s="186" t="s">
        <v>75</v>
      </c>
      <c r="O350" s="186" t="s">
        <v>75</v>
      </c>
      <c r="P350" s="186" t="s">
        <v>75</v>
      </c>
      <c r="Q350" s="186" t="s">
        <v>75</v>
      </c>
      <c r="R350" s="186" t="s">
        <v>75</v>
      </c>
      <c r="S350" s="186" t="s">
        <v>75</v>
      </c>
      <c r="T350" s="186" t="s">
        <v>75</v>
      </c>
      <c r="U350" s="186" t="s">
        <v>75</v>
      </c>
    </row>
    <row r="351" spans="1:21" ht="16.5" customHeight="1" x14ac:dyDescent="0.2">
      <c r="A351" s="14"/>
      <c r="B351" s="14"/>
      <c r="C351" s="14"/>
      <c r="D351" s="14" t="s">
        <v>380</v>
      </c>
      <c r="E351" s="14"/>
      <c r="F351" s="14"/>
      <c r="G351" s="14"/>
      <c r="H351" s="14"/>
      <c r="I351" s="14"/>
      <c r="J351" s="14"/>
      <c r="K351" s="14"/>
      <c r="L351" s="15" t="s">
        <v>67</v>
      </c>
      <c r="M351" s="188">
        <v>2479</v>
      </c>
      <c r="N351" s="188">
        <v>1807</v>
      </c>
      <c r="O351" s="188">
        <v>1350</v>
      </c>
      <c r="P351" s="185">
        <v>507</v>
      </c>
      <c r="Q351" s="185">
        <v>361</v>
      </c>
      <c r="R351" s="185">
        <v>192</v>
      </c>
      <c r="S351" s="185">
        <v>125</v>
      </c>
      <c r="T351" s="185">
        <v>214</v>
      </c>
      <c r="U351" s="188">
        <v>7035</v>
      </c>
    </row>
    <row r="352" spans="1:21" ht="4.5" customHeight="1" x14ac:dyDescent="0.2">
      <c r="A352" s="29"/>
      <c r="B352" s="29"/>
      <c r="C352" s="2"/>
      <c r="D352" s="2"/>
      <c r="E352" s="2"/>
      <c r="F352" s="2"/>
      <c r="G352" s="2"/>
      <c r="H352" s="2"/>
      <c r="I352" s="2"/>
      <c r="J352" s="2"/>
      <c r="K352" s="2"/>
      <c r="L352" s="2"/>
      <c r="M352" s="2"/>
      <c r="N352" s="2"/>
      <c r="O352" s="2"/>
      <c r="P352" s="2"/>
      <c r="Q352" s="2"/>
      <c r="R352" s="2"/>
      <c r="S352" s="2"/>
      <c r="T352" s="2"/>
      <c r="U352" s="2"/>
    </row>
    <row r="353" spans="1:21" ht="16.5" customHeight="1" x14ac:dyDescent="0.2">
      <c r="A353" s="29"/>
      <c r="B353" s="29"/>
      <c r="C353" s="378" t="s">
        <v>602</v>
      </c>
      <c r="D353" s="378"/>
      <c r="E353" s="378"/>
      <c r="F353" s="378"/>
      <c r="G353" s="378"/>
      <c r="H353" s="378"/>
      <c r="I353" s="378"/>
      <c r="J353" s="378"/>
      <c r="K353" s="378"/>
      <c r="L353" s="378"/>
      <c r="M353" s="378"/>
      <c r="N353" s="378"/>
      <c r="O353" s="378"/>
      <c r="P353" s="378"/>
      <c r="Q353" s="378"/>
      <c r="R353" s="378"/>
      <c r="S353" s="378"/>
      <c r="T353" s="378"/>
      <c r="U353" s="378"/>
    </row>
    <row r="354" spans="1:21" ht="4.5" customHeight="1" x14ac:dyDescent="0.2">
      <c r="A354" s="29"/>
      <c r="B354" s="29"/>
      <c r="C354" s="2"/>
      <c r="D354" s="2"/>
      <c r="E354" s="2"/>
      <c r="F354" s="2"/>
      <c r="G354" s="2"/>
      <c r="H354" s="2"/>
      <c r="I354" s="2"/>
      <c r="J354" s="2"/>
      <c r="K354" s="2"/>
      <c r="L354" s="2"/>
      <c r="M354" s="2"/>
      <c r="N354" s="2"/>
      <c r="O354" s="2"/>
      <c r="P354" s="2"/>
      <c r="Q354" s="2"/>
      <c r="R354" s="2"/>
      <c r="S354" s="2"/>
      <c r="T354" s="2"/>
      <c r="U354" s="2"/>
    </row>
    <row r="355" spans="1:21" ht="29.45" customHeight="1" x14ac:dyDescent="0.2">
      <c r="A355" s="29" t="s">
        <v>89</v>
      </c>
      <c r="B355" s="29"/>
      <c r="C355" s="378" t="s">
        <v>603</v>
      </c>
      <c r="D355" s="378"/>
      <c r="E355" s="378"/>
      <c r="F355" s="378"/>
      <c r="G355" s="378"/>
      <c r="H355" s="378"/>
      <c r="I355" s="378"/>
      <c r="J355" s="378"/>
      <c r="K355" s="378"/>
      <c r="L355" s="378"/>
      <c r="M355" s="378"/>
      <c r="N355" s="378"/>
      <c r="O355" s="378"/>
      <c r="P355" s="378"/>
      <c r="Q355" s="378"/>
      <c r="R355" s="378"/>
      <c r="S355" s="378"/>
      <c r="T355" s="378"/>
      <c r="U355" s="378"/>
    </row>
    <row r="356" spans="1:21" ht="16.5" customHeight="1" x14ac:dyDescent="0.2">
      <c r="A356" s="29" t="s">
        <v>90</v>
      </c>
      <c r="B356" s="29"/>
      <c r="C356" s="378" t="s">
        <v>143</v>
      </c>
      <c r="D356" s="378"/>
      <c r="E356" s="378"/>
      <c r="F356" s="378"/>
      <c r="G356" s="378"/>
      <c r="H356" s="378"/>
      <c r="I356" s="378"/>
      <c r="J356" s="378"/>
      <c r="K356" s="378"/>
      <c r="L356" s="378"/>
      <c r="M356" s="378"/>
      <c r="N356" s="378"/>
      <c r="O356" s="378"/>
      <c r="P356" s="378"/>
      <c r="Q356" s="378"/>
      <c r="R356" s="378"/>
      <c r="S356" s="378"/>
      <c r="T356" s="378"/>
      <c r="U356" s="378"/>
    </row>
    <row r="357" spans="1:21" ht="29.45" customHeight="1" x14ac:dyDescent="0.2">
      <c r="A357" s="29"/>
      <c r="B357" s="29"/>
      <c r="C357" s="378" t="s">
        <v>144</v>
      </c>
      <c r="D357" s="378"/>
      <c r="E357" s="378"/>
      <c r="F357" s="378"/>
      <c r="G357" s="378"/>
      <c r="H357" s="378"/>
      <c r="I357" s="378"/>
      <c r="J357" s="378"/>
      <c r="K357" s="378"/>
      <c r="L357" s="378"/>
      <c r="M357" s="378"/>
      <c r="N357" s="378"/>
      <c r="O357" s="378"/>
      <c r="P357" s="378"/>
      <c r="Q357" s="378"/>
      <c r="R357" s="378"/>
      <c r="S357" s="378"/>
      <c r="T357" s="378"/>
      <c r="U357" s="378"/>
    </row>
    <row r="358" spans="1:21" ht="16.5" customHeight="1" x14ac:dyDescent="0.2">
      <c r="A358" s="29" t="s">
        <v>91</v>
      </c>
      <c r="B358" s="29"/>
      <c r="C358" s="378" t="s">
        <v>146</v>
      </c>
      <c r="D358" s="378"/>
      <c r="E358" s="378"/>
      <c r="F358" s="378"/>
      <c r="G358" s="378"/>
      <c r="H358" s="378"/>
      <c r="I358" s="378"/>
      <c r="J358" s="378"/>
      <c r="K358" s="378"/>
      <c r="L358" s="378"/>
      <c r="M358" s="378"/>
      <c r="N358" s="378"/>
      <c r="O358" s="378"/>
      <c r="P358" s="378"/>
      <c r="Q358" s="378"/>
      <c r="R358" s="378"/>
      <c r="S358" s="378"/>
      <c r="T358" s="378"/>
      <c r="U358" s="378"/>
    </row>
    <row r="359" spans="1:21" ht="29.45" customHeight="1" x14ac:dyDescent="0.2">
      <c r="A359" s="29" t="s">
        <v>92</v>
      </c>
      <c r="B359" s="29"/>
      <c r="C359" s="378" t="s">
        <v>107</v>
      </c>
      <c r="D359" s="378"/>
      <c r="E359" s="378"/>
      <c r="F359" s="378"/>
      <c r="G359" s="378"/>
      <c r="H359" s="378"/>
      <c r="I359" s="378"/>
      <c r="J359" s="378"/>
      <c r="K359" s="378"/>
      <c r="L359" s="378"/>
      <c r="M359" s="378"/>
      <c r="N359" s="378"/>
      <c r="O359" s="378"/>
      <c r="P359" s="378"/>
      <c r="Q359" s="378"/>
      <c r="R359" s="378"/>
      <c r="S359" s="378"/>
      <c r="T359" s="378"/>
      <c r="U359" s="378"/>
    </row>
    <row r="360" spans="1:21" ht="16.5" customHeight="1" x14ac:dyDescent="0.2">
      <c r="A360" s="29" t="s">
        <v>93</v>
      </c>
      <c r="B360" s="29"/>
      <c r="C360" s="378" t="s">
        <v>523</v>
      </c>
      <c r="D360" s="378"/>
      <c r="E360" s="378"/>
      <c r="F360" s="378"/>
      <c r="G360" s="378"/>
      <c r="H360" s="378"/>
      <c r="I360" s="378"/>
      <c r="J360" s="378"/>
      <c r="K360" s="378"/>
      <c r="L360" s="378"/>
      <c r="M360" s="378"/>
      <c r="N360" s="378"/>
      <c r="O360" s="378"/>
      <c r="P360" s="378"/>
      <c r="Q360" s="378"/>
      <c r="R360" s="378"/>
      <c r="S360" s="378"/>
      <c r="T360" s="378"/>
      <c r="U360" s="378"/>
    </row>
    <row r="361" spans="1:21" ht="42.4" customHeight="1" x14ac:dyDescent="0.2">
      <c r="A361" s="29"/>
      <c r="B361" s="29"/>
      <c r="C361" s="378" t="s">
        <v>147</v>
      </c>
      <c r="D361" s="378"/>
      <c r="E361" s="378"/>
      <c r="F361" s="378"/>
      <c r="G361" s="378"/>
      <c r="H361" s="378"/>
      <c r="I361" s="378"/>
      <c r="J361" s="378"/>
      <c r="K361" s="378"/>
      <c r="L361" s="378"/>
      <c r="M361" s="378"/>
      <c r="N361" s="378"/>
      <c r="O361" s="378"/>
      <c r="P361" s="378"/>
      <c r="Q361" s="378"/>
      <c r="R361" s="378"/>
      <c r="S361" s="378"/>
      <c r="T361" s="378"/>
      <c r="U361" s="378"/>
    </row>
    <row r="362" spans="1:21" ht="29.45" customHeight="1" x14ac:dyDescent="0.2">
      <c r="A362" s="29" t="s">
        <v>94</v>
      </c>
      <c r="B362" s="29"/>
      <c r="C362" s="378" t="s">
        <v>527</v>
      </c>
      <c r="D362" s="378"/>
      <c r="E362" s="378"/>
      <c r="F362" s="378"/>
      <c r="G362" s="378"/>
      <c r="H362" s="378"/>
      <c r="I362" s="378"/>
      <c r="J362" s="378"/>
      <c r="K362" s="378"/>
      <c r="L362" s="378"/>
      <c r="M362" s="378"/>
      <c r="N362" s="378"/>
      <c r="O362" s="378"/>
      <c r="P362" s="378"/>
      <c r="Q362" s="378"/>
      <c r="R362" s="378"/>
      <c r="S362" s="378"/>
      <c r="T362" s="378"/>
      <c r="U362" s="378"/>
    </row>
    <row r="363" spans="1:21" ht="42.4" customHeight="1" x14ac:dyDescent="0.2">
      <c r="A363" s="29" t="s">
        <v>95</v>
      </c>
      <c r="B363" s="29"/>
      <c r="C363" s="378" t="s">
        <v>148</v>
      </c>
      <c r="D363" s="378"/>
      <c r="E363" s="378"/>
      <c r="F363" s="378"/>
      <c r="G363" s="378"/>
      <c r="H363" s="378"/>
      <c r="I363" s="378"/>
      <c r="J363" s="378"/>
      <c r="K363" s="378"/>
      <c r="L363" s="378"/>
      <c r="M363" s="378"/>
      <c r="N363" s="378"/>
      <c r="O363" s="378"/>
      <c r="P363" s="378"/>
      <c r="Q363" s="378"/>
      <c r="R363" s="378"/>
      <c r="S363" s="378"/>
      <c r="T363" s="378"/>
      <c r="U363" s="378"/>
    </row>
    <row r="364" spans="1:21" ht="68.099999999999994" customHeight="1" x14ac:dyDescent="0.2">
      <c r="A364" s="29" t="s">
        <v>96</v>
      </c>
      <c r="B364" s="29"/>
      <c r="C364" s="378" t="s">
        <v>529</v>
      </c>
      <c r="D364" s="378"/>
      <c r="E364" s="378"/>
      <c r="F364" s="378"/>
      <c r="G364" s="378"/>
      <c r="H364" s="378"/>
      <c r="I364" s="378"/>
      <c r="J364" s="378"/>
      <c r="K364" s="378"/>
      <c r="L364" s="378"/>
      <c r="M364" s="378"/>
      <c r="N364" s="378"/>
      <c r="O364" s="378"/>
      <c r="P364" s="378"/>
      <c r="Q364" s="378"/>
      <c r="R364" s="378"/>
      <c r="S364" s="378"/>
      <c r="T364" s="378"/>
      <c r="U364" s="378"/>
    </row>
    <row r="365" spans="1:21" ht="16.5" customHeight="1" x14ac:dyDescent="0.2">
      <c r="A365" s="29" t="s">
        <v>97</v>
      </c>
      <c r="B365" s="29"/>
      <c r="C365" s="378" t="s">
        <v>530</v>
      </c>
      <c r="D365" s="378"/>
      <c r="E365" s="378"/>
      <c r="F365" s="378"/>
      <c r="G365" s="378"/>
      <c r="H365" s="378"/>
      <c r="I365" s="378"/>
      <c r="J365" s="378"/>
      <c r="K365" s="378"/>
      <c r="L365" s="378"/>
      <c r="M365" s="378"/>
      <c r="N365" s="378"/>
      <c r="O365" s="378"/>
      <c r="P365" s="378"/>
      <c r="Q365" s="378"/>
      <c r="R365" s="378"/>
      <c r="S365" s="378"/>
      <c r="T365" s="378"/>
      <c r="U365" s="378"/>
    </row>
    <row r="366" spans="1:21" ht="4.5" customHeight="1" x14ac:dyDescent="0.2"/>
    <row r="367" spans="1:21" ht="16.5" customHeight="1" x14ac:dyDescent="0.2">
      <c r="A367" s="30" t="s">
        <v>119</v>
      </c>
      <c r="B367" s="29"/>
      <c r="C367" s="29"/>
      <c r="D367" s="29"/>
      <c r="E367" s="378" t="s">
        <v>604</v>
      </c>
      <c r="F367" s="378"/>
      <c r="G367" s="378"/>
      <c r="H367" s="378"/>
      <c r="I367" s="378"/>
      <c r="J367" s="378"/>
      <c r="K367" s="378"/>
      <c r="L367" s="378"/>
      <c r="M367" s="378"/>
      <c r="N367" s="378"/>
      <c r="O367" s="378"/>
      <c r="P367" s="378"/>
      <c r="Q367" s="378"/>
      <c r="R367" s="378"/>
      <c r="S367" s="378"/>
      <c r="T367" s="378"/>
      <c r="U367" s="378"/>
    </row>
  </sheetData>
  <mergeCells count="14">
    <mergeCell ref="C363:U363"/>
    <mergeCell ref="C364:U364"/>
    <mergeCell ref="C365:U365"/>
    <mergeCell ref="E367:U367"/>
    <mergeCell ref="C358:U358"/>
    <mergeCell ref="C359:U359"/>
    <mergeCell ref="C360:U360"/>
    <mergeCell ref="C361:U361"/>
    <mergeCell ref="C362:U362"/>
    <mergeCell ref="K1:U1"/>
    <mergeCell ref="C353:U353"/>
    <mergeCell ref="C355:U355"/>
    <mergeCell ref="C356:U356"/>
    <mergeCell ref="C357:U357"/>
  </mergeCells>
  <pageMargins left="0.7" right="0.7" top="0.75" bottom="0.75" header="0.3" footer="0.3"/>
  <pageSetup paperSize="9" fitToHeight="0" orientation="landscape" horizontalDpi="300" verticalDpi="300"/>
  <headerFooter scaleWithDoc="0" alignWithMargins="0">
    <oddHeader>&amp;C&amp;"Arial"&amp;8TABLE 16A.18</oddHeader>
    <oddFooter>&amp;L&amp;"Arial"&amp;8REPORT ON
GOVERNMENT
SERVICES 2022&amp;R&amp;"Arial"&amp;8CHILD PROTECTION
SERVICES
PAGE &amp;B&amp;P&amp;B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434"/>
  <sheetViews>
    <sheetView showGridLines="0" workbookViewId="0"/>
  </sheetViews>
  <sheetFormatPr defaultColWidth="11.42578125" defaultRowHeight="12.75" x14ac:dyDescent="0.2"/>
  <cols>
    <col min="1" max="10" width="1.85546875" customWidth="1"/>
    <col min="11" max="11" width="11.5703125" customWidth="1"/>
    <col min="12" max="12" width="5.42578125" customWidth="1"/>
    <col min="13" max="21" width="9.28515625" customWidth="1"/>
  </cols>
  <sheetData>
    <row r="1" spans="1:21" ht="33.950000000000003" customHeight="1" x14ac:dyDescent="0.2">
      <c r="A1" s="8" t="s">
        <v>51</v>
      </c>
      <c r="B1" s="8"/>
      <c r="C1" s="8"/>
      <c r="D1" s="8"/>
      <c r="E1" s="8"/>
      <c r="F1" s="8"/>
      <c r="G1" s="8"/>
      <c r="H1" s="8"/>
      <c r="I1" s="8"/>
      <c r="J1" s="8"/>
      <c r="K1" s="383" t="s">
        <v>52</v>
      </c>
      <c r="L1" s="384"/>
      <c r="M1" s="384"/>
      <c r="N1" s="384"/>
      <c r="O1" s="384"/>
      <c r="P1" s="384"/>
      <c r="Q1" s="384"/>
      <c r="R1" s="384"/>
      <c r="S1" s="384"/>
      <c r="T1" s="384"/>
      <c r="U1" s="384"/>
    </row>
    <row r="2" spans="1:21" ht="16.5" customHeight="1" x14ac:dyDescent="0.2">
      <c r="A2" s="11"/>
      <c r="B2" s="11"/>
      <c r="C2" s="11"/>
      <c r="D2" s="11"/>
      <c r="E2" s="11"/>
      <c r="F2" s="11"/>
      <c r="G2" s="11"/>
      <c r="H2" s="11"/>
      <c r="I2" s="11"/>
      <c r="J2" s="11"/>
      <c r="K2" s="11"/>
      <c r="L2" s="12" t="s">
        <v>53</v>
      </c>
      <c r="M2" s="13" t="s">
        <v>54</v>
      </c>
      <c r="N2" s="13" t="s">
        <v>55</v>
      </c>
      <c r="O2" s="13" t="s">
        <v>56</v>
      </c>
      <c r="P2" s="13" t="s">
        <v>57</v>
      </c>
      <c r="Q2" s="13" t="s">
        <v>58</v>
      </c>
      <c r="R2" s="13" t="s">
        <v>59</v>
      </c>
      <c r="S2" s="13" t="s">
        <v>60</v>
      </c>
      <c r="T2" s="13" t="s">
        <v>61</v>
      </c>
      <c r="U2" s="13" t="s">
        <v>62</v>
      </c>
    </row>
    <row r="3" spans="1:21" ht="16.5" customHeight="1" x14ac:dyDescent="0.2">
      <c r="A3" s="7" t="s">
        <v>63</v>
      </c>
      <c r="B3" s="7"/>
      <c r="C3" s="7"/>
      <c r="D3" s="7"/>
      <c r="E3" s="7"/>
      <c r="F3" s="7"/>
      <c r="G3" s="7"/>
      <c r="H3" s="7"/>
      <c r="I3" s="7"/>
      <c r="J3" s="7"/>
      <c r="K3" s="7"/>
      <c r="L3" s="9"/>
      <c r="M3" s="10"/>
      <c r="N3" s="10"/>
      <c r="O3" s="10"/>
      <c r="P3" s="10"/>
      <c r="Q3" s="10"/>
      <c r="R3" s="10"/>
      <c r="S3" s="10"/>
      <c r="T3" s="10"/>
      <c r="U3" s="10"/>
    </row>
    <row r="4" spans="1:21" ht="16.5" customHeight="1" x14ac:dyDescent="0.2">
      <c r="A4" s="7"/>
      <c r="B4" s="7" t="s">
        <v>64</v>
      </c>
      <c r="C4" s="7"/>
      <c r="D4" s="7"/>
      <c r="E4" s="7"/>
      <c r="F4" s="7"/>
      <c r="G4" s="7"/>
      <c r="H4" s="7"/>
      <c r="I4" s="7"/>
      <c r="J4" s="7"/>
      <c r="K4" s="7"/>
      <c r="L4" s="9"/>
      <c r="M4" s="10"/>
      <c r="N4" s="10"/>
      <c r="O4" s="10"/>
      <c r="P4" s="10"/>
      <c r="Q4" s="10"/>
      <c r="R4" s="10"/>
      <c r="S4" s="10"/>
      <c r="T4" s="10"/>
      <c r="U4" s="10"/>
    </row>
    <row r="5" spans="1:21" ht="16.5" customHeight="1" x14ac:dyDescent="0.2">
      <c r="A5" s="7"/>
      <c r="B5" s="7"/>
      <c r="C5" s="7" t="s">
        <v>65</v>
      </c>
      <c r="D5" s="7"/>
      <c r="E5" s="7"/>
      <c r="F5" s="7"/>
      <c r="G5" s="7"/>
      <c r="H5" s="7"/>
      <c r="I5" s="7"/>
      <c r="J5" s="7"/>
      <c r="K5" s="7"/>
      <c r="L5" s="9"/>
      <c r="M5" s="10"/>
      <c r="N5" s="10"/>
      <c r="O5" s="10"/>
      <c r="P5" s="10"/>
      <c r="Q5" s="10"/>
      <c r="R5" s="10"/>
      <c r="S5" s="10"/>
      <c r="T5" s="10"/>
      <c r="U5" s="10"/>
    </row>
    <row r="6" spans="1:21" ht="29.45" customHeight="1" x14ac:dyDescent="0.2">
      <c r="A6" s="7"/>
      <c r="B6" s="7"/>
      <c r="C6" s="7"/>
      <c r="D6" s="382" t="s">
        <v>66</v>
      </c>
      <c r="E6" s="382"/>
      <c r="F6" s="382"/>
      <c r="G6" s="382"/>
      <c r="H6" s="382"/>
      <c r="I6" s="382"/>
      <c r="J6" s="382"/>
      <c r="K6" s="382"/>
      <c r="L6" s="9" t="s">
        <v>67</v>
      </c>
      <c r="M6" s="24">
        <v>26657</v>
      </c>
      <c r="N6" s="22">
        <v>6908</v>
      </c>
      <c r="O6" s="22">
        <v>8197</v>
      </c>
      <c r="P6" s="22">
        <v>5058</v>
      </c>
      <c r="Q6" s="22">
        <v>5202</v>
      </c>
      <c r="R6" s="23">
        <v>401</v>
      </c>
      <c r="S6" s="22">
        <v>1120</v>
      </c>
      <c r="T6" s="22">
        <v>9991</v>
      </c>
      <c r="U6" s="24">
        <v>63534</v>
      </c>
    </row>
    <row r="7" spans="1:21" ht="16.5" customHeight="1" x14ac:dyDescent="0.2">
      <c r="A7" s="7"/>
      <c r="B7" s="7"/>
      <c r="C7" s="7"/>
      <c r="D7" s="7" t="s">
        <v>68</v>
      </c>
      <c r="E7" s="7"/>
      <c r="F7" s="7"/>
      <c r="G7" s="7"/>
      <c r="H7" s="7"/>
      <c r="I7" s="7"/>
      <c r="J7" s="7"/>
      <c r="K7" s="7"/>
      <c r="L7" s="9" t="s">
        <v>67</v>
      </c>
      <c r="M7" s="24">
        <v>68079</v>
      </c>
      <c r="N7" s="24">
        <v>70203</v>
      </c>
      <c r="O7" s="24">
        <v>14118</v>
      </c>
      <c r="P7" s="22">
        <v>7185</v>
      </c>
      <c r="Q7" s="24">
        <v>15234</v>
      </c>
      <c r="R7" s="23">
        <v>589</v>
      </c>
      <c r="S7" s="22">
        <v>4435</v>
      </c>
      <c r="T7" s="22">
        <v>2952</v>
      </c>
      <c r="U7" s="20">
        <v>182795</v>
      </c>
    </row>
    <row r="8" spans="1:21" ht="16.5" customHeight="1" x14ac:dyDescent="0.2">
      <c r="A8" s="7"/>
      <c r="B8" s="7"/>
      <c r="C8" s="7"/>
      <c r="D8" s="7" t="s">
        <v>69</v>
      </c>
      <c r="E8" s="7"/>
      <c r="F8" s="7"/>
      <c r="G8" s="7"/>
      <c r="H8" s="7"/>
      <c r="I8" s="7"/>
      <c r="J8" s="7"/>
      <c r="K8" s="7"/>
      <c r="L8" s="9" t="s">
        <v>67</v>
      </c>
      <c r="M8" s="24">
        <v>32082</v>
      </c>
      <c r="N8" s="22">
        <v>5567</v>
      </c>
      <c r="O8" s="22">
        <v>2906</v>
      </c>
      <c r="P8" s="22">
        <v>1793</v>
      </c>
      <c r="Q8" s="23">
        <v>915</v>
      </c>
      <c r="R8" s="23">
        <v>784</v>
      </c>
      <c r="S8" s="22">
        <v>3195</v>
      </c>
      <c r="T8" s="19">
        <v>14</v>
      </c>
      <c r="U8" s="24">
        <v>47256</v>
      </c>
    </row>
    <row r="9" spans="1:21" ht="16.5" customHeight="1" x14ac:dyDescent="0.2">
      <c r="A9" s="7"/>
      <c r="B9" s="7"/>
      <c r="C9" s="7"/>
      <c r="D9" s="7" t="s">
        <v>70</v>
      </c>
      <c r="E9" s="7"/>
      <c r="F9" s="7"/>
      <c r="G9" s="7"/>
      <c r="H9" s="7"/>
      <c r="I9" s="7"/>
      <c r="J9" s="7"/>
      <c r="K9" s="7"/>
      <c r="L9" s="9" t="s">
        <v>67</v>
      </c>
      <c r="M9" s="20">
        <v>126818</v>
      </c>
      <c r="N9" s="24">
        <v>82678</v>
      </c>
      <c r="O9" s="24">
        <v>25221</v>
      </c>
      <c r="P9" s="24">
        <v>14036</v>
      </c>
      <c r="Q9" s="24">
        <v>21351</v>
      </c>
      <c r="R9" s="22">
        <v>1774</v>
      </c>
      <c r="S9" s="22">
        <v>8750</v>
      </c>
      <c r="T9" s="24">
        <v>12957</v>
      </c>
      <c r="U9" s="20">
        <v>293585</v>
      </c>
    </row>
    <row r="10" spans="1:21" ht="16.5" customHeight="1" x14ac:dyDescent="0.2">
      <c r="A10" s="7"/>
      <c r="B10" s="7"/>
      <c r="C10" s="7" t="s">
        <v>71</v>
      </c>
      <c r="D10" s="7"/>
      <c r="E10" s="7"/>
      <c r="F10" s="7"/>
      <c r="G10" s="7"/>
      <c r="H10" s="7"/>
      <c r="I10" s="7"/>
      <c r="J10" s="7"/>
      <c r="K10" s="7"/>
      <c r="L10" s="9"/>
      <c r="M10" s="10"/>
      <c r="N10" s="10"/>
      <c r="O10" s="10"/>
      <c r="P10" s="10"/>
      <c r="Q10" s="10"/>
      <c r="R10" s="10"/>
      <c r="S10" s="10"/>
      <c r="T10" s="10"/>
      <c r="U10" s="10"/>
    </row>
    <row r="11" spans="1:21" ht="29.45" customHeight="1" x14ac:dyDescent="0.2">
      <c r="A11" s="7"/>
      <c r="B11" s="7"/>
      <c r="C11" s="7"/>
      <c r="D11" s="382" t="s">
        <v>66</v>
      </c>
      <c r="E11" s="382"/>
      <c r="F11" s="382"/>
      <c r="G11" s="382"/>
      <c r="H11" s="382"/>
      <c r="I11" s="382"/>
      <c r="J11" s="382"/>
      <c r="K11" s="382"/>
      <c r="L11" s="9" t="s">
        <v>72</v>
      </c>
      <c r="M11" s="21">
        <v>233.7</v>
      </c>
      <c r="N11" s="21">
        <v>278.89999999999998</v>
      </c>
      <c r="O11" s="25">
        <v>83.3</v>
      </c>
      <c r="P11" s="21">
        <v>123.4</v>
      </c>
      <c r="Q11" s="21">
        <v>287.89999999999998</v>
      </c>
      <c r="R11" s="25">
        <v>34.4</v>
      </c>
      <c r="S11" s="21">
        <v>376.9</v>
      </c>
      <c r="T11" s="21">
        <v>390.2</v>
      </c>
      <c r="U11" s="21">
        <v>188.8</v>
      </c>
    </row>
    <row r="12" spans="1:21" ht="16.5" customHeight="1" x14ac:dyDescent="0.2">
      <c r="A12" s="7"/>
      <c r="B12" s="7"/>
      <c r="C12" s="7"/>
      <c r="D12" s="7" t="s">
        <v>68</v>
      </c>
      <c r="E12" s="7"/>
      <c r="F12" s="7"/>
      <c r="G12" s="7"/>
      <c r="H12" s="7"/>
      <c r="I12" s="7"/>
      <c r="J12" s="7"/>
      <c r="K12" s="7"/>
      <c r="L12" s="9" t="s">
        <v>72</v>
      </c>
      <c r="M12" s="25">
        <v>40.700000000000003</v>
      </c>
      <c r="N12" s="25">
        <v>50</v>
      </c>
      <c r="O12" s="25">
        <v>12.9</v>
      </c>
      <c r="P12" s="25">
        <v>12.6</v>
      </c>
      <c r="Q12" s="25">
        <v>43.4</v>
      </c>
      <c r="R12" s="27">
        <v>5.8</v>
      </c>
      <c r="S12" s="25">
        <v>47.3</v>
      </c>
      <c r="T12" s="25">
        <v>82.1</v>
      </c>
      <c r="U12" s="25">
        <v>34.299999999999997</v>
      </c>
    </row>
    <row r="13" spans="1:21" ht="16.5" customHeight="1" x14ac:dyDescent="0.2">
      <c r="A13" s="7"/>
      <c r="B13" s="7"/>
      <c r="C13" s="7"/>
      <c r="D13" s="7" t="s">
        <v>73</v>
      </c>
      <c r="E13" s="7"/>
      <c r="F13" s="7"/>
      <c r="G13" s="7"/>
      <c r="H13" s="7"/>
      <c r="I13" s="7"/>
      <c r="J13" s="7"/>
      <c r="K13" s="7"/>
      <c r="L13" s="9" t="s">
        <v>72</v>
      </c>
      <c r="M13" s="25">
        <v>71</v>
      </c>
      <c r="N13" s="25">
        <v>57.9</v>
      </c>
      <c r="O13" s="25">
        <v>21.2</v>
      </c>
      <c r="P13" s="25">
        <v>22.9</v>
      </c>
      <c r="Q13" s="25">
        <v>57.8</v>
      </c>
      <c r="R13" s="25">
        <v>15.8</v>
      </c>
      <c r="S13" s="25">
        <v>90.5</v>
      </c>
      <c r="T13" s="21">
        <v>210.5</v>
      </c>
      <c r="U13" s="25">
        <v>51.9</v>
      </c>
    </row>
    <row r="14" spans="1:21" ht="16.5" customHeight="1" x14ac:dyDescent="0.2">
      <c r="A14" s="7"/>
      <c r="B14" s="7" t="s">
        <v>74</v>
      </c>
      <c r="C14" s="7"/>
      <c r="D14" s="7"/>
      <c r="E14" s="7"/>
      <c r="F14" s="7"/>
      <c r="G14" s="7"/>
      <c r="H14" s="7"/>
      <c r="I14" s="7"/>
      <c r="J14" s="7"/>
      <c r="K14" s="7"/>
      <c r="L14" s="9"/>
      <c r="M14" s="10"/>
      <c r="N14" s="10"/>
      <c r="O14" s="10"/>
      <c r="P14" s="10"/>
      <c r="Q14" s="10"/>
      <c r="R14" s="10"/>
      <c r="S14" s="10"/>
      <c r="T14" s="10"/>
      <c r="U14" s="10"/>
    </row>
    <row r="15" spans="1:21" ht="16.5" customHeight="1" x14ac:dyDescent="0.2">
      <c r="A15" s="7"/>
      <c r="B15" s="7"/>
      <c r="C15" s="7" t="s">
        <v>65</v>
      </c>
      <c r="D15" s="7"/>
      <c r="E15" s="7"/>
      <c r="F15" s="7"/>
      <c r="G15" s="7"/>
      <c r="H15" s="7"/>
      <c r="I15" s="7"/>
      <c r="J15" s="7"/>
      <c r="K15" s="7"/>
      <c r="L15" s="9"/>
      <c r="M15" s="10"/>
      <c r="N15" s="10"/>
      <c r="O15" s="10"/>
      <c r="P15" s="10"/>
      <c r="Q15" s="10"/>
      <c r="R15" s="10"/>
      <c r="S15" s="10"/>
      <c r="T15" s="10"/>
      <c r="U15" s="10"/>
    </row>
    <row r="16" spans="1:21" ht="29.45" customHeight="1" x14ac:dyDescent="0.2">
      <c r="A16" s="7"/>
      <c r="B16" s="7"/>
      <c r="C16" s="7"/>
      <c r="D16" s="382" t="s">
        <v>66</v>
      </c>
      <c r="E16" s="382"/>
      <c r="F16" s="382"/>
      <c r="G16" s="382"/>
      <c r="H16" s="382"/>
      <c r="I16" s="382"/>
      <c r="J16" s="382"/>
      <c r="K16" s="382"/>
      <c r="L16" s="9" t="s">
        <v>67</v>
      </c>
      <c r="M16" s="24">
        <v>11109</v>
      </c>
      <c r="N16" s="22">
        <v>3729</v>
      </c>
      <c r="O16" s="22">
        <v>6394</v>
      </c>
      <c r="P16" s="22">
        <v>3140</v>
      </c>
      <c r="Q16" s="22">
        <v>1419</v>
      </c>
      <c r="R16" s="23">
        <v>148</v>
      </c>
      <c r="S16" s="23">
        <v>370</v>
      </c>
      <c r="T16" s="22">
        <v>4017</v>
      </c>
      <c r="U16" s="24">
        <v>30326</v>
      </c>
    </row>
    <row r="17" spans="1:21" ht="16.5" customHeight="1" x14ac:dyDescent="0.2">
      <c r="A17" s="7"/>
      <c r="B17" s="7"/>
      <c r="C17" s="7"/>
      <c r="D17" s="7" t="s">
        <v>68</v>
      </c>
      <c r="E17" s="7"/>
      <c r="F17" s="7"/>
      <c r="G17" s="7"/>
      <c r="H17" s="7"/>
      <c r="I17" s="7"/>
      <c r="J17" s="7"/>
      <c r="K17" s="7"/>
      <c r="L17" s="9" t="s">
        <v>67</v>
      </c>
      <c r="M17" s="24">
        <v>20995</v>
      </c>
      <c r="N17" s="24">
        <v>25853</v>
      </c>
      <c r="O17" s="24">
        <v>11751</v>
      </c>
      <c r="P17" s="22">
        <v>5585</v>
      </c>
      <c r="Q17" s="22">
        <v>2952</v>
      </c>
      <c r="R17" s="23">
        <v>225</v>
      </c>
      <c r="S17" s="22">
        <v>1135</v>
      </c>
      <c r="T17" s="23">
        <v>772</v>
      </c>
      <c r="U17" s="24">
        <v>69268</v>
      </c>
    </row>
    <row r="18" spans="1:21" ht="16.5" customHeight="1" x14ac:dyDescent="0.2">
      <c r="A18" s="7"/>
      <c r="B18" s="7"/>
      <c r="C18" s="7"/>
      <c r="D18" s="7" t="s">
        <v>69</v>
      </c>
      <c r="E18" s="7"/>
      <c r="F18" s="7"/>
      <c r="G18" s="7"/>
      <c r="H18" s="7"/>
      <c r="I18" s="7"/>
      <c r="J18" s="7"/>
      <c r="K18" s="7"/>
      <c r="L18" s="9" t="s">
        <v>67</v>
      </c>
      <c r="M18" s="22">
        <v>3372</v>
      </c>
      <c r="N18" s="18" t="s">
        <v>75</v>
      </c>
      <c r="O18" s="22">
        <v>2009</v>
      </c>
      <c r="P18" s="18">
        <v>1</v>
      </c>
      <c r="Q18" s="23">
        <v>148</v>
      </c>
      <c r="R18" s="23">
        <v>133</v>
      </c>
      <c r="S18" s="23">
        <v>149</v>
      </c>
      <c r="T18" s="18">
        <v>1</v>
      </c>
      <c r="U18" s="22">
        <v>5813</v>
      </c>
    </row>
    <row r="19" spans="1:21" ht="16.5" customHeight="1" x14ac:dyDescent="0.2">
      <c r="A19" s="7"/>
      <c r="B19" s="7"/>
      <c r="C19" s="7"/>
      <c r="D19" s="7" t="s">
        <v>70</v>
      </c>
      <c r="E19" s="7"/>
      <c r="F19" s="7"/>
      <c r="G19" s="7"/>
      <c r="H19" s="7"/>
      <c r="I19" s="7"/>
      <c r="J19" s="7"/>
      <c r="K19" s="7"/>
      <c r="L19" s="9" t="s">
        <v>67</v>
      </c>
      <c r="M19" s="24">
        <v>35476</v>
      </c>
      <c r="N19" s="24">
        <v>29582</v>
      </c>
      <c r="O19" s="24">
        <v>20154</v>
      </c>
      <c r="P19" s="22">
        <v>8726</v>
      </c>
      <c r="Q19" s="22">
        <v>4519</v>
      </c>
      <c r="R19" s="23">
        <v>506</v>
      </c>
      <c r="S19" s="22">
        <v>1654</v>
      </c>
      <c r="T19" s="22">
        <v>4790</v>
      </c>
      <c r="U19" s="20">
        <v>105407</v>
      </c>
    </row>
    <row r="20" spans="1:21" ht="16.5" customHeight="1" x14ac:dyDescent="0.2">
      <c r="A20" s="7"/>
      <c r="B20" s="7"/>
      <c r="C20" s="7" t="s">
        <v>71</v>
      </c>
      <c r="D20" s="7"/>
      <c r="E20" s="7"/>
      <c r="F20" s="7"/>
      <c r="G20" s="7"/>
      <c r="H20" s="7"/>
      <c r="I20" s="7"/>
      <c r="J20" s="7"/>
      <c r="K20" s="7"/>
      <c r="L20" s="9"/>
      <c r="M20" s="10"/>
      <c r="N20" s="10"/>
      <c r="O20" s="10"/>
      <c r="P20" s="10"/>
      <c r="Q20" s="10"/>
      <c r="R20" s="10"/>
      <c r="S20" s="10"/>
      <c r="T20" s="10"/>
      <c r="U20" s="10"/>
    </row>
    <row r="21" spans="1:21" ht="29.45" customHeight="1" x14ac:dyDescent="0.2">
      <c r="A21" s="7"/>
      <c r="B21" s="7"/>
      <c r="C21" s="7"/>
      <c r="D21" s="382" t="s">
        <v>66</v>
      </c>
      <c r="E21" s="382"/>
      <c r="F21" s="382"/>
      <c r="G21" s="382"/>
      <c r="H21" s="382"/>
      <c r="I21" s="382"/>
      <c r="J21" s="382"/>
      <c r="K21" s="382"/>
      <c r="L21" s="9" t="s">
        <v>72</v>
      </c>
      <c r="M21" s="25">
        <v>97.4</v>
      </c>
      <c r="N21" s="21">
        <v>150.6</v>
      </c>
      <c r="O21" s="25">
        <v>65</v>
      </c>
      <c r="P21" s="25">
        <v>76.599999999999994</v>
      </c>
      <c r="Q21" s="25">
        <v>78.5</v>
      </c>
      <c r="R21" s="25">
        <v>12.7</v>
      </c>
      <c r="S21" s="21">
        <v>124.5</v>
      </c>
      <c r="T21" s="21">
        <v>156.9</v>
      </c>
      <c r="U21" s="25">
        <v>90.1</v>
      </c>
    </row>
    <row r="22" spans="1:21" ht="16.5" customHeight="1" x14ac:dyDescent="0.2">
      <c r="A22" s="7"/>
      <c r="B22" s="7"/>
      <c r="C22" s="7"/>
      <c r="D22" s="7" t="s">
        <v>68</v>
      </c>
      <c r="E22" s="7"/>
      <c r="F22" s="7"/>
      <c r="G22" s="7"/>
      <c r="H22" s="7"/>
      <c r="I22" s="7"/>
      <c r="J22" s="7"/>
      <c r="K22" s="7"/>
      <c r="L22" s="9" t="s">
        <v>72</v>
      </c>
      <c r="M22" s="25">
        <v>12.5</v>
      </c>
      <c r="N22" s="25">
        <v>18.399999999999999</v>
      </c>
      <c r="O22" s="25">
        <v>10.8</v>
      </c>
      <c r="P22" s="27">
        <v>9.8000000000000007</v>
      </c>
      <c r="Q22" s="27">
        <v>8.4</v>
      </c>
      <c r="R22" s="27">
        <v>2.2000000000000002</v>
      </c>
      <c r="S22" s="25">
        <v>12.1</v>
      </c>
      <c r="T22" s="25">
        <v>21.5</v>
      </c>
      <c r="U22" s="25">
        <v>13</v>
      </c>
    </row>
    <row r="23" spans="1:21" ht="16.5" customHeight="1" x14ac:dyDescent="0.2">
      <c r="A23" s="7"/>
      <c r="B23" s="7"/>
      <c r="C23" s="7"/>
      <c r="D23" s="7" t="s">
        <v>70</v>
      </c>
      <c r="E23" s="7"/>
      <c r="F23" s="7"/>
      <c r="G23" s="7"/>
      <c r="H23" s="7"/>
      <c r="I23" s="7"/>
      <c r="J23" s="7"/>
      <c r="K23" s="7"/>
      <c r="L23" s="9" t="s">
        <v>72</v>
      </c>
      <c r="M23" s="25">
        <v>19.8</v>
      </c>
      <c r="N23" s="25">
        <v>20.7</v>
      </c>
      <c r="O23" s="25">
        <v>16.899999999999999</v>
      </c>
      <c r="P23" s="25">
        <v>14.3</v>
      </c>
      <c r="Q23" s="25">
        <v>12.2</v>
      </c>
      <c r="R23" s="27">
        <v>4.5</v>
      </c>
      <c r="S23" s="25">
        <v>17.100000000000001</v>
      </c>
      <c r="T23" s="25">
        <v>77.8</v>
      </c>
      <c r="U23" s="25">
        <v>18.600000000000001</v>
      </c>
    </row>
    <row r="24" spans="1:21" ht="16.5" customHeight="1" x14ac:dyDescent="0.2">
      <c r="A24" s="7"/>
      <c r="B24" s="7" t="s">
        <v>76</v>
      </c>
      <c r="C24" s="7"/>
      <c r="D24" s="7"/>
      <c r="E24" s="7"/>
      <c r="F24" s="7"/>
      <c r="G24" s="7"/>
      <c r="H24" s="7"/>
      <c r="I24" s="7"/>
      <c r="J24" s="7"/>
      <c r="K24" s="7"/>
      <c r="L24" s="9"/>
      <c r="M24" s="10"/>
      <c r="N24" s="10"/>
      <c r="O24" s="10"/>
      <c r="P24" s="10"/>
      <c r="Q24" s="10"/>
      <c r="R24" s="10"/>
      <c r="S24" s="10"/>
      <c r="T24" s="10"/>
      <c r="U24" s="10"/>
    </row>
    <row r="25" spans="1:21" ht="16.5" customHeight="1" x14ac:dyDescent="0.2">
      <c r="A25" s="7"/>
      <c r="B25" s="7"/>
      <c r="C25" s="7" t="s">
        <v>65</v>
      </c>
      <c r="D25" s="7"/>
      <c r="E25" s="7"/>
      <c r="F25" s="7"/>
      <c r="G25" s="7"/>
      <c r="H25" s="7"/>
      <c r="I25" s="7"/>
      <c r="J25" s="7"/>
      <c r="K25" s="7"/>
      <c r="L25" s="9"/>
      <c r="M25" s="10"/>
      <c r="N25" s="10"/>
      <c r="O25" s="10"/>
      <c r="P25" s="10"/>
      <c r="Q25" s="10"/>
      <c r="R25" s="10"/>
      <c r="S25" s="10"/>
      <c r="T25" s="10"/>
      <c r="U25" s="10"/>
    </row>
    <row r="26" spans="1:21" ht="29.45" customHeight="1" x14ac:dyDescent="0.2">
      <c r="A26" s="7"/>
      <c r="B26" s="7"/>
      <c r="C26" s="7"/>
      <c r="D26" s="382" t="s">
        <v>66</v>
      </c>
      <c r="E26" s="382"/>
      <c r="F26" s="382"/>
      <c r="G26" s="382"/>
      <c r="H26" s="382"/>
      <c r="I26" s="382"/>
      <c r="J26" s="382"/>
      <c r="K26" s="382"/>
      <c r="L26" s="9" t="s">
        <v>67</v>
      </c>
      <c r="M26" s="22">
        <v>5938</v>
      </c>
      <c r="N26" s="22">
        <v>2184</v>
      </c>
      <c r="O26" s="22">
        <v>2149</v>
      </c>
      <c r="P26" s="22">
        <v>1810</v>
      </c>
      <c r="Q26" s="23">
        <v>873</v>
      </c>
      <c r="R26" s="23">
        <v>131</v>
      </c>
      <c r="S26" s="19">
        <v>99</v>
      </c>
      <c r="T26" s="22">
        <v>1412</v>
      </c>
      <c r="U26" s="24">
        <v>14596</v>
      </c>
    </row>
    <row r="27" spans="1:21" ht="16.5" customHeight="1" x14ac:dyDescent="0.2">
      <c r="A27" s="7"/>
      <c r="B27" s="7"/>
      <c r="C27" s="7"/>
      <c r="D27" s="7" t="s">
        <v>68</v>
      </c>
      <c r="E27" s="7"/>
      <c r="F27" s="7"/>
      <c r="G27" s="7"/>
      <c r="H27" s="7"/>
      <c r="I27" s="7"/>
      <c r="J27" s="7"/>
      <c r="K27" s="7"/>
      <c r="L27" s="9" t="s">
        <v>67</v>
      </c>
      <c r="M27" s="24">
        <v>10741</v>
      </c>
      <c r="N27" s="24">
        <v>13946</v>
      </c>
      <c r="O27" s="22">
        <v>3936</v>
      </c>
      <c r="P27" s="22">
        <v>2464</v>
      </c>
      <c r="Q27" s="22">
        <v>1502</v>
      </c>
      <c r="R27" s="23">
        <v>180</v>
      </c>
      <c r="S27" s="23">
        <v>226</v>
      </c>
      <c r="T27" s="23">
        <v>188</v>
      </c>
      <c r="U27" s="24">
        <v>33183</v>
      </c>
    </row>
    <row r="28" spans="1:21" ht="16.5" customHeight="1" x14ac:dyDescent="0.2">
      <c r="A28" s="7"/>
      <c r="B28" s="7"/>
      <c r="C28" s="7"/>
      <c r="D28" s="7" t="s">
        <v>69</v>
      </c>
      <c r="E28" s="7"/>
      <c r="F28" s="7"/>
      <c r="G28" s="7"/>
      <c r="H28" s="7"/>
      <c r="I28" s="7"/>
      <c r="J28" s="7"/>
      <c r="K28" s="7"/>
      <c r="L28" s="9" t="s">
        <v>67</v>
      </c>
      <c r="M28" s="22">
        <v>1425</v>
      </c>
      <c r="N28" s="18" t="s">
        <v>75</v>
      </c>
      <c r="O28" s="23">
        <v>310</v>
      </c>
      <c r="P28" s="18" t="s">
        <v>75</v>
      </c>
      <c r="Q28" s="19">
        <v>69</v>
      </c>
      <c r="R28" s="19">
        <v>95</v>
      </c>
      <c r="S28" s="19">
        <v>12</v>
      </c>
      <c r="T28" s="18" t="s">
        <v>75</v>
      </c>
      <c r="U28" s="22">
        <v>1911</v>
      </c>
    </row>
    <row r="29" spans="1:21" ht="16.5" customHeight="1" x14ac:dyDescent="0.2">
      <c r="A29" s="7"/>
      <c r="B29" s="7"/>
      <c r="C29" s="7"/>
      <c r="D29" s="7" t="s">
        <v>70</v>
      </c>
      <c r="E29" s="7"/>
      <c r="F29" s="7"/>
      <c r="G29" s="7"/>
      <c r="H29" s="7"/>
      <c r="I29" s="7"/>
      <c r="J29" s="7"/>
      <c r="K29" s="7"/>
      <c r="L29" s="9" t="s">
        <v>67</v>
      </c>
      <c r="M29" s="24">
        <v>18104</v>
      </c>
      <c r="N29" s="24">
        <v>16130</v>
      </c>
      <c r="O29" s="22">
        <v>6395</v>
      </c>
      <c r="P29" s="22">
        <v>4274</v>
      </c>
      <c r="Q29" s="22">
        <v>2444</v>
      </c>
      <c r="R29" s="23">
        <v>406</v>
      </c>
      <c r="S29" s="23">
        <v>337</v>
      </c>
      <c r="T29" s="22">
        <v>1600</v>
      </c>
      <c r="U29" s="24">
        <v>49690</v>
      </c>
    </row>
    <row r="30" spans="1:21" ht="16.5" customHeight="1" x14ac:dyDescent="0.2">
      <c r="A30" s="7"/>
      <c r="B30" s="7"/>
      <c r="C30" s="7" t="s">
        <v>71</v>
      </c>
      <c r="D30" s="7"/>
      <c r="E30" s="7"/>
      <c r="F30" s="7"/>
      <c r="G30" s="7"/>
      <c r="H30" s="7"/>
      <c r="I30" s="7"/>
      <c r="J30" s="7"/>
      <c r="K30" s="7"/>
      <c r="L30" s="9"/>
      <c r="M30" s="10"/>
      <c r="N30" s="10"/>
      <c r="O30" s="10"/>
      <c r="P30" s="10"/>
      <c r="Q30" s="10"/>
      <c r="R30" s="10"/>
      <c r="S30" s="10"/>
      <c r="T30" s="10"/>
      <c r="U30" s="10"/>
    </row>
    <row r="31" spans="1:21" ht="29.45" customHeight="1" x14ac:dyDescent="0.2">
      <c r="A31" s="7"/>
      <c r="B31" s="7"/>
      <c r="C31" s="7"/>
      <c r="D31" s="382" t="s">
        <v>66</v>
      </c>
      <c r="E31" s="382"/>
      <c r="F31" s="382"/>
      <c r="G31" s="382"/>
      <c r="H31" s="382"/>
      <c r="I31" s="382"/>
      <c r="J31" s="382"/>
      <c r="K31" s="382"/>
      <c r="L31" s="9" t="s">
        <v>72</v>
      </c>
      <c r="M31" s="25">
        <v>52.1</v>
      </c>
      <c r="N31" s="25">
        <v>88.2</v>
      </c>
      <c r="O31" s="25">
        <v>21.9</v>
      </c>
      <c r="P31" s="25">
        <v>44.2</v>
      </c>
      <c r="Q31" s="25">
        <v>48.3</v>
      </c>
      <c r="R31" s="25">
        <v>11.2</v>
      </c>
      <c r="S31" s="25">
        <v>33.299999999999997</v>
      </c>
      <c r="T31" s="25">
        <v>55.1</v>
      </c>
      <c r="U31" s="25">
        <v>43.4</v>
      </c>
    </row>
    <row r="32" spans="1:21" ht="16.5" customHeight="1" x14ac:dyDescent="0.2">
      <c r="A32" s="7"/>
      <c r="B32" s="7"/>
      <c r="C32" s="7"/>
      <c r="D32" s="7" t="s">
        <v>68</v>
      </c>
      <c r="E32" s="7"/>
      <c r="F32" s="7"/>
      <c r="G32" s="7"/>
      <c r="H32" s="7"/>
      <c r="I32" s="7"/>
      <c r="J32" s="7"/>
      <c r="K32" s="7"/>
      <c r="L32" s="9" t="s">
        <v>72</v>
      </c>
      <c r="M32" s="27">
        <v>6.4</v>
      </c>
      <c r="N32" s="27">
        <v>9.9</v>
      </c>
      <c r="O32" s="27">
        <v>3.6</v>
      </c>
      <c r="P32" s="27">
        <v>4.3</v>
      </c>
      <c r="Q32" s="27">
        <v>4.3</v>
      </c>
      <c r="R32" s="27">
        <v>1.8</v>
      </c>
      <c r="S32" s="27">
        <v>2.4</v>
      </c>
      <c r="T32" s="27">
        <v>5.2</v>
      </c>
      <c r="U32" s="27">
        <v>6.2</v>
      </c>
    </row>
    <row r="33" spans="1:21" ht="16.5" customHeight="1" x14ac:dyDescent="0.2">
      <c r="A33" s="7"/>
      <c r="B33" s="7"/>
      <c r="C33" s="7"/>
      <c r="D33" s="7" t="s">
        <v>70</v>
      </c>
      <c r="E33" s="7"/>
      <c r="F33" s="7"/>
      <c r="G33" s="7"/>
      <c r="H33" s="7"/>
      <c r="I33" s="7"/>
      <c r="J33" s="7"/>
      <c r="K33" s="7"/>
      <c r="L33" s="9" t="s">
        <v>72</v>
      </c>
      <c r="M33" s="25">
        <v>10.1</v>
      </c>
      <c r="N33" s="25">
        <v>11.3</v>
      </c>
      <c r="O33" s="27">
        <v>5.4</v>
      </c>
      <c r="P33" s="27">
        <v>7</v>
      </c>
      <c r="Q33" s="27">
        <v>6.6</v>
      </c>
      <c r="R33" s="27">
        <v>3.6</v>
      </c>
      <c r="S33" s="27">
        <v>3.5</v>
      </c>
      <c r="T33" s="25">
        <v>26</v>
      </c>
      <c r="U33" s="27">
        <v>8.8000000000000007</v>
      </c>
    </row>
    <row r="34" spans="1:21" ht="16.5" customHeight="1" x14ac:dyDescent="0.2">
      <c r="A34" s="7"/>
      <c r="B34" s="7" t="s">
        <v>77</v>
      </c>
      <c r="C34" s="7"/>
      <c r="D34" s="7"/>
      <c r="E34" s="7"/>
      <c r="F34" s="7"/>
      <c r="G34" s="7"/>
      <c r="H34" s="7"/>
      <c r="I34" s="7"/>
      <c r="J34" s="7"/>
      <c r="K34" s="7"/>
      <c r="L34" s="9"/>
      <c r="M34" s="10"/>
      <c r="N34" s="10"/>
      <c r="O34" s="10"/>
      <c r="P34" s="10"/>
      <c r="Q34" s="10"/>
      <c r="R34" s="10"/>
      <c r="S34" s="10"/>
      <c r="T34" s="10"/>
      <c r="U34" s="10"/>
    </row>
    <row r="35" spans="1:21" ht="16.5" customHeight="1" x14ac:dyDescent="0.2">
      <c r="A35" s="7"/>
      <c r="B35" s="7"/>
      <c r="C35" s="7" t="s">
        <v>65</v>
      </c>
      <c r="D35" s="7"/>
      <c r="E35" s="7"/>
      <c r="F35" s="7"/>
      <c r="G35" s="7"/>
      <c r="H35" s="7"/>
      <c r="I35" s="7"/>
      <c r="J35" s="7"/>
      <c r="K35" s="7"/>
      <c r="L35" s="9"/>
      <c r="M35" s="10"/>
      <c r="N35" s="10"/>
      <c r="O35" s="10"/>
      <c r="P35" s="10"/>
      <c r="Q35" s="10"/>
      <c r="R35" s="10"/>
      <c r="S35" s="10"/>
      <c r="T35" s="10"/>
      <c r="U35" s="10"/>
    </row>
    <row r="36" spans="1:21" ht="29.45" customHeight="1" x14ac:dyDescent="0.2">
      <c r="A36" s="7"/>
      <c r="B36" s="7"/>
      <c r="C36" s="7"/>
      <c r="D36" s="382" t="s">
        <v>66</v>
      </c>
      <c r="E36" s="382"/>
      <c r="F36" s="382"/>
      <c r="G36" s="382"/>
      <c r="H36" s="382"/>
      <c r="I36" s="382"/>
      <c r="J36" s="382"/>
      <c r="K36" s="382"/>
      <c r="L36" s="9" t="s">
        <v>67</v>
      </c>
      <c r="M36" s="22">
        <v>8462</v>
      </c>
      <c r="N36" s="22">
        <v>3453</v>
      </c>
      <c r="O36" s="22">
        <v>5562</v>
      </c>
      <c r="P36" s="22">
        <v>3276</v>
      </c>
      <c r="Q36" s="22">
        <v>1747</v>
      </c>
      <c r="R36" s="23">
        <v>494</v>
      </c>
      <c r="S36" s="23">
        <v>269</v>
      </c>
      <c r="T36" s="23">
        <v>911</v>
      </c>
      <c r="U36" s="24">
        <v>24174</v>
      </c>
    </row>
    <row r="37" spans="1:21" ht="16.5" customHeight="1" x14ac:dyDescent="0.2">
      <c r="A37" s="7"/>
      <c r="B37" s="7"/>
      <c r="C37" s="7"/>
      <c r="D37" s="7" t="s">
        <v>68</v>
      </c>
      <c r="E37" s="7"/>
      <c r="F37" s="7"/>
      <c r="G37" s="7"/>
      <c r="H37" s="7"/>
      <c r="I37" s="7"/>
      <c r="J37" s="7"/>
      <c r="K37" s="7"/>
      <c r="L37" s="9" t="s">
        <v>67</v>
      </c>
      <c r="M37" s="24">
        <v>11940</v>
      </c>
      <c r="N37" s="24">
        <v>11445</v>
      </c>
      <c r="O37" s="22">
        <v>6946</v>
      </c>
      <c r="P37" s="22">
        <v>2512</v>
      </c>
      <c r="Q37" s="22">
        <v>3038</v>
      </c>
      <c r="R37" s="23">
        <v>872</v>
      </c>
      <c r="S37" s="23">
        <v>647</v>
      </c>
      <c r="T37" s="23">
        <v>100</v>
      </c>
      <c r="U37" s="24">
        <v>37500</v>
      </c>
    </row>
    <row r="38" spans="1:21" ht="16.5" customHeight="1" x14ac:dyDescent="0.2">
      <c r="A38" s="7"/>
      <c r="B38" s="7"/>
      <c r="C38" s="7"/>
      <c r="D38" s="7" t="s">
        <v>69</v>
      </c>
      <c r="E38" s="7"/>
      <c r="F38" s="7"/>
      <c r="G38" s="7"/>
      <c r="H38" s="7"/>
      <c r="I38" s="7"/>
      <c r="J38" s="7"/>
      <c r="K38" s="7"/>
      <c r="L38" s="9" t="s">
        <v>67</v>
      </c>
      <c r="M38" s="19">
        <v>12</v>
      </c>
      <c r="N38" s="18" t="s">
        <v>75</v>
      </c>
      <c r="O38" s="18">
        <v>7</v>
      </c>
      <c r="P38" s="18">
        <v>1</v>
      </c>
      <c r="Q38" s="19">
        <v>29</v>
      </c>
      <c r="R38" s="19">
        <v>19</v>
      </c>
      <c r="S38" s="18">
        <v>1</v>
      </c>
      <c r="T38" s="18" t="s">
        <v>75</v>
      </c>
      <c r="U38" s="19">
        <v>69</v>
      </c>
    </row>
    <row r="39" spans="1:21" ht="16.5" customHeight="1" x14ac:dyDescent="0.2">
      <c r="A39" s="7"/>
      <c r="B39" s="7"/>
      <c r="C39" s="7"/>
      <c r="D39" s="7" t="s">
        <v>70</v>
      </c>
      <c r="E39" s="7"/>
      <c r="F39" s="7"/>
      <c r="G39" s="7"/>
      <c r="H39" s="7"/>
      <c r="I39" s="7"/>
      <c r="J39" s="7"/>
      <c r="K39" s="7"/>
      <c r="L39" s="9" t="s">
        <v>67</v>
      </c>
      <c r="M39" s="24">
        <v>20414</v>
      </c>
      <c r="N39" s="24">
        <v>14898</v>
      </c>
      <c r="O39" s="24">
        <v>12515</v>
      </c>
      <c r="P39" s="22">
        <v>5789</v>
      </c>
      <c r="Q39" s="22">
        <v>4814</v>
      </c>
      <c r="R39" s="22">
        <v>1385</v>
      </c>
      <c r="S39" s="23">
        <v>917</v>
      </c>
      <c r="T39" s="22">
        <v>1011</v>
      </c>
      <c r="U39" s="24">
        <v>61743</v>
      </c>
    </row>
    <row r="40" spans="1:21" ht="16.5" customHeight="1" x14ac:dyDescent="0.2">
      <c r="A40" s="7"/>
      <c r="B40" s="7"/>
      <c r="C40" s="7" t="s">
        <v>71</v>
      </c>
      <c r="D40" s="7"/>
      <c r="E40" s="7"/>
      <c r="F40" s="7"/>
      <c r="G40" s="7"/>
      <c r="H40" s="7"/>
      <c r="I40" s="7"/>
      <c r="J40" s="7"/>
      <c r="K40" s="7"/>
      <c r="L40" s="9"/>
      <c r="M40" s="10"/>
      <c r="N40" s="10"/>
      <c r="O40" s="10"/>
      <c r="P40" s="10"/>
      <c r="Q40" s="10"/>
      <c r="R40" s="10"/>
      <c r="S40" s="10"/>
      <c r="T40" s="10"/>
      <c r="U40" s="10"/>
    </row>
    <row r="41" spans="1:21" ht="29.45" customHeight="1" x14ac:dyDescent="0.2">
      <c r="A41" s="7"/>
      <c r="B41" s="7"/>
      <c r="C41" s="7"/>
      <c r="D41" s="382" t="s">
        <v>66</v>
      </c>
      <c r="E41" s="382"/>
      <c r="F41" s="382"/>
      <c r="G41" s="382"/>
      <c r="H41" s="382"/>
      <c r="I41" s="382"/>
      <c r="J41" s="382"/>
      <c r="K41" s="382"/>
      <c r="L41" s="9" t="s">
        <v>72</v>
      </c>
      <c r="M41" s="25">
        <v>73.7</v>
      </c>
      <c r="N41" s="21">
        <v>138.30000000000001</v>
      </c>
      <c r="O41" s="25">
        <v>56.2</v>
      </c>
      <c r="P41" s="25">
        <v>79.599999999999994</v>
      </c>
      <c r="Q41" s="25">
        <v>96.1</v>
      </c>
      <c r="R41" s="25">
        <v>42.2</v>
      </c>
      <c r="S41" s="25">
        <v>89.8</v>
      </c>
      <c r="T41" s="25">
        <v>35.700000000000003</v>
      </c>
      <c r="U41" s="25">
        <v>71.5</v>
      </c>
    </row>
    <row r="42" spans="1:21" ht="16.5" customHeight="1" x14ac:dyDescent="0.2">
      <c r="A42" s="7"/>
      <c r="B42" s="7"/>
      <c r="C42" s="7"/>
      <c r="D42" s="7" t="s">
        <v>68</v>
      </c>
      <c r="E42" s="7"/>
      <c r="F42" s="7"/>
      <c r="G42" s="7"/>
      <c r="H42" s="7"/>
      <c r="I42" s="7"/>
      <c r="J42" s="7"/>
      <c r="K42" s="7"/>
      <c r="L42" s="9" t="s">
        <v>72</v>
      </c>
      <c r="M42" s="27">
        <v>7.1</v>
      </c>
      <c r="N42" s="27">
        <v>8.1999999999999993</v>
      </c>
      <c r="O42" s="27">
        <v>6.3</v>
      </c>
      <c r="P42" s="27">
        <v>4.4000000000000004</v>
      </c>
      <c r="Q42" s="27">
        <v>8.6999999999999993</v>
      </c>
      <c r="R42" s="27">
        <v>8.6999999999999993</v>
      </c>
      <c r="S42" s="27">
        <v>6.9</v>
      </c>
      <c r="T42" s="27">
        <v>2.8</v>
      </c>
      <c r="U42" s="27">
        <v>7</v>
      </c>
    </row>
    <row r="43" spans="1:21" ht="16.5" customHeight="1" x14ac:dyDescent="0.2">
      <c r="A43" s="7"/>
      <c r="B43" s="7"/>
      <c r="C43" s="7"/>
      <c r="D43" s="7" t="s">
        <v>70</v>
      </c>
      <c r="E43" s="7"/>
      <c r="F43" s="7"/>
      <c r="G43" s="7"/>
      <c r="H43" s="7"/>
      <c r="I43" s="7"/>
      <c r="J43" s="7"/>
      <c r="K43" s="7"/>
      <c r="L43" s="9" t="s">
        <v>72</v>
      </c>
      <c r="M43" s="25">
        <v>11.4</v>
      </c>
      <c r="N43" s="25">
        <v>10.5</v>
      </c>
      <c r="O43" s="25">
        <v>10.5</v>
      </c>
      <c r="P43" s="27">
        <v>9.4</v>
      </c>
      <c r="Q43" s="25">
        <v>13</v>
      </c>
      <c r="R43" s="25">
        <v>12.3</v>
      </c>
      <c r="S43" s="27">
        <v>9.5</v>
      </c>
      <c r="T43" s="25">
        <v>16.399999999999999</v>
      </c>
      <c r="U43" s="25">
        <v>10.9</v>
      </c>
    </row>
    <row r="44" spans="1:21" ht="16.5" customHeight="1" x14ac:dyDescent="0.2">
      <c r="A44" s="7" t="s">
        <v>78</v>
      </c>
      <c r="B44" s="7"/>
      <c r="C44" s="7"/>
      <c r="D44" s="7"/>
      <c r="E44" s="7"/>
      <c r="F44" s="7"/>
      <c r="G44" s="7"/>
      <c r="H44" s="7"/>
      <c r="I44" s="7"/>
      <c r="J44" s="7"/>
      <c r="K44" s="7"/>
      <c r="L44" s="9"/>
      <c r="M44" s="10"/>
      <c r="N44" s="10"/>
      <c r="O44" s="10"/>
      <c r="P44" s="10"/>
      <c r="Q44" s="10"/>
      <c r="R44" s="10"/>
      <c r="S44" s="10"/>
      <c r="T44" s="10"/>
      <c r="U44" s="10"/>
    </row>
    <row r="45" spans="1:21" ht="16.5" customHeight="1" x14ac:dyDescent="0.2">
      <c r="A45" s="7"/>
      <c r="B45" s="7" t="s">
        <v>64</v>
      </c>
      <c r="C45" s="7"/>
      <c r="D45" s="7"/>
      <c r="E45" s="7"/>
      <c r="F45" s="7"/>
      <c r="G45" s="7"/>
      <c r="H45" s="7"/>
      <c r="I45" s="7"/>
      <c r="J45" s="7"/>
      <c r="K45" s="7"/>
      <c r="L45" s="9"/>
      <c r="M45" s="10"/>
      <c r="N45" s="10"/>
      <c r="O45" s="10"/>
      <c r="P45" s="10"/>
      <c r="Q45" s="10"/>
      <c r="R45" s="10"/>
      <c r="S45" s="10"/>
      <c r="T45" s="10"/>
      <c r="U45" s="10"/>
    </row>
    <row r="46" spans="1:21" ht="16.5" customHeight="1" x14ac:dyDescent="0.2">
      <c r="A46" s="7"/>
      <c r="B46" s="7"/>
      <c r="C46" s="7" t="s">
        <v>65</v>
      </c>
      <c r="D46" s="7"/>
      <c r="E46" s="7"/>
      <c r="F46" s="7"/>
      <c r="G46" s="7"/>
      <c r="H46" s="7"/>
      <c r="I46" s="7"/>
      <c r="J46" s="7"/>
      <c r="K46" s="7"/>
      <c r="L46" s="9"/>
      <c r="M46" s="10"/>
      <c r="N46" s="10"/>
      <c r="O46" s="10"/>
      <c r="P46" s="10"/>
      <c r="Q46" s="10"/>
      <c r="R46" s="10"/>
      <c r="S46" s="10"/>
      <c r="T46" s="10"/>
      <c r="U46" s="10"/>
    </row>
    <row r="47" spans="1:21" ht="29.45" customHeight="1" x14ac:dyDescent="0.2">
      <c r="A47" s="7"/>
      <c r="B47" s="7"/>
      <c r="C47" s="7"/>
      <c r="D47" s="382" t="s">
        <v>66</v>
      </c>
      <c r="E47" s="382"/>
      <c r="F47" s="382"/>
      <c r="G47" s="382"/>
      <c r="H47" s="382"/>
      <c r="I47" s="382"/>
      <c r="J47" s="382"/>
      <c r="K47" s="382"/>
      <c r="L47" s="9" t="s">
        <v>67</v>
      </c>
      <c r="M47" s="24">
        <v>23937</v>
      </c>
      <c r="N47" s="22">
        <v>6672</v>
      </c>
      <c r="O47" s="22">
        <v>7825</v>
      </c>
      <c r="P47" s="22">
        <v>5259</v>
      </c>
      <c r="Q47" s="22">
        <v>5055</v>
      </c>
      <c r="R47" s="23">
        <v>266</v>
      </c>
      <c r="S47" s="23">
        <v>942</v>
      </c>
      <c r="T47" s="22">
        <v>8887</v>
      </c>
      <c r="U47" s="24">
        <v>58843</v>
      </c>
    </row>
    <row r="48" spans="1:21" ht="16.5" customHeight="1" x14ac:dyDescent="0.2">
      <c r="A48" s="7"/>
      <c r="B48" s="7"/>
      <c r="C48" s="7"/>
      <c r="D48" s="7" t="s">
        <v>68</v>
      </c>
      <c r="E48" s="7"/>
      <c r="F48" s="7"/>
      <c r="G48" s="7"/>
      <c r="H48" s="7"/>
      <c r="I48" s="7"/>
      <c r="J48" s="7"/>
      <c r="K48" s="7"/>
      <c r="L48" s="9" t="s">
        <v>67</v>
      </c>
      <c r="M48" s="24">
        <v>62116</v>
      </c>
      <c r="N48" s="24">
        <v>69999</v>
      </c>
      <c r="O48" s="24">
        <v>13017</v>
      </c>
      <c r="P48" s="22">
        <v>7838</v>
      </c>
      <c r="Q48" s="24">
        <v>15607</v>
      </c>
      <c r="R48" s="23">
        <v>439</v>
      </c>
      <c r="S48" s="22">
        <v>3974</v>
      </c>
      <c r="T48" s="22">
        <v>2742</v>
      </c>
      <c r="U48" s="20">
        <v>175732</v>
      </c>
    </row>
    <row r="49" spans="1:21" ht="16.5" customHeight="1" x14ac:dyDescent="0.2">
      <c r="A49" s="7"/>
      <c r="B49" s="7"/>
      <c r="C49" s="7"/>
      <c r="D49" s="7" t="s">
        <v>69</v>
      </c>
      <c r="E49" s="7"/>
      <c r="F49" s="7"/>
      <c r="G49" s="7"/>
      <c r="H49" s="7"/>
      <c r="I49" s="7"/>
      <c r="J49" s="7"/>
      <c r="K49" s="7"/>
      <c r="L49" s="9" t="s">
        <v>67</v>
      </c>
      <c r="M49" s="24">
        <v>26464</v>
      </c>
      <c r="N49" s="22">
        <v>4884</v>
      </c>
      <c r="O49" s="22">
        <v>2424</v>
      </c>
      <c r="P49" s="22">
        <v>2225</v>
      </c>
      <c r="Q49" s="23">
        <v>623</v>
      </c>
      <c r="R49" s="23">
        <v>932</v>
      </c>
      <c r="S49" s="22">
        <v>2821</v>
      </c>
      <c r="T49" s="19">
        <v>67</v>
      </c>
      <c r="U49" s="24">
        <v>40440</v>
      </c>
    </row>
    <row r="50" spans="1:21" ht="16.5" customHeight="1" x14ac:dyDescent="0.2">
      <c r="A50" s="7"/>
      <c r="B50" s="7"/>
      <c r="C50" s="7"/>
      <c r="D50" s="7" t="s">
        <v>70</v>
      </c>
      <c r="E50" s="7"/>
      <c r="F50" s="7"/>
      <c r="G50" s="7"/>
      <c r="H50" s="7"/>
      <c r="I50" s="7"/>
      <c r="J50" s="7"/>
      <c r="K50" s="7"/>
      <c r="L50" s="9" t="s">
        <v>67</v>
      </c>
      <c r="M50" s="20">
        <v>112517</v>
      </c>
      <c r="N50" s="24">
        <v>81555</v>
      </c>
      <c r="O50" s="24">
        <v>23266</v>
      </c>
      <c r="P50" s="24">
        <v>15322</v>
      </c>
      <c r="Q50" s="24">
        <v>21285</v>
      </c>
      <c r="R50" s="22">
        <v>1637</v>
      </c>
      <c r="S50" s="22">
        <v>7737</v>
      </c>
      <c r="T50" s="24">
        <v>11696</v>
      </c>
      <c r="U50" s="20">
        <v>275015</v>
      </c>
    </row>
    <row r="51" spans="1:21" ht="16.5" customHeight="1" x14ac:dyDescent="0.2">
      <c r="A51" s="7"/>
      <c r="B51" s="7"/>
      <c r="C51" s="7" t="s">
        <v>71</v>
      </c>
      <c r="D51" s="7"/>
      <c r="E51" s="7"/>
      <c r="F51" s="7"/>
      <c r="G51" s="7"/>
      <c r="H51" s="7"/>
      <c r="I51" s="7"/>
      <c r="J51" s="7"/>
      <c r="K51" s="7"/>
      <c r="L51" s="9"/>
      <c r="M51" s="10"/>
      <c r="N51" s="10"/>
      <c r="O51" s="10"/>
      <c r="P51" s="10"/>
      <c r="Q51" s="10"/>
      <c r="R51" s="10"/>
      <c r="S51" s="10"/>
      <c r="T51" s="10"/>
      <c r="U51" s="10"/>
    </row>
    <row r="52" spans="1:21" ht="29.45" customHeight="1" x14ac:dyDescent="0.2">
      <c r="A52" s="7"/>
      <c r="B52" s="7"/>
      <c r="C52" s="7"/>
      <c r="D52" s="382" t="s">
        <v>66</v>
      </c>
      <c r="E52" s="382"/>
      <c r="F52" s="382"/>
      <c r="G52" s="382"/>
      <c r="H52" s="382"/>
      <c r="I52" s="382"/>
      <c r="J52" s="382"/>
      <c r="K52" s="382"/>
      <c r="L52" s="9" t="s">
        <v>72</v>
      </c>
      <c r="M52" s="21">
        <v>212.2</v>
      </c>
      <c r="N52" s="21">
        <v>273.3</v>
      </c>
      <c r="O52" s="25">
        <v>80.5</v>
      </c>
      <c r="P52" s="21">
        <v>129.30000000000001</v>
      </c>
      <c r="Q52" s="21">
        <v>283.10000000000002</v>
      </c>
      <c r="R52" s="25">
        <v>22.9</v>
      </c>
      <c r="S52" s="21">
        <v>321.89999999999998</v>
      </c>
      <c r="T52" s="21">
        <v>344.7</v>
      </c>
      <c r="U52" s="21">
        <v>176.5</v>
      </c>
    </row>
    <row r="53" spans="1:21" ht="16.5" customHeight="1" x14ac:dyDescent="0.2">
      <c r="A53" s="7"/>
      <c r="B53" s="7"/>
      <c r="C53" s="7"/>
      <c r="D53" s="7" t="s">
        <v>68</v>
      </c>
      <c r="E53" s="7"/>
      <c r="F53" s="7"/>
      <c r="G53" s="7"/>
      <c r="H53" s="7"/>
      <c r="I53" s="7"/>
      <c r="J53" s="7"/>
      <c r="K53" s="7"/>
      <c r="L53" s="9" t="s">
        <v>72</v>
      </c>
      <c r="M53" s="25">
        <v>37.200000000000003</v>
      </c>
      <c r="N53" s="25">
        <v>49.8</v>
      </c>
      <c r="O53" s="25">
        <v>12</v>
      </c>
      <c r="P53" s="25">
        <v>13.9</v>
      </c>
      <c r="Q53" s="25">
        <v>44.4</v>
      </c>
      <c r="R53" s="27">
        <v>4.3</v>
      </c>
      <c r="S53" s="25">
        <v>42.8</v>
      </c>
      <c r="T53" s="25">
        <v>77</v>
      </c>
      <c r="U53" s="25">
        <v>33.1</v>
      </c>
    </row>
    <row r="54" spans="1:21" ht="16.5" customHeight="1" x14ac:dyDescent="0.2">
      <c r="A54" s="7"/>
      <c r="B54" s="7"/>
      <c r="C54" s="7"/>
      <c r="D54" s="7" t="s">
        <v>73</v>
      </c>
      <c r="E54" s="7"/>
      <c r="F54" s="7"/>
      <c r="G54" s="7"/>
      <c r="H54" s="7"/>
      <c r="I54" s="7"/>
      <c r="J54" s="7"/>
      <c r="K54" s="7"/>
      <c r="L54" s="9" t="s">
        <v>72</v>
      </c>
      <c r="M54" s="25">
        <v>63.1</v>
      </c>
      <c r="N54" s="25">
        <v>57</v>
      </c>
      <c r="O54" s="25">
        <v>19.7</v>
      </c>
      <c r="P54" s="25">
        <v>25.3</v>
      </c>
      <c r="Q54" s="25">
        <v>57.6</v>
      </c>
      <c r="R54" s="25">
        <v>14.5</v>
      </c>
      <c r="S54" s="25">
        <v>80.8</v>
      </c>
      <c r="T54" s="21">
        <v>190.5</v>
      </c>
      <c r="U54" s="25">
        <v>48.7</v>
      </c>
    </row>
    <row r="55" spans="1:21" ht="16.5" customHeight="1" x14ac:dyDescent="0.2">
      <c r="A55" s="7"/>
      <c r="B55" s="7" t="s">
        <v>74</v>
      </c>
      <c r="C55" s="7"/>
      <c r="D55" s="7"/>
      <c r="E55" s="7"/>
      <c r="F55" s="7"/>
      <c r="G55" s="7"/>
      <c r="H55" s="7"/>
      <c r="I55" s="7"/>
      <c r="J55" s="7"/>
      <c r="K55" s="7"/>
      <c r="L55" s="9"/>
      <c r="M55" s="10"/>
      <c r="N55" s="10"/>
      <c r="O55" s="10"/>
      <c r="P55" s="10"/>
      <c r="Q55" s="10"/>
      <c r="R55" s="10"/>
      <c r="S55" s="10"/>
      <c r="T55" s="10"/>
      <c r="U55" s="10"/>
    </row>
    <row r="56" spans="1:21" ht="16.5" customHeight="1" x14ac:dyDescent="0.2">
      <c r="A56" s="7"/>
      <c r="B56" s="7"/>
      <c r="C56" s="7" t="s">
        <v>65</v>
      </c>
      <c r="D56" s="7"/>
      <c r="E56" s="7"/>
      <c r="F56" s="7"/>
      <c r="G56" s="7"/>
      <c r="H56" s="7"/>
      <c r="I56" s="7"/>
      <c r="J56" s="7"/>
      <c r="K56" s="7"/>
      <c r="L56" s="9"/>
      <c r="M56" s="10"/>
      <c r="N56" s="10"/>
      <c r="O56" s="10"/>
      <c r="P56" s="10"/>
      <c r="Q56" s="10"/>
      <c r="R56" s="10"/>
      <c r="S56" s="10"/>
      <c r="T56" s="10"/>
      <c r="U56" s="10"/>
    </row>
    <row r="57" spans="1:21" ht="29.45" customHeight="1" x14ac:dyDescent="0.2">
      <c r="A57" s="7"/>
      <c r="B57" s="7"/>
      <c r="C57" s="7"/>
      <c r="D57" s="382" t="s">
        <v>66</v>
      </c>
      <c r="E57" s="382"/>
      <c r="F57" s="382"/>
      <c r="G57" s="382"/>
      <c r="H57" s="382"/>
      <c r="I57" s="382"/>
      <c r="J57" s="382"/>
      <c r="K57" s="382"/>
      <c r="L57" s="9" t="s">
        <v>67</v>
      </c>
      <c r="M57" s="24">
        <v>10793</v>
      </c>
      <c r="N57" s="22">
        <v>3725</v>
      </c>
      <c r="O57" s="22">
        <v>6744</v>
      </c>
      <c r="P57" s="22">
        <v>3586</v>
      </c>
      <c r="Q57" s="22">
        <v>1267</v>
      </c>
      <c r="R57" s="19">
        <v>83</v>
      </c>
      <c r="S57" s="23">
        <v>298</v>
      </c>
      <c r="T57" s="22">
        <v>3129</v>
      </c>
      <c r="U57" s="24">
        <v>29625</v>
      </c>
    </row>
    <row r="58" spans="1:21" ht="16.5" customHeight="1" x14ac:dyDescent="0.2">
      <c r="A58" s="7"/>
      <c r="B58" s="7"/>
      <c r="C58" s="7"/>
      <c r="D58" s="7" t="s">
        <v>68</v>
      </c>
      <c r="E58" s="7"/>
      <c r="F58" s="7"/>
      <c r="G58" s="7"/>
      <c r="H58" s="7"/>
      <c r="I58" s="7"/>
      <c r="J58" s="7"/>
      <c r="K58" s="7"/>
      <c r="L58" s="9" t="s">
        <v>67</v>
      </c>
      <c r="M58" s="24">
        <v>21454</v>
      </c>
      <c r="N58" s="24">
        <v>26274</v>
      </c>
      <c r="O58" s="24">
        <v>11712</v>
      </c>
      <c r="P58" s="22">
        <v>6211</v>
      </c>
      <c r="Q58" s="22">
        <v>2490</v>
      </c>
      <c r="R58" s="23">
        <v>135</v>
      </c>
      <c r="S58" s="23">
        <v>902</v>
      </c>
      <c r="T58" s="23">
        <v>709</v>
      </c>
      <c r="U58" s="24">
        <v>69887</v>
      </c>
    </row>
    <row r="59" spans="1:21" ht="16.5" customHeight="1" x14ac:dyDescent="0.2">
      <c r="A59" s="7"/>
      <c r="B59" s="7"/>
      <c r="C59" s="7"/>
      <c r="D59" s="7" t="s">
        <v>69</v>
      </c>
      <c r="E59" s="7"/>
      <c r="F59" s="7"/>
      <c r="G59" s="7"/>
      <c r="H59" s="7"/>
      <c r="I59" s="7"/>
      <c r="J59" s="7"/>
      <c r="K59" s="7"/>
      <c r="L59" s="9" t="s">
        <v>67</v>
      </c>
      <c r="M59" s="22">
        <v>2066</v>
      </c>
      <c r="N59" s="18" t="s">
        <v>75</v>
      </c>
      <c r="O59" s="22">
        <v>1914</v>
      </c>
      <c r="P59" s="18">
        <v>2</v>
      </c>
      <c r="Q59" s="19">
        <v>48</v>
      </c>
      <c r="R59" s="23">
        <v>234</v>
      </c>
      <c r="S59" s="23">
        <v>149</v>
      </c>
      <c r="T59" s="18">
        <v>4</v>
      </c>
      <c r="U59" s="22">
        <v>4417</v>
      </c>
    </row>
    <row r="60" spans="1:21" ht="16.5" customHeight="1" x14ac:dyDescent="0.2">
      <c r="A60" s="7"/>
      <c r="B60" s="7"/>
      <c r="C60" s="7"/>
      <c r="D60" s="7" t="s">
        <v>70</v>
      </c>
      <c r="E60" s="7"/>
      <c r="F60" s="7"/>
      <c r="G60" s="7"/>
      <c r="H60" s="7"/>
      <c r="I60" s="7"/>
      <c r="J60" s="7"/>
      <c r="K60" s="7"/>
      <c r="L60" s="9" t="s">
        <v>67</v>
      </c>
      <c r="M60" s="24">
        <v>34313</v>
      </c>
      <c r="N60" s="24">
        <v>29999</v>
      </c>
      <c r="O60" s="24">
        <v>20370</v>
      </c>
      <c r="P60" s="22">
        <v>9799</v>
      </c>
      <c r="Q60" s="22">
        <v>3805</v>
      </c>
      <c r="R60" s="23">
        <v>452</v>
      </c>
      <c r="S60" s="22">
        <v>1349</v>
      </c>
      <c r="T60" s="22">
        <v>3842</v>
      </c>
      <c r="U60" s="20">
        <v>103929</v>
      </c>
    </row>
    <row r="61" spans="1:21" ht="16.5" customHeight="1" x14ac:dyDescent="0.2">
      <c r="A61" s="7"/>
      <c r="B61" s="7"/>
      <c r="C61" s="7" t="s">
        <v>71</v>
      </c>
      <c r="D61" s="7"/>
      <c r="E61" s="7"/>
      <c r="F61" s="7"/>
      <c r="G61" s="7"/>
      <c r="H61" s="7"/>
      <c r="I61" s="7"/>
      <c r="J61" s="7"/>
      <c r="K61" s="7"/>
      <c r="L61" s="9"/>
      <c r="M61" s="10"/>
      <c r="N61" s="10"/>
      <c r="O61" s="10"/>
      <c r="P61" s="10"/>
      <c r="Q61" s="10"/>
      <c r="R61" s="10"/>
      <c r="S61" s="10"/>
      <c r="T61" s="10"/>
      <c r="U61" s="10"/>
    </row>
    <row r="62" spans="1:21" ht="29.45" customHeight="1" x14ac:dyDescent="0.2">
      <c r="A62" s="7"/>
      <c r="B62" s="7"/>
      <c r="C62" s="7"/>
      <c r="D62" s="382" t="s">
        <v>66</v>
      </c>
      <c r="E62" s="382"/>
      <c r="F62" s="382"/>
      <c r="G62" s="382"/>
      <c r="H62" s="382"/>
      <c r="I62" s="382"/>
      <c r="J62" s="382"/>
      <c r="K62" s="382"/>
      <c r="L62" s="9" t="s">
        <v>72</v>
      </c>
      <c r="M62" s="25">
        <v>95.7</v>
      </c>
      <c r="N62" s="21">
        <v>152.6</v>
      </c>
      <c r="O62" s="25">
        <v>69.400000000000006</v>
      </c>
      <c r="P62" s="25">
        <v>88.2</v>
      </c>
      <c r="Q62" s="25">
        <v>71</v>
      </c>
      <c r="R62" s="27">
        <v>7.2</v>
      </c>
      <c r="S62" s="21">
        <v>101.8</v>
      </c>
      <c r="T62" s="21">
        <v>121.4</v>
      </c>
      <c r="U62" s="25">
        <v>88.9</v>
      </c>
    </row>
    <row r="63" spans="1:21" ht="16.5" customHeight="1" x14ac:dyDescent="0.2">
      <c r="A63" s="7"/>
      <c r="B63" s="7"/>
      <c r="C63" s="7"/>
      <c r="D63" s="7" t="s">
        <v>68</v>
      </c>
      <c r="E63" s="7"/>
      <c r="F63" s="7"/>
      <c r="G63" s="7"/>
      <c r="H63" s="7"/>
      <c r="I63" s="7"/>
      <c r="J63" s="7"/>
      <c r="K63" s="7"/>
      <c r="L63" s="9" t="s">
        <v>72</v>
      </c>
      <c r="M63" s="25">
        <v>12.9</v>
      </c>
      <c r="N63" s="25">
        <v>18.7</v>
      </c>
      <c r="O63" s="25">
        <v>10.8</v>
      </c>
      <c r="P63" s="25">
        <v>11</v>
      </c>
      <c r="Q63" s="27">
        <v>7.1</v>
      </c>
      <c r="R63" s="27">
        <v>1.3</v>
      </c>
      <c r="S63" s="27">
        <v>9.6999999999999993</v>
      </c>
      <c r="T63" s="25">
        <v>19.899999999999999</v>
      </c>
      <c r="U63" s="25">
        <v>13.2</v>
      </c>
    </row>
    <row r="64" spans="1:21" ht="16.5" customHeight="1" x14ac:dyDescent="0.2">
      <c r="A64" s="7"/>
      <c r="B64" s="7"/>
      <c r="C64" s="7"/>
      <c r="D64" s="7" t="s">
        <v>70</v>
      </c>
      <c r="E64" s="7"/>
      <c r="F64" s="7"/>
      <c r="G64" s="7"/>
      <c r="H64" s="7"/>
      <c r="I64" s="7"/>
      <c r="J64" s="7"/>
      <c r="K64" s="7"/>
      <c r="L64" s="9" t="s">
        <v>72</v>
      </c>
      <c r="M64" s="25">
        <v>19.3</v>
      </c>
      <c r="N64" s="25">
        <v>21</v>
      </c>
      <c r="O64" s="25">
        <v>17.2</v>
      </c>
      <c r="P64" s="25">
        <v>16.2</v>
      </c>
      <c r="Q64" s="25">
        <v>10.3</v>
      </c>
      <c r="R64" s="27">
        <v>4</v>
      </c>
      <c r="S64" s="25">
        <v>14.1</v>
      </c>
      <c r="T64" s="25">
        <v>62.6</v>
      </c>
      <c r="U64" s="25">
        <v>18.399999999999999</v>
      </c>
    </row>
    <row r="65" spans="1:21" ht="16.5" customHeight="1" x14ac:dyDescent="0.2">
      <c r="A65" s="7"/>
      <c r="B65" s="7" t="s">
        <v>76</v>
      </c>
      <c r="C65" s="7"/>
      <c r="D65" s="7"/>
      <c r="E65" s="7"/>
      <c r="F65" s="7"/>
      <c r="G65" s="7"/>
      <c r="H65" s="7"/>
      <c r="I65" s="7"/>
      <c r="J65" s="7"/>
      <c r="K65" s="7"/>
      <c r="L65" s="9"/>
      <c r="M65" s="10"/>
      <c r="N65" s="10"/>
      <c r="O65" s="10"/>
      <c r="P65" s="10"/>
      <c r="Q65" s="10"/>
      <c r="R65" s="10"/>
      <c r="S65" s="10"/>
      <c r="T65" s="10"/>
      <c r="U65" s="10"/>
    </row>
    <row r="66" spans="1:21" ht="16.5" customHeight="1" x14ac:dyDescent="0.2">
      <c r="A66" s="7"/>
      <c r="B66" s="7"/>
      <c r="C66" s="7" t="s">
        <v>65</v>
      </c>
      <c r="D66" s="7"/>
      <c r="E66" s="7"/>
      <c r="F66" s="7"/>
      <c r="G66" s="7"/>
      <c r="H66" s="7"/>
      <c r="I66" s="7"/>
      <c r="J66" s="7"/>
      <c r="K66" s="7"/>
      <c r="L66" s="9"/>
      <c r="M66" s="10"/>
      <c r="N66" s="10"/>
      <c r="O66" s="10"/>
      <c r="P66" s="10"/>
      <c r="Q66" s="10"/>
      <c r="R66" s="10"/>
      <c r="S66" s="10"/>
      <c r="T66" s="10"/>
      <c r="U66" s="10"/>
    </row>
    <row r="67" spans="1:21" ht="29.45" customHeight="1" x14ac:dyDescent="0.2">
      <c r="A67" s="7"/>
      <c r="B67" s="7"/>
      <c r="C67" s="7"/>
      <c r="D67" s="382" t="s">
        <v>66</v>
      </c>
      <c r="E67" s="382"/>
      <c r="F67" s="382"/>
      <c r="G67" s="382"/>
      <c r="H67" s="382"/>
      <c r="I67" s="382"/>
      <c r="J67" s="382"/>
      <c r="K67" s="382"/>
      <c r="L67" s="9" t="s">
        <v>67</v>
      </c>
      <c r="M67" s="22">
        <v>5622</v>
      </c>
      <c r="N67" s="22">
        <v>2341</v>
      </c>
      <c r="O67" s="22">
        <v>2415</v>
      </c>
      <c r="P67" s="22">
        <v>2067</v>
      </c>
      <c r="Q67" s="23">
        <v>778</v>
      </c>
      <c r="R67" s="19">
        <v>73</v>
      </c>
      <c r="S67" s="19">
        <v>42</v>
      </c>
      <c r="T67" s="23">
        <v>985</v>
      </c>
      <c r="U67" s="24">
        <v>14323</v>
      </c>
    </row>
    <row r="68" spans="1:21" ht="16.5" customHeight="1" x14ac:dyDescent="0.2">
      <c r="A68" s="7"/>
      <c r="B68" s="7"/>
      <c r="C68" s="7"/>
      <c r="D68" s="7" t="s">
        <v>68</v>
      </c>
      <c r="E68" s="7"/>
      <c r="F68" s="7"/>
      <c r="G68" s="7"/>
      <c r="H68" s="7"/>
      <c r="I68" s="7"/>
      <c r="J68" s="7"/>
      <c r="K68" s="7"/>
      <c r="L68" s="9" t="s">
        <v>67</v>
      </c>
      <c r="M68" s="24">
        <v>10426</v>
      </c>
      <c r="N68" s="24">
        <v>14373</v>
      </c>
      <c r="O68" s="22">
        <v>3863</v>
      </c>
      <c r="P68" s="22">
        <v>2658</v>
      </c>
      <c r="Q68" s="22">
        <v>1419</v>
      </c>
      <c r="R68" s="23">
        <v>122</v>
      </c>
      <c r="S68" s="23">
        <v>213</v>
      </c>
      <c r="T68" s="23">
        <v>165</v>
      </c>
      <c r="U68" s="24">
        <v>33239</v>
      </c>
    </row>
    <row r="69" spans="1:21" ht="16.5" customHeight="1" x14ac:dyDescent="0.2">
      <c r="A69" s="7"/>
      <c r="B69" s="7"/>
      <c r="C69" s="7"/>
      <c r="D69" s="7" t="s">
        <v>69</v>
      </c>
      <c r="E69" s="7"/>
      <c r="F69" s="7"/>
      <c r="G69" s="7"/>
      <c r="H69" s="7"/>
      <c r="I69" s="7"/>
      <c r="J69" s="7"/>
      <c r="K69" s="7"/>
      <c r="L69" s="9" t="s">
        <v>67</v>
      </c>
      <c r="M69" s="23">
        <v>808</v>
      </c>
      <c r="N69" s="18" t="s">
        <v>75</v>
      </c>
      <c r="O69" s="23">
        <v>259</v>
      </c>
      <c r="P69" s="18">
        <v>1</v>
      </c>
      <c r="Q69" s="19">
        <v>20</v>
      </c>
      <c r="R69" s="23">
        <v>211</v>
      </c>
      <c r="S69" s="19">
        <v>25</v>
      </c>
      <c r="T69" s="18" t="s">
        <v>75</v>
      </c>
      <c r="U69" s="22">
        <v>1324</v>
      </c>
    </row>
    <row r="70" spans="1:21" ht="16.5" customHeight="1" x14ac:dyDescent="0.2">
      <c r="A70" s="7"/>
      <c r="B70" s="7"/>
      <c r="C70" s="7"/>
      <c r="D70" s="7" t="s">
        <v>70</v>
      </c>
      <c r="E70" s="7"/>
      <c r="F70" s="7"/>
      <c r="G70" s="7"/>
      <c r="H70" s="7"/>
      <c r="I70" s="7"/>
      <c r="J70" s="7"/>
      <c r="K70" s="7"/>
      <c r="L70" s="9" t="s">
        <v>67</v>
      </c>
      <c r="M70" s="24">
        <v>16856</v>
      </c>
      <c r="N70" s="24">
        <v>16714</v>
      </c>
      <c r="O70" s="22">
        <v>6537</v>
      </c>
      <c r="P70" s="22">
        <v>4726</v>
      </c>
      <c r="Q70" s="22">
        <v>2217</v>
      </c>
      <c r="R70" s="23">
        <v>406</v>
      </c>
      <c r="S70" s="23">
        <v>280</v>
      </c>
      <c r="T70" s="22">
        <v>1150</v>
      </c>
      <c r="U70" s="24">
        <v>48886</v>
      </c>
    </row>
    <row r="71" spans="1:21" ht="16.5" customHeight="1" x14ac:dyDescent="0.2">
      <c r="A71" s="7"/>
      <c r="B71" s="7"/>
      <c r="C71" s="7" t="s">
        <v>71</v>
      </c>
      <c r="D71" s="7"/>
      <c r="E71" s="7"/>
      <c r="F71" s="7"/>
      <c r="G71" s="7"/>
      <c r="H71" s="7"/>
      <c r="I71" s="7"/>
      <c r="J71" s="7"/>
      <c r="K71" s="7"/>
      <c r="L71" s="9"/>
      <c r="M71" s="10"/>
      <c r="N71" s="10"/>
      <c r="O71" s="10"/>
      <c r="P71" s="10"/>
      <c r="Q71" s="10"/>
      <c r="R71" s="10"/>
      <c r="S71" s="10"/>
      <c r="T71" s="10"/>
      <c r="U71" s="10"/>
    </row>
    <row r="72" spans="1:21" ht="29.45" customHeight="1" x14ac:dyDescent="0.2">
      <c r="A72" s="7"/>
      <c r="B72" s="7"/>
      <c r="C72" s="7"/>
      <c r="D72" s="382" t="s">
        <v>66</v>
      </c>
      <c r="E72" s="382"/>
      <c r="F72" s="382"/>
      <c r="G72" s="382"/>
      <c r="H72" s="382"/>
      <c r="I72" s="382"/>
      <c r="J72" s="382"/>
      <c r="K72" s="382"/>
      <c r="L72" s="9" t="s">
        <v>72</v>
      </c>
      <c r="M72" s="25">
        <v>49.8</v>
      </c>
      <c r="N72" s="25">
        <v>95.9</v>
      </c>
      <c r="O72" s="25">
        <v>24.8</v>
      </c>
      <c r="P72" s="25">
        <v>50.8</v>
      </c>
      <c r="Q72" s="25">
        <v>43.6</v>
      </c>
      <c r="R72" s="27">
        <v>6.3</v>
      </c>
      <c r="S72" s="25">
        <v>14.4</v>
      </c>
      <c r="T72" s="25">
        <v>38.200000000000003</v>
      </c>
      <c r="U72" s="25">
        <v>43</v>
      </c>
    </row>
    <row r="73" spans="1:21" ht="16.5" customHeight="1" x14ac:dyDescent="0.2">
      <c r="A73" s="7"/>
      <c r="B73" s="7"/>
      <c r="C73" s="7"/>
      <c r="D73" s="7" t="s">
        <v>68</v>
      </c>
      <c r="E73" s="7"/>
      <c r="F73" s="7"/>
      <c r="G73" s="7"/>
      <c r="H73" s="7"/>
      <c r="I73" s="7"/>
      <c r="J73" s="7"/>
      <c r="K73" s="7"/>
      <c r="L73" s="9" t="s">
        <v>72</v>
      </c>
      <c r="M73" s="27">
        <v>6.2</v>
      </c>
      <c r="N73" s="25">
        <v>10.199999999999999</v>
      </c>
      <c r="O73" s="27">
        <v>3.6</v>
      </c>
      <c r="P73" s="27">
        <v>4.7</v>
      </c>
      <c r="Q73" s="27">
        <v>4</v>
      </c>
      <c r="R73" s="27">
        <v>1.2</v>
      </c>
      <c r="S73" s="27">
        <v>2.2999999999999998</v>
      </c>
      <c r="T73" s="27">
        <v>4.5999999999999996</v>
      </c>
      <c r="U73" s="27">
        <v>6.3</v>
      </c>
    </row>
    <row r="74" spans="1:21" ht="16.5" customHeight="1" x14ac:dyDescent="0.2">
      <c r="A74" s="7"/>
      <c r="B74" s="7"/>
      <c r="C74" s="7"/>
      <c r="D74" s="7" t="s">
        <v>70</v>
      </c>
      <c r="E74" s="7"/>
      <c r="F74" s="7"/>
      <c r="G74" s="7"/>
      <c r="H74" s="7"/>
      <c r="I74" s="7"/>
      <c r="J74" s="7"/>
      <c r="K74" s="7"/>
      <c r="L74" s="9" t="s">
        <v>72</v>
      </c>
      <c r="M74" s="27">
        <v>9.5</v>
      </c>
      <c r="N74" s="25">
        <v>11.7</v>
      </c>
      <c r="O74" s="27">
        <v>5.5</v>
      </c>
      <c r="P74" s="27">
        <v>7.8</v>
      </c>
      <c r="Q74" s="27">
        <v>6</v>
      </c>
      <c r="R74" s="27">
        <v>3.6</v>
      </c>
      <c r="S74" s="27">
        <v>2.9</v>
      </c>
      <c r="T74" s="25">
        <v>18.7</v>
      </c>
      <c r="U74" s="27">
        <v>8.6999999999999993</v>
      </c>
    </row>
    <row r="75" spans="1:21" ht="16.5" customHeight="1" x14ac:dyDescent="0.2">
      <c r="A75" s="7"/>
      <c r="B75" s="7" t="s">
        <v>77</v>
      </c>
      <c r="C75" s="7"/>
      <c r="D75" s="7"/>
      <c r="E75" s="7"/>
      <c r="F75" s="7"/>
      <c r="G75" s="7"/>
      <c r="H75" s="7"/>
      <c r="I75" s="7"/>
      <c r="J75" s="7"/>
      <c r="K75" s="7"/>
      <c r="L75" s="9"/>
      <c r="M75" s="10"/>
      <c r="N75" s="10"/>
      <c r="O75" s="10"/>
      <c r="P75" s="10"/>
      <c r="Q75" s="10"/>
      <c r="R75" s="10"/>
      <c r="S75" s="10"/>
      <c r="T75" s="10"/>
      <c r="U75" s="10"/>
    </row>
    <row r="76" spans="1:21" ht="16.5" customHeight="1" x14ac:dyDescent="0.2">
      <c r="A76" s="7"/>
      <c r="B76" s="7"/>
      <c r="C76" s="7" t="s">
        <v>65</v>
      </c>
      <c r="D76" s="7"/>
      <c r="E76" s="7"/>
      <c r="F76" s="7"/>
      <c r="G76" s="7"/>
      <c r="H76" s="7"/>
      <c r="I76" s="7"/>
      <c r="J76" s="7"/>
      <c r="K76" s="7"/>
      <c r="L76" s="9"/>
      <c r="M76" s="10"/>
      <c r="N76" s="10"/>
      <c r="O76" s="10"/>
      <c r="P76" s="10"/>
      <c r="Q76" s="10"/>
      <c r="R76" s="10"/>
      <c r="S76" s="10"/>
      <c r="T76" s="10"/>
      <c r="U76" s="10"/>
    </row>
    <row r="77" spans="1:21" ht="29.45" customHeight="1" x14ac:dyDescent="0.2">
      <c r="A77" s="7"/>
      <c r="B77" s="7"/>
      <c r="C77" s="7"/>
      <c r="D77" s="382" t="s">
        <v>66</v>
      </c>
      <c r="E77" s="382"/>
      <c r="F77" s="382"/>
      <c r="G77" s="382"/>
      <c r="H77" s="382"/>
      <c r="I77" s="382"/>
      <c r="J77" s="382"/>
      <c r="K77" s="382"/>
      <c r="L77" s="9" t="s">
        <v>67</v>
      </c>
      <c r="M77" s="22">
        <v>8191</v>
      </c>
      <c r="N77" s="22">
        <v>3451</v>
      </c>
      <c r="O77" s="22">
        <v>5060</v>
      </c>
      <c r="P77" s="22">
        <v>3345</v>
      </c>
      <c r="Q77" s="22">
        <v>1595</v>
      </c>
      <c r="R77" s="23">
        <v>476</v>
      </c>
      <c r="S77" s="23">
        <v>284</v>
      </c>
      <c r="T77" s="23">
        <v>942</v>
      </c>
      <c r="U77" s="24">
        <v>23344</v>
      </c>
    </row>
    <row r="78" spans="1:21" ht="16.5" customHeight="1" x14ac:dyDescent="0.2">
      <c r="A78" s="7"/>
      <c r="B78" s="7"/>
      <c r="C78" s="7"/>
      <c r="D78" s="7" t="s">
        <v>68</v>
      </c>
      <c r="E78" s="7"/>
      <c r="F78" s="7"/>
      <c r="G78" s="7"/>
      <c r="H78" s="7"/>
      <c r="I78" s="7"/>
      <c r="J78" s="7"/>
      <c r="K78" s="7"/>
      <c r="L78" s="9" t="s">
        <v>67</v>
      </c>
      <c r="M78" s="24">
        <v>12151</v>
      </c>
      <c r="N78" s="24">
        <v>11496</v>
      </c>
      <c r="O78" s="22">
        <v>6504</v>
      </c>
      <c r="P78" s="22">
        <v>2713</v>
      </c>
      <c r="Q78" s="22">
        <v>2929</v>
      </c>
      <c r="R78" s="23">
        <v>953</v>
      </c>
      <c r="S78" s="23">
        <v>621</v>
      </c>
      <c r="T78" s="23">
        <v>117</v>
      </c>
      <c r="U78" s="24">
        <v>37484</v>
      </c>
    </row>
    <row r="79" spans="1:21" ht="16.5" customHeight="1" x14ac:dyDescent="0.2">
      <c r="A79" s="7"/>
      <c r="B79" s="7"/>
      <c r="C79" s="7"/>
      <c r="D79" s="7" t="s">
        <v>69</v>
      </c>
      <c r="E79" s="7"/>
      <c r="F79" s="7"/>
      <c r="G79" s="7"/>
      <c r="H79" s="7"/>
      <c r="I79" s="7"/>
      <c r="J79" s="7"/>
      <c r="K79" s="7"/>
      <c r="L79" s="9" t="s">
        <v>67</v>
      </c>
      <c r="M79" s="19">
        <v>17</v>
      </c>
      <c r="N79" s="18" t="s">
        <v>75</v>
      </c>
      <c r="O79" s="18">
        <v>6</v>
      </c>
      <c r="P79" s="18">
        <v>1</v>
      </c>
      <c r="Q79" s="19">
        <v>13</v>
      </c>
      <c r="R79" s="19">
        <v>34</v>
      </c>
      <c r="S79" s="18">
        <v>4</v>
      </c>
      <c r="T79" s="18" t="s">
        <v>75</v>
      </c>
      <c r="U79" s="19">
        <v>75</v>
      </c>
    </row>
    <row r="80" spans="1:21" ht="16.5" customHeight="1" x14ac:dyDescent="0.2">
      <c r="A80" s="7"/>
      <c r="B80" s="7"/>
      <c r="C80" s="7"/>
      <c r="D80" s="7" t="s">
        <v>70</v>
      </c>
      <c r="E80" s="7"/>
      <c r="F80" s="7"/>
      <c r="G80" s="7"/>
      <c r="H80" s="7"/>
      <c r="I80" s="7"/>
      <c r="J80" s="7"/>
      <c r="K80" s="7"/>
      <c r="L80" s="9" t="s">
        <v>67</v>
      </c>
      <c r="M80" s="24">
        <v>20359</v>
      </c>
      <c r="N80" s="24">
        <v>14947</v>
      </c>
      <c r="O80" s="24">
        <v>11570</v>
      </c>
      <c r="P80" s="22">
        <v>6059</v>
      </c>
      <c r="Q80" s="22">
        <v>4537</v>
      </c>
      <c r="R80" s="22">
        <v>1463</v>
      </c>
      <c r="S80" s="23">
        <v>909</v>
      </c>
      <c r="T80" s="22">
        <v>1059</v>
      </c>
      <c r="U80" s="24">
        <v>60903</v>
      </c>
    </row>
    <row r="81" spans="1:21" ht="16.5" customHeight="1" x14ac:dyDescent="0.2">
      <c r="A81" s="7"/>
      <c r="B81" s="7"/>
      <c r="C81" s="7" t="s">
        <v>71</v>
      </c>
      <c r="D81" s="7"/>
      <c r="E81" s="7"/>
      <c r="F81" s="7"/>
      <c r="G81" s="7"/>
      <c r="H81" s="7"/>
      <c r="I81" s="7"/>
      <c r="J81" s="7"/>
      <c r="K81" s="7"/>
      <c r="L81" s="9"/>
      <c r="M81" s="10"/>
      <c r="N81" s="10"/>
      <c r="O81" s="10"/>
      <c r="P81" s="10"/>
      <c r="Q81" s="10"/>
      <c r="R81" s="10"/>
      <c r="S81" s="10"/>
      <c r="T81" s="10"/>
      <c r="U81" s="10"/>
    </row>
    <row r="82" spans="1:21" ht="29.45" customHeight="1" x14ac:dyDescent="0.2">
      <c r="A82" s="7"/>
      <c r="B82" s="7"/>
      <c r="C82" s="7"/>
      <c r="D82" s="382" t="s">
        <v>66</v>
      </c>
      <c r="E82" s="382"/>
      <c r="F82" s="382"/>
      <c r="G82" s="382"/>
      <c r="H82" s="382"/>
      <c r="I82" s="382"/>
      <c r="J82" s="382"/>
      <c r="K82" s="382"/>
      <c r="L82" s="9" t="s">
        <v>72</v>
      </c>
      <c r="M82" s="25">
        <v>72.2</v>
      </c>
      <c r="N82" s="21">
        <v>140.5</v>
      </c>
      <c r="O82" s="25">
        <v>51.7</v>
      </c>
      <c r="P82" s="25">
        <v>82</v>
      </c>
      <c r="Q82" s="25">
        <v>88.8</v>
      </c>
      <c r="R82" s="25">
        <v>41</v>
      </c>
      <c r="S82" s="25">
        <v>96.3</v>
      </c>
      <c r="T82" s="25">
        <v>36.700000000000003</v>
      </c>
      <c r="U82" s="25">
        <v>69.7</v>
      </c>
    </row>
    <row r="83" spans="1:21" ht="16.5" customHeight="1" x14ac:dyDescent="0.2">
      <c r="A83" s="7"/>
      <c r="B83" s="7"/>
      <c r="C83" s="7"/>
      <c r="D83" s="7" t="s">
        <v>68</v>
      </c>
      <c r="E83" s="7"/>
      <c r="F83" s="7"/>
      <c r="G83" s="7"/>
      <c r="H83" s="7"/>
      <c r="I83" s="7"/>
      <c r="J83" s="7"/>
      <c r="K83" s="7"/>
      <c r="L83" s="9" t="s">
        <v>72</v>
      </c>
      <c r="M83" s="27">
        <v>7.3</v>
      </c>
      <c r="N83" s="27">
        <v>8.1</v>
      </c>
      <c r="O83" s="27">
        <v>6</v>
      </c>
      <c r="P83" s="27">
        <v>4.8</v>
      </c>
      <c r="Q83" s="27">
        <v>8.3000000000000007</v>
      </c>
      <c r="R83" s="27">
        <v>9.4</v>
      </c>
      <c r="S83" s="27">
        <v>6.6</v>
      </c>
      <c r="T83" s="27">
        <v>3.3</v>
      </c>
      <c r="U83" s="27">
        <v>7</v>
      </c>
    </row>
    <row r="84" spans="1:21" ht="16.5" customHeight="1" x14ac:dyDescent="0.2">
      <c r="A84" s="7"/>
      <c r="B84" s="7"/>
      <c r="C84" s="7"/>
      <c r="D84" s="7" t="s">
        <v>70</v>
      </c>
      <c r="E84" s="7"/>
      <c r="F84" s="7"/>
      <c r="G84" s="7"/>
      <c r="H84" s="7"/>
      <c r="I84" s="7"/>
      <c r="J84" s="7"/>
      <c r="K84" s="7"/>
      <c r="L84" s="9" t="s">
        <v>72</v>
      </c>
      <c r="M84" s="25">
        <v>11.4</v>
      </c>
      <c r="N84" s="25">
        <v>10.4</v>
      </c>
      <c r="O84" s="27">
        <v>9.6999999999999993</v>
      </c>
      <c r="P84" s="27">
        <v>9.9</v>
      </c>
      <c r="Q84" s="25">
        <v>12.3</v>
      </c>
      <c r="R84" s="25">
        <v>13</v>
      </c>
      <c r="S84" s="27">
        <v>9.4</v>
      </c>
      <c r="T84" s="25">
        <v>17.2</v>
      </c>
      <c r="U84" s="25">
        <v>10.8</v>
      </c>
    </row>
    <row r="85" spans="1:21" ht="16.5" customHeight="1" x14ac:dyDescent="0.2">
      <c r="A85" s="7" t="s">
        <v>79</v>
      </c>
      <c r="B85" s="7"/>
      <c r="C85" s="7"/>
      <c r="D85" s="7"/>
      <c r="E85" s="7"/>
      <c r="F85" s="7"/>
      <c r="G85" s="7"/>
      <c r="H85" s="7"/>
      <c r="I85" s="7"/>
      <c r="J85" s="7"/>
      <c r="K85" s="7"/>
      <c r="L85" s="9"/>
      <c r="M85" s="10"/>
      <c r="N85" s="10"/>
      <c r="O85" s="10"/>
      <c r="P85" s="10"/>
      <c r="Q85" s="10"/>
      <c r="R85" s="10"/>
      <c r="S85" s="10"/>
      <c r="T85" s="10"/>
      <c r="U85" s="10"/>
    </row>
    <row r="86" spans="1:21" ht="16.5" customHeight="1" x14ac:dyDescent="0.2">
      <c r="A86" s="7"/>
      <c r="B86" s="7" t="s">
        <v>64</v>
      </c>
      <c r="C86" s="7"/>
      <c r="D86" s="7"/>
      <c r="E86" s="7"/>
      <c r="F86" s="7"/>
      <c r="G86" s="7"/>
      <c r="H86" s="7"/>
      <c r="I86" s="7"/>
      <c r="J86" s="7"/>
      <c r="K86" s="7"/>
      <c r="L86" s="9"/>
      <c r="M86" s="10"/>
      <c r="N86" s="10"/>
      <c r="O86" s="10"/>
      <c r="P86" s="10"/>
      <c r="Q86" s="10"/>
      <c r="R86" s="10"/>
      <c r="S86" s="10"/>
      <c r="T86" s="10"/>
      <c r="U86" s="10"/>
    </row>
    <row r="87" spans="1:21" ht="16.5" customHeight="1" x14ac:dyDescent="0.2">
      <c r="A87" s="7"/>
      <c r="B87" s="7"/>
      <c r="C87" s="7" t="s">
        <v>65</v>
      </c>
      <c r="D87" s="7"/>
      <c r="E87" s="7"/>
      <c r="F87" s="7"/>
      <c r="G87" s="7"/>
      <c r="H87" s="7"/>
      <c r="I87" s="7"/>
      <c r="J87" s="7"/>
      <c r="K87" s="7"/>
      <c r="L87" s="9"/>
      <c r="M87" s="10"/>
      <c r="N87" s="10"/>
      <c r="O87" s="10"/>
      <c r="P87" s="10"/>
      <c r="Q87" s="10"/>
      <c r="R87" s="10"/>
      <c r="S87" s="10"/>
      <c r="T87" s="10"/>
      <c r="U87" s="10"/>
    </row>
    <row r="88" spans="1:21" ht="29.45" customHeight="1" x14ac:dyDescent="0.2">
      <c r="A88" s="7"/>
      <c r="B88" s="7"/>
      <c r="C88" s="7"/>
      <c r="D88" s="382" t="s">
        <v>66</v>
      </c>
      <c r="E88" s="382"/>
      <c r="F88" s="382"/>
      <c r="G88" s="382"/>
      <c r="H88" s="382"/>
      <c r="I88" s="382"/>
      <c r="J88" s="382"/>
      <c r="K88" s="382"/>
      <c r="L88" s="9" t="s">
        <v>67</v>
      </c>
      <c r="M88" s="24">
        <v>21268</v>
      </c>
      <c r="N88" s="22">
        <v>6429</v>
      </c>
      <c r="O88" s="22">
        <v>7794</v>
      </c>
      <c r="P88" s="22">
        <v>5622</v>
      </c>
      <c r="Q88" s="22">
        <v>4084</v>
      </c>
      <c r="R88" s="23">
        <v>452</v>
      </c>
      <c r="S88" s="23">
        <v>944</v>
      </c>
      <c r="T88" s="22">
        <v>8810</v>
      </c>
      <c r="U88" s="24">
        <v>55403</v>
      </c>
    </row>
    <row r="89" spans="1:21" ht="16.5" customHeight="1" x14ac:dyDescent="0.2">
      <c r="A89" s="7"/>
      <c r="B89" s="7"/>
      <c r="C89" s="7"/>
      <c r="D89" s="7" t="s">
        <v>68</v>
      </c>
      <c r="E89" s="7"/>
      <c r="F89" s="7"/>
      <c r="G89" s="7"/>
      <c r="H89" s="7"/>
      <c r="I89" s="7"/>
      <c r="J89" s="7"/>
      <c r="K89" s="7"/>
      <c r="L89" s="9" t="s">
        <v>67</v>
      </c>
      <c r="M89" s="24">
        <v>53963</v>
      </c>
      <c r="N89" s="24">
        <v>70830</v>
      </c>
      <c r="O89" s="24">
        <v>12691</v>
      </c>
      <c r="P89" s="22">
        <v>8495</v>
      </c>
      <c r="Q89" s="24">
        <v>12108</v>
      </c>
      <c r="R89" s="23">
        <v>953</v>
      </c>
      <c r="S89" s="22">
        <v>4502</v>
      </c>
      <c r="T89" s="22">
        <v>2533</v>
      </c>
      <c r="U89" s="20">
        <v>166075</v>
      </c>
    </row>
    <row r="90" spans="1:21" ht="16.5" customHeight="1" x14ac:dyDescent="0.2">
      <c r="A90" s="7"/>
      <c r="B90" s="7"/>
      <c r="C90" s="7"/>
      <c r="D90" s="7" t="s">
        <v>69</v>
      </c>
      <c r="E90" s="7"/>
      <c r="F90" s="7"/>
      <c r="G90" s="7"/>
      <c r="H90" s="7"/>
      <c r="I90" s="7"/>
      <c r="J90" s="7"/>
      <c r="K90" s="7"/>
      <c r="L90" s="9" t="s">
        <v>67</v>
      </c>
      <c r="M90" s="24">
        <v>30541</v>
      </c>
      <c r="N90" s="22">
        <v>5810</v>
      </c>
      <c r="O90" s="22">
        <v>2261</v>
      </c>
      <c r="P90" s="22">
        <v>3291</v>
      </c>
      <c r="Q90" s="23">
        <v>774</v>
      </c>
      <c r="R90" s="22">
        <v>2638</v>
      </c>
      <c r="S90" s="22">
        <v>2296</v>
      </c>
      <c r="T90" s="23">
        <v>104</v>
      </c>
      <c r="U90" s="24">
        <v>47715</v>
      </c>
    </row>
    <row r="91" spans="1:21" ht="16.5" customHeight="1" x14ac:dyDescent="0.2">
      <c r="A91" s="7"/>
      <c r="B91" s="7"/>
      <c r="C91" s="7"/>
      <c r="D91" s="7" t="s">
        <v>70</v>
      </c>
      <c r="E91" s="7"/>
      <c r="F91" s="7"/>
      <c r="G91" s="7"/>
      <c r="H91" s="7"/>
      <c r="I91" s="7"/>
      <c r="J91" s="7"/>
      <c r="K91" s="7"/>
      <c r="L91" s="9" t="s">
        <v>67</v>
      </c>
      <c r="M91" s="20">
        <v>105772</v>
      </c>
      <c r="N91" s="24">
        <v>83069</v>
      </c>
      <c r="O91" s="24">
        <v>22746</v>
      </c>
      <c r="P91" s="24">
        <v>17408</v>
      </c>
      <c r="Q91" s="24">
        <v>16966</v>
      </c>
      <c r="R91" s="22">
        <v>4043</v>
      </c>
      <c r="S91" s="22">
        <v>7742</v>
      </c>
      <c r="T91" s="24">
        <v>11447</v>
      </c>
      <c r="U91" s="20">
        <v>269193</v>
      </c>
    </row>
    <row r="92" spans="1:21" ht="16.5" customHeight="1" x14ac:dyDescent="0.2">
      <c r="A92" s="7"/>
      <c r="B92" s="7"/>
      <c r="C92" s="7" t="s">
        <v>71</v>
      </c>
      <c r="D92" s="7"/>
      <c r="E92" s="7"/>
      <c r="F92" s="7"/>
      <c r="G92" s="7"/>
      <c r="H92" s="7"/>
      <c r="I92" s="7"/>
      <c r="J92" s="7"/>
      <c r="K92" s="7"/>
      <c r="L92" s="9"/>
      <c r="M92" s="10"/>
      <c r="N92" s="10"/>
      <c r="O92" s="10"/>
      <c r="P92" s="10"/>
      <c r="Q92" s="10"/>
      <c r="R92" s="10"/>
      <c r="S92" s="10"/>
      <c r="T92" s="10"/>
      <c r="U92" s="10"/>
    </row>
    <row r="93" spans="1:21" ht="29.45" customHeight="1" x14ac:dyDescent="0.2">
      <c r="A93" s="7"/>
      <c r="B93" s="7"/>
      <c r="C93" s="7"/>
      <c r="D93" s="382" t="s">
        <v>66</v>
      </c>
      <c r="E93" s="382"/>
      <c r="F93" s="382"/>
      <c r="G93" s="382"/>
      <c r="H93" s="382"/>
      <c r="I93" s="382"/>
      <c r="J93" s="382"/>
      <c r="K93" s="382"/>
      <c r="L93" s="9" t="s">
        <v>72</v>
      </c>
      <c r="M93" s="21">
        <v>190.3</v>
      </c>
      <c r="N93" s="21">
        <v>266.8</v>
      </c>
      <c r="O93" s="25">
        <v>81</v>
      </c>
      <c r="P93" s="21">
        <v>139.1</v>
      </c>
      <c r="Q93" s="21">
        <v>231.4</v>
      </c>
      <c r="R93" s="25">
        <v>39.1</v>
      </c>
      <c r="S93" s="21">
        <v>327.60000000000002</v>
      </c>
      <c r="T93" s="21">
        <v>338.9</v>
      </c>
      <c r="U93" s="21">
        <v>167.5</v>
      </c>
    </row>
    <row r="94" spans="1:21" ht="16.5" customHeight="1" x14ac:dyDescent="0.2">
      <c r="A94" s="7"/>
      <c r="B94" s="7"/>
      <c r="C94" s="7"/>
      <c r="D94" s="7" t="s">
        <v>68</v>
      </c>
      <c r="E94" s="7"/>
      <c r="F94" s="7"/>
      <c r="G94" s="7"/>
      <c r="H94" s="7"/>
      <c r="I94" s="7"/>
      <c r="J94" s="7"/>
      <c r="K94" s="7"/>
      <c r="L94" s="9" t="s">
        <v>72</v>
      </c>
      <c r="M94" s="25">
        <v>32.4</v>
      </c>
      <c r="N94" s="25">
        <v>51</v>
      </c>
      <c r="O94" s="25">
        <v>11.8</v>
      </c>
      <c r="P94" s="25">
        <v>15.2</v>
      </c>
      <c r="Q94" s="25">
        <v>34.6</v>
      </c>
      <c r="R94" s="27">
        <v>9.4</v>
      </c>
      <c r="S94" s="25">
        <v>49.1</v>
      </c>
      <c r="T94" s="25">
        <v>69.900000000000006</v>
      </c>
      <c r="U94" s="25">
        <v>31.5</v>
      </c>
    </row>
    <row r="95" spans="1:21" ht="16.5" customHeight="1" x14ac:dyDescent="0.2">
      <c r="A95" s="7"/>
      <c r="B95" s="7"/>
      <c r="C95" s="7"/>
      <c r="D95" s="7" t="s">
        <v>73</v>
      </c>
      <c r="E95" s="7"/>
      <c r="F95" s="7"/>
      <c r="G95" s="7"/>
      <c r="H95" s="7"/>
      <c r="I95" s="7"/>
      <c r="J95" s="7"/>
      <c r="K95" s="7"/>
      <c r="L95" s="9" t="s">
        <v>72</v>
      </c>
      <c r="M95" s="25">
        <v>59.6</v>
      </c>
      <c r="N95" s="25">
        <v>58.8</v>
      </c>
      <c r="O95" s="25">
        <v>19.399999999999999</v>
      </c>
      <c r="P95" s="25">
        <v>29</v>
      </c>
      <c r="Q95" s="25">
        <v>46.2</v>
      </c>
      <c r="R95" s="25">
        <v>36</v>
      </c>
      <c r="S95" s="25">
        <v>81.8</v>
      </c>
      <c r="T95" s="21">
        <v>184</v>
      </c>
      <c r="U95" s="25">
        <v>48.1</v>
      </c>
    </row>
    <row r="96" spans="1:21" ht="16.5" customHeight="1" x14ac:dyDescent="0.2">
      <c r="A96" s="7"/>
      <c r="B96" s="7" t="s">
        <v>74</v>
      </c>
      <c r="C96" s="7"/>
      <c r="D96" s="7"/>
      <c r="E96" s="7"/>
      <c r="F96" s="7"/>
      <c r="G96" s="7"/>
      <c r="H96" s="7"/>
      <c r="I96" s="7"/>
      <c r="J96" s="7"/>
      <c r="K96" s="7"/>
      <c r="L96" s="9"/>
      <c r="M96" s="10"/>
      <c r="N96" s="10"/>
      <c r="O96" s="10"/>
      <c r="P96" s="10"/>
      <c r="Q96" s="10"/>
      <c r="R96" s="10"/>
      <c r="S96" s="10"/>
      <c r="T96" s="10"/>
      <c r="U96" s="10"/>
    </row>
    <row r="97" spans="1:21" ht="16.5" customHeight="1" x14ac:dyDescent="0.2">
      <c r="A97" s="7"/>
      <c r="B97" s="7"/>
      <c r="C97" s="7" t="s">
        <v>65</v>
      </c>
      <c r="D97" s="7"/>
      <c r="E97" s="7"/>
      <c r="F97" s="7"/>
      <c r="G97" s="7"/>
      <c r="H97" s="7"/>
      <c r="I97" s="7"/>
      <c r="J97" s="7"/>
      <c r="K97" s="7"/>
      <c r="L97" s="9"/>
      <c r="M97" s="10"/>
      <c r="N97" s="10"/>
      <c r="O97" s="10"/>
      <c r="P97" s="10"/>
      <c r="Q97" s="10"/>
      <c r="R97" s="10"/>
      <c r="S97" s="10"/>
      <c r="T97" s="10"/>
      <c r="U97" s="10"/>
    </row>
    <row r="98" spans="1:21" ht="29.45" customHeight="1" x14ac:dyDescent="0.2">
      <c r="A98" s="7"/>
      <c r="B98" s="7"/>
      <c r="C98" s="7"/>
      <c r="D98" s="382" t="s">
        <v>66</v>
      </c>
      <c r="E98" s="382"/>
      <c r="F98" s="382"/>
      <c r="G98" s="382"/>
      <c r="H98" s="382"/>
      <c r="I98" s="382"/>
      <c r="J98" s="382"/>
      <c r="K98" s="382"/>
      <c r="L98" s="9" t="s">
        <v>67</v>
      </c>
      <c r="M98" s="22">
        <v>8076</v>
      </c>
      <c r="N98" s="22">
        <v>3696</v>
      </c>
      <c r="O98" s="22">
        <v>6434</v>
      </c>
      <c r="P98" s="22">
        <v>3741</v>
      </c>
      <c r="Q98" s="22">
        <v>1002</v>
      </c>
      <c r="R98" s="23">
        <v>141</v>
      </c>
      <c r="S98" s="23">
        <v>236</v>
      </c>
      <c r="T98" s="22">
        <v>2720</v>
      </c>
      <c r="U98" s="24">
        <v>26046</v>
      </c>
    </row>
    <row r="99" spans="1:21" ht="16.5" customHeight="1" x14ac:dyDescent="0.2">
      <c r="A99" s="7"/>
      <c r="B99" s="7"/>
      <c r="C99" s="7"/>
      <c r="D99" s="7" t="s">
        <v>68</v>
      </c>
      <c r="E99" s="7"/>
      <c r="F99" s="7"/>
      <c r="G99" s="7"/>
      <c r="H99" s="7"/>
      <c r="I99" s="7"/>
      <c r="J99" s="7"/>
      <c r="K99" s="7"/>
      <c r="L99" s="9" t="s">
        <v>67</v>
      </c>
      <c r="M99" s="24">
        <v>15567</v>
      </c>
      <c r="N99" s="24">
        <v>29045</v>
      </c>
      <c r="O99" s="24">
        <v>10989</v>
      </c>
      <c r="P99" s="22">
        <v>5903</v>
      </c>
      <c r="Q99" s="22">
        <v>1720</v>
      </c>
      <c r="R99" s="23">
        <v>235</v>
      </c>
      <c r="S99" s="22">
        <v>1162</v>
      </c>
      <c r="T99" s="23">
        <v>600</v>
      </c>
      <c r="U99" s="24">
        <v>65221</v>
      </c>
    </row>
    <row r="100" spans="1:21" ht="16.5" customHeight="1" x14ac:dyDescent="0.2">
      <c r="A100" s="7"/>
      <c r="B100" s="7"/>
      <c r="C100" s="7"/>
      <c r="D100" s="7" t="s">
        <v>69</v>
      </c>
      <c r="E100" s="7"/>
      <c r="F100" s="7"/>
      <c r="G100" s="7"/>
      <c r="H100" s="7"/>
      <c r="I100" s="7"/>
      <c r="J100" s="7"/>
      <c r="K100" s="7"/>
      <c r="L100" s="9" t="s">
        <v>67</v>
      </c>
      <c r="M100" s="22">
        <v>5432</v>
      </c>
      <c r="N100" s="18" t="s">
        <v>75</v>
      </c>
      <c r="O100" s="22">
        <v>1685</v>
      </c>
      <c r="P100" s="18">
        <v>2</v>
      </c>
      <c r="Q100" s="19">
        <v>84</v>
      </c>
      <c r="R100" s="23">
        <v>344</v>
      </c>
      <c r="S100" s="18" t="s">
        <v>75</v>
      </c>
      <c r="T100" s="19">
        <v>21</v>
      </c>
      <c r="U100" s="22">
        <v>7568</v>
      </c>
    </row>
    <row r="101" spans="1:21" ht="16.5" customHeight="1" x14ac:dyDescent="0.2">
      <c r="A101" s="7"/>
      <c r="B101" s="7"/>
      <c r="C101" s="7"/>
      <c r="D101" s="7" t="s">
        <v>70</v>
      </c>
      <c r="E101" s="7"/>
      <c r="F101" s="7"/>
      <c r="G101" s="7"/>
      <c r="H101" s="7"/>
      <c r="I101" s="7"/>
      <c r="J101" s="7"/>
      <c r="K101" s="7"/>
      <c r="L101" s="9" t="s">
        <v>67</v>
      </c>
      <c r="M101" s="24">
        <v>29075</v>
      </c>
      <c r="N101" s="24">
        <v>32741</v>
      </c>
      <c r="O101" s="24">
        <v>19108</v>
      </c>
      <c r="P101" s="22">
        <v>9646</v>
      </c>
      <c r="Q101" s="22">
        <v>2806</v>
      </c>
      <c r="R101" s="23">
        <v>720</v>
      </c>
      <c r="S101" s="22">
        <v>1398</v>
      </c>
      <c r="T101" s="22">
        <v>3341</v>
      </c>
      <c r="U101" s="24">
        <v>98835</v>
      </c>
    </row>
    <row r="102" spans="1:21" ht="16.5" customHeight="1" x14ac:dyDescent="0.2">
      <c r="A102" s="7"/>
      <c r="B102" s="7"/>
      <c r="C102" s="7" t="s">
        <v>71</v>
      </c>
      <c r="D102" s="7"/>
      <c r="E102" s="7"/>
      <c r="F102" s="7"/>
      <c r="G102" s="7"/>
      <c r="H102" s="7"/>
      <c r="I102" s="7"/>
      <c r="J102" s="7"/>
      <c r="K102" s="7"/>
      <c r="L102" s="9"/>
      <c r="M102" s="10"/>
      <c r="N102" s="10"/>
      <c r="O102" s="10"/>
      <c r="P102" s="10"/>
      <c r="Q102" s="10"/>
      <c r="R102" s="10"/>
      <c r="S102" s="10"/>
      <c r="T102" s="10"/>
      <c r="U102" s="10"/>
    </row>
    <row r="103" spans="1:21" ht="29.45" customHeight="1" x14ac:dyDescent="0.2">
      <c r="A103" s="7"/>
      <c r="B103" s="7"/>
      <c r="C103" s="7"/>
      <c r="D103" s="382" t="s">
        <v>66</v>
      </c>
      <c r="E103" s="382"/>
      <c r="F103" s="382"/>
      <c r="G103" s="382"/>
      <c r="H103" s="382"/>
      <c r="I103" s="382"/>
      <c r="J103" s="382"/>
      <c r="K103" s="382"/>
      <c r="L103" s="9" t="s">
        <v>72</v>
      </c>
      <c r="M103" s="25">
        <v>72.3</v>
      </c>
      <c r="N103" s="21">
        <v>153.4</v>
      </c>
      <c r="O103" s="25">
        <v>66.8</v>
      </c>
      <c r="P103" s="25">
        <v>92.6</v>
      </c>
      <c r="Q103" s="25">
        <v>56.8</v>
      </c>
      <c r="R103" s="25">
        <v>12.2</v>
      </c>
      <c r="S103" s="25">
        <v>81.900000000000006</v>
      </c>
      <c r="T103" s="21">
        <v>104.6</v>
      </c>
      <c r="U103" s="25">
        <v>78.8</v>
      </c>
    </row>
    <row r="104" spans="1:21" ht="16.5" customHeight="1" x14ac:dyDescent="0.2">
      <c r="A104" s="7"/>
      <c r="B104" s="7"/>
      <c r="C104" s="7"/>
      <c r="D104" s="7" t="s">
        <v>68</v>
      </c>
      <c r="E104" s="7"/>
      <c r="F104" s="7"/>
      <c r="G104" s="7"/>
      <c r="H104" s="7"/>
      <c r="I104" s="7"/>
      <c r="J104" s="7"/>
      <c r="K104" s="7"/>
      <c r="L104" s="9" t="s">
        <v>72</v>
      </c>
      <c r="M104" s="27">
        <v>9.4</v>
      </c>
      <c r="N104" s="25">
        <v>20.9</v>
      </c>
      <c r="O104" s="25">
        <v>10.199999999999999</v>
      </c>
      <c r="P104" s="25">
        <v>10.6</v>
      </c>
      <c r="Q104" s="27">
        <v>4.9000000000000004</v>
      </c>
      <c r="R104" s="27">
        <v>2.2999999999999998</v>
      </c>
      <c r="S104" s="25">
        <v>12.7</v>
      </c>
      <c r="T104" s="25">
        <v>16.600000000000001</v>
      </c>
      <c r="U104" s="25">
        <v>12.4</v>
      </c>
    </row>
    <row r="105" spans="1:21" ht="16.5" customHeight="1" x14ac:dyDescent="0.2">
      <c r="A105" s="7"/>
      <c r="B105" s="7"/>
      <c r="C105" s="7"/>
      <c r="D105" s="7" t="s">
        <v>70</v>
      </c>
      <c r="E105" s="7"/>
      <c r="F105" s="7"/>
      <c r="G105" s="7"/>
      <c r="H105" s="7"/>
      <c r="I105" s="7"/>
      <c r="J105" s="7"/>
      <c r="K105" s="7"/>
      <c r="L105" s="9" t="s">
        <v>72</v>
      </c>
      <c r="M105" s="25">
        <v>16.399999999999999</v>
      </c>
      <c r="N105" s="25">
        <v>23.2</v>
      </c>
      <c r="O105" s="25">
        <v>16.3</v>
      </c>
      <c r="P105" s="25">
        <v>16.100000000000001</v>
      </c>
      <c r="Q105" s="27">
        <v>7.6</v>
      </c>
      <c r="R105" s="27">
        <v>6.4</v>
      </c>
      <c r="S105" s="25">
        <v>14.8</v>
      </c>
      <c r="T105" s="25">
        <v>53.7</v>
      </c>
      <c r="U105" s="25">
        <v>17.7</v>
      </c>
    </row>
    <row r="106" spans="1:21" ht="16.5" customHeight="1" x14ac:dyDescent="0.2">
      <c r="A106" s="7"/>
      <c r="B106" s="7" t="s">
        <v>76</v>
      </c>
      <c r="C106" s="7"/>
      <c r="D106" s="7"/>
      <c r="E106" s="7"/>
      <c r="F106" s="7"/>
      <c r="G106" s="7"/>
      <c r="H106" s="7"/>
      <c r="I106" s="7"/>
      <c r="J106" s="7"/>
      <c r="K106" s="7"/>
      <c r="L106" s="9"/>
      <c r="M106" s="10"/>
      <c r="N106" s="10"/>
      <c r="O106" s="10"/>
      <c r="P106" s="10"/>
      <c r="Q106" s="10"/>
      <c r="R106" s="10"/>
      <c r="S106" s="10"/>
      <c r="T106" s="10"/>
      <c r="U106" s="10"/>
    </row>
    <row r="107" spans="1:21" ht="16.5" customHeight="1" x14ac:dyDescent="0.2">
      <c r="A107" s="7"/>
      <c r="B107" s="7"/>
      <c r="C107" s="7" t="s">
        <v>65</v>
      </c>
      <c r="D107" s="7"/>
      <c r="E107" s="7"/>
      <c r="F107" s="7"/>
      <c r="G107" s="7"/>
      <c r="H107" s="7"/>
      <c r="I107" s="7"/>
      <c r="J107" s="7"/>
      <c r="K107" s="7"/>
      <c r="L107" s="9"/>
      <c r="M107" s="10"/>
      <c r="N107" s="10"/>
      <c r="O107" s="10"/>
      <c r="P107" s="10"/>
      <c r="Q107" s="10"/>
      <c r="R107" s="10"/>
      <c r="S107" s="10"/>
      <c r="T107" s="10"/>
      <c r="U107" s="10"/>
    </row>
    <row r="108" spans="1:21" ht="29.45" customHeight="1" x14ac:dyDescent="0.2">
      <c r="A108" s="7"/>
      <c r="B108" s="7"/>
      <c r="C108" s="7"/>
      <c r="D108" s="382" t="s">
        <v>66</v>
      </c>
      <c r="E108" s="382"/>
      <c r="F108" s="382"/>
      <c r="G108" s="382"/>
      <c r="H108" s="382"/>
      <c r="I108" s="382"/>
      <c r="J108" s="382"/>
      <c r="K108" s="382"/>
      <c r="L108" s="9" t="s">
        <v>67</v>
      </c>
      <c r="M108" s="22">
        <v>4047</v>
      </c>
      <c r="N108" s="22">
        <v>2289</v>
      </c>
      <c r="O108" s="22">
        <v>2315</v>
      </c>
      <c r="P108" s="22">
        <v>2111</v>
      </c>
      <c r="Q108" s="23">
        <v>635</v>
      </c>
      <c r="R108" s="23">
        <v>121</v>
      </c>
      <c r="S108" s="19">
        <v>57</v>
      </c>
      <c r="T108" s="22">
        <v>1005</v>
      </c>
      <c r="U108" s="24">
        <v>12580</v>
      </c>
    </row>
    <row r="109" spans="1:21" ht="16.5" customHeight="1" x14ac:dyDescent="0.2">
      <c r="A109" s="7"/>
      <c r="B109" s="7"/>
      <c r="C109" s="7"/>
      <c r="D109" s="7" t="s">
        <v>68</v>
      </c>
      <c r="E109" s="7"/>
      <c r="F109" s="7"/>
      <c r="G109" s="7"/>
      <c r="H109" s="7"/>
      <c r="I109" s="7"/>
      <c r="J109" s="7"/>
      <c r="K109" s="7"/>
      <c r="L109" s="9" t="s">
        <v>67</v>
      </c>
      <c r="M109" s="22">
        <v>7680</v>
      </c>
      <c r="N109" s="24">
        <v>16594</v>
      </c>
      <c r="O109" s="22">
        <v>3464</v>
      </c>
      <c r="P109" s="22">
        <v>2606</v>
      </c>
      <c r="Q109" s="22">
        <v>1072</v>
      </c>
      <c r="R109" s="23">
        <v>196</v>
      </c>
      <c r="S109" s="23">
        <v>191</v>
      </c>
      <c r="T109" s="23">
        <v>157</v>
      </c>
      <c r="U109" s="24">
        <v>31960</v>
      </c>
    </row>
    <row r="110" spans="1:21" ht="16.5" customHeight="1" x14ac:dyDescent="0.2">
      <c r="A110" s="7"/>
      <c r="B110" s="7"/>
      <c r="C110" s="7"/>
      <c r="D110" s="7" t="s">
        <v>69</v>
      </c>
      <c r="E110" s="7"/>
      <c r="F110" s="7"/>
      <c r="G110" s="7"/>
      <c r="H110" s="7"/>
      <c r="I110" s="7"/>
      <c r="J110" s="7"/>
      <c r="K110" s="7"/>
      <c r="L110" s="9" t="s">
        <v>67</v>
      </c>
      <c r="M110" s="22">
        <v>2404</v>
      </c>
      <c r="N110" s="18" t="s">
        <v>75</v>
      </c>
      <c r="O110" s="23">
        <v>268</v>
      </c>
      <c r="P110" s="18" t="s">
        <v>75</v>
      </c>
      <c r="Q110" s="19">
        <v>38</v>
      </c>
      <c r="R110" s="23">
        <v>261</v>
      </c>
      <c r="S110" s="18" t="s">
        <v>75</v>
      </c>
      <c r="T110" s="18">
        <v>5</v>
      </c>
      <c r="U110" s="22">
        <v>2976</v>
      </c>
    </row>
    <row r="111" spans="1:21" ht="16.5" customHeight="1" x14ac:dyDescent="0.2">
      <c r="A111" s="7"/>
      <c r="B111" s="7"/>
      <c r="C111" s="7"/>
      <c r="D111" s="7" t="s">
        <v>70</v>
      </c>
      <c r="E111" s="7"/>
      <c r="F111" s="7"/>
      <c r="G111" s="7"/>
      <c r="H111" s="7"/>
      <c r="I111" s="7"/>
      <c r="J111" s="7"/>
      <c r="K111" s="7"/>
      <c r="L111" s="9" t="s">
        <v>67</v>
      </c>
      <c r="M111" s="24">
        <v>14131</v>
      </c>
      <c r="N111" s="24">
        <v>18883</v>
      </c>
      <c r="O111" s="22">
        <v>6047</v>
      </c>
      <c r="P111" s="22">
        <v>4717</v>
      </c>
      <c r="Q111" s="22">
        <v>1745</v>
      </c>
      <c r="R111" s="23">
        <v>578</v>
      </c>
      <c r="S111" s="23">
        <v>248</v>
      </c>
      <c r="T111" s="22">
        <v>1167</v>
      </c>
      <c r="U111" s="24">
        <v>47516</v>
      </c>
    </row>
    <row r="112" spans="1:21" ht="16.5" customHeight="1" x14ac:dyDescent="0.2">
      <c r="A112" s="7"/>
      <c r="B112" s="7"/>
      <c r="C112" s="7" t="s">
        <v>71</v>
      </c>
      <c r="D112" s="7"/>
      <c r="E112" s="7"/>
      <c r="F112" s="7"/>
      <c r="G112" s="7"/>
      <c r="H112" s="7"/>
      <c r="I112" s="7"/>
      <c r="J112" s="7"/>
      <c r="K112" s="7"/>
      <c r="L112" s="9"/>
      <c r="M112" s="10"/>
      <c r="N112" s="10"/>
      <c r="O112" s="10"/>
      <c r="P112" s="10"/>
      <c r="Q112" s="10"/>
      <c r="R112" s="10"/>
      <c r="S112" s="10"/>
      <c r="T112" s="10"/>
      <c r="U112" s="10"/>
    </row>
    <row r="113" spans="1:21" ht="29.45" customHeight="1" x14ac:dyDescent="0.2">
      <c r="A113" s="7"/>
      <c r="B113" s="7"/>
      <c r="C113" s="7"/>
      <c r="D113" s="382" t="s">
        <v>66</v>
      </c>
      <c r="E113" s="382"/>
      <c r="F113" s="382"/>
      <c r="G113" s="382"/>
      <c r="H113" s="382"/>
      <c r="I113" s="382"/>
      <c r="J113" s="382"/>
      <c r="K113" s="382"/>
      <c r="L113" s="9" t="s">
        <v>72</v>
      </c>
      <c r="M113" s="25">
        <v>36.200000000000003</v>
      </c>
      <c r="N113" s="25">
        <v>95</v>
      </c>
      <c r="O113" s="25">
        <v>24.1</v>
      </c>
      <c r="P113" s="25">
        <v>52.2</v>
      </c>
      <c r="Q113" s="25">
        <v>36</v>
      </c>
      <c r="R113" s="25">
        <v>10.5</v>
      </c>
      <c r="S113" s="25">
        <v>19.8</v>
      </c>
      <c r="T113" s="25">
        <v>38.700000000000003</v>
      </c>
      <c r="U113" s="25">
        <v>38</v>
      </c>
    </row>
    <row r="114" spans="1:21" ht="16.5" customHeight="1" x14ac:dyDescent="0.2">
      <c r="A114" s="7"/>
      <c r="B114" s="7"/>
      <c r="C114" s="7"/>
      <c r="D114" s="7" t="s">
        <v>68</v>
      </c>
      <c r="E114" s="7"/>
      <c r="F114" s="7"/>
      <c r="G114" s="7"/>
      <c r="H114" s="7"/>
      <c r="I114" s="7"/>
      <c r="J114" s="7"/>
      <c r="K114" s="7"/>
      <c r="L114" s="9" t="s">
        <v>72</v>
      </c>
      <c r="M114" s="27">
        <v>4.5999999999999996</v>
      </c>
      <c r="N114" s="25">
        <v>12</v>
      </c>
      <c r="O114" s="27">
        <v>3.2</v>
      </c>
      <c r="P114" s="27">
        <v>4.7</v>
      </c>
      <c r="Q114" s="27">
        <v>3.1</v>
      </c>
      <c r="R114" s="27">
        <v>1.9</v>
      </c>
      <c r="S114" s="27">
        <v>2.1</v>
      </c>
      <c r="T114" s="27">
        <v>4.3</v>
      </c>
      <c r="U114" s="27">
        <v>6.1</v>
      </c>
    </row>
    <row r="115" spans="1:21" ht="16.5" customHeight="1" x14ac:dyDescent="0.2">
      <c r="A115" s="7"/>
      <c r="B115" s="7"/>
      <c r="C115" s="7"/>
      <c r="D115" s="7" t="s">
        <v>70</v>
      </c>
      <c r="E115" s="7"/>
      <c r="F115" s="7"/>
      <c r="G115" s="7"/>
      <c r="H115" s="7"/>
      <c r="I115" s="7"/>
      <c r="J115" s="7"/>
      <c r="K115" s="7"/>
      <c r="L115" s="9" t="s">
        <v>72</v>
      </c>
      <c r="M115" s="27">
        <v>8</v>
      </c>
      <c r="N115" s="25">
        <v>13.4</v>
      </c>
      <c r="O115" s="27">
        <v>5.2</v>
      </c>
      <c r="P115" s="27">
        <v>7.9</v>
      </c>
      <c r="Q115" s="27">
        <v>4.8</v>
      </c>
      <c r="R115" s="27">
        <v>5.0999999999999996</v>
      </c>
      <c r="S115" s="27">
        <v>2.6</v>
      </c>
      <c r="T115" s="25">
        <v>18.8</v>
      </c>
      <c r="U115" s="27">
        <v>8.5</v>
      </c>
    </row>
    <row r="116" spans="1:21" ht="16.5" customHeight="1" x14ac:dyDescent="0.2">
      <c r="A116" s="7"/>
      <c r="B116" s="7" t="s">
        <v>77</v>
      </c>
      <c r="C116" s="7"/>
      <c r="D116" s="7"/>
      <c r="E116" s="7"/>
      <c r="F116" s="7"/>
      <c r="G116" s="7"/>
      <c r="H116" s="7"/>
      <c r="I116" s="7"/>
      <c r="J116" s="7"/>
      <c r="K116" s="7"/>
      <c r="L116" s="9"/>
      <c r="M116" s="10"/>
      <c r="N116" s="10"/>
      <c r="O116" s="10"/>
      <c r="P116" s="10"/>
      <c r="Q116" s="10"/>
      <c r="R116" s="10"/>
      <c r="S116" s="10"/>
      <c r="T116" s="10"/>
      <c r="U116" s="10"/>
    </row>
    <row r="117" spans="1:21" ht="16.5" customHeight="1" x14ac:dyDescent="0.2">
      <c r="A117" s="7"/>
      <c r="B117" s="7"/>
      <c r="C117" s="7" t="s">
        <v>65</v>
      </c>
      <c r="D117" s="7"/>
      <c r="E117" s="7"/>
      <c r="F117" s="7"/>
      <c r="G117" s="7"/>
      <c r="H117" s="7"/>
      <c r="I117" s="7"/>
      <c r="J117" s="7"/>
      <c r="K117" s="7"/>
      <c r="L117" s="9"/>
      <c r="M117" s="10"/>
      <c r="N117" s="10"/>
      <c r="O117" s="10"/>
      <c r="P117" s="10"/>
      <c r="Q117" s="10"/>
      <c r="R117" s="10"/>
      <c r="S117" s="10"/>
      <c r="T117" s="10"/>
      <c r="U117" s="10"/>
    </row>
    <row r="118" spans="1:21" ht="29.45" customHeight="1" x14ac:dyDescent="0.2">
      <c r="A118" s="7"/>
      <c r="B118" s="7"/>
      <c r="C118" s="7"/>
      <c r="D118" s="382" t="s">
        <v>66</v>
      </c>
      <c r="E118" s="382"/>
      <c r="F118" s="382"/>
      <c r="G118" s="382"/>
      <c r="H118" s="382"/>
      <c r="I118" s="382"/>
      <c r="J118" s="382"/>
      <c r="K118" s="382"/>
      <c r="L118" s="9" t="s">
        <v>67</v>
      </c>
      <c r="M118" s="22">
        <v>8048</v>
      </c>
      <c r="N118" s="22">
        <v>3042</v>
      </c>
      <c r="O118" s="22">
        <v>4521</v>
      </c>
      <c r="P118" s="22">
        <v>3184</v>
      </c>
      <c r="Q118" s="22">
        <v>1410</v>
      </c>
      <c r="R118" s="23">
        <v>466</v>
      </c>
      <c r="S118" s="23">
        <v>267</v>
      </c>
      <c r="T118" s="23">
        <v>993</v>
      </c>
      <c r="U118" s="24">
        <v>21931</v>
      </c>
    </row>
    <row r="119" spans="1:21" ht="16.5" customHeight="1" x14ac:dyDescent="0.2">
      <c r="A119" s="7"/>
      <c r="B119" s="7"/>
      <c r="C119" s="7"/>
      <c r="D119" s="7" t="s">
        <v>68</v>
      </c>
      <c r="E119" s="7"/>
      <c r="F119" s="7"/>
      <c r="G119" s="7"/>
      <c r="H119" s="7"/>
      <c r="I119" s="7"/>
      <c r="J119" s="7"/>
      <c r="K119" s="7"/>
      <c r="L119" s="9" t="s">
        <v>67</v>
      </c>
      <c r="M119" s="24">
        <v>12677</v>
      </c>
      <c r="N119" s="24">
        <v>11274</v>
      </c>
      <c r="O119" s="22">
        <v>5979</v>
      </c>
      <c r="P119" s="22">
        <v>2689</v>
      </c>
      <c r="Q119" s="22">
        <v>2744</v>
      </c>
      <c r="R119" s="23">
        <v>957</v>
      </c>
      <c r="S119" s="23">
        <v>623</v>
      </c>
      <c r="T119" s="23">
        <v>117</v>
      </c>
      <c r="U119" s="24">
        <v>37060</v>
      </c>
    </row>
    <row r="120" spans="1:21" ht="16.5" customHeight="1" x14ac:dyDescent="0.2">
      <c r="A120" s="7"/>
      <c r="B120" s="7"/>
      <c r="C120" s="7"/>
      <c r="D120" s="7" t="s">
        <v>69</v>
      </c>
      <c r="E120" s="7"/>
      <c r="F120" s="7"/>
      <c r="G120" s="7"/>
      <c r="H120" s="7"/>
      <c r="I120" s="7"/>
      <c r="J120" s="7"/>
      <c r="K120" s="7"/>
      <c r="L120" s="9" t="s">
        <v>67</v>
      </c>
      <c r="M120" s="19">
        <v>15</v>
      </c>
      <c r="N120" s="18" t="s">
        <v>75</v>
      </c>
      <c r="O120" s="19">
        <v>12</v>
      </c>
      <c r="P120" s="18">
        <v>2</v>
      </c>
      <c r="Q120" s="19">
        <v>24</v>
      </c>
      <c r="R120" s="19">
        <v>29</v>
      </c>
      <c r="S120" s="18" t="s">
        <v>75</v>
      </c>
      <c r="T120" s="18" t="s">
        <v>75</v>
      </c>
      <c r="U120" s="19">
        <v>82</v>
      </c>
    </row>
    <row r="121" spans="1:21" ht="16.5" customHeight="1" x14ac:dyDescent="0.2">
      <c r="A121" s="7"/>
      <c r="B121" s="7"/>
      <c r="C121" s="7"/>
      <c r="D121" s="7" t="s">
        <v>70</v>
      </c>
      <c r="E121" s="7"/>
      <c r="F121" s="7"/>
      <c r="G121" s="7"/>
      <c r="H121" s="7"/>
      <c r="I121" s="7"/>
      <c r="J121" s="7"/>
      <c r="K121" s="7"/>
      <c r="L121" s="9" t="s">
        <v>67</v>
      </c>
      <c r="M121" s="24">
        <v>20740</v>
      </c>
      <c r="N121" s="24">
        <v>14316</v>
      </c>
      <c r="O121" s="24">
        <v>10512</v>
      </c>
      <c r="P121" s="22">
        <v>5875</v>
      </c>
      <c r="Q121" s="22">
        <v>4178</v>
      </c>
      <c r="R121" s="22">
        <v>1452</v>
      </c>
      <c r="S121" s="23">
        <v>890</v>
      </c>
      <c r="T121" s="22">
        <v>1110</v>
      </c>
      <c r="U121" s="24">
        <v>59073</v>
      </c>
    </row>
    <row r="122" spans="1:21" ht="16.5" customHeight="1" x14ac:dyDescent="0.2">
      <c r="A122" s="7"/>
      <c r="B122" s="7"/>
      <c r="C122" s="7" t="s">
        <v>71</v>
      </c>
      <c r="D122" s="7"/>
      <c r="E122" s="7"/>
      <c r="F122" s="7"/>
      <c r="G122" s="7"/>
      <c r="H122" s="7"/>
      <c r="I122" s="7"/>
      <c r="J122" s="7"/>
      <c r="K122" s="7"/>
      <c r="L122" s="9"/>
      <c r="M122" s="10"/>
      <c r="N122" s="10"/>
      <c r="O122" s="10"/>
      <c r="P122" s="10"/>
      <c r="Q122" s="10"/>
      <c r="R122" s="10"/>
      <c r="S122" s="10"/>
      <c r="T122" s="10"/>
      <c r="U122" s="10"/>
    </row>
    <row r="123" spans="1:21" ht="29.45" customHeight="1" x14ac:dyDescent="0.2">
      <c r="A123" s="7"/>
      <c r="B123" s="7"/>
      <c r="C123" s="7"/>
      <c r="D123" s="382" t="s">
        <v>66</v>
      </c>
      <c r="E123" s="382"/>
      <c r="F123" s="382"/>
      <c r="G123" s="382"/>
      <c r="H123" s="382"/>
      <c r="I123" s="382"/>
      <c r="J123" s="382"/>
      <c r="K123" s="382"/>
      <c r="L123" s="9" t="s">
        <v>72</v>
      </c>
      <c r="M123" s="25">
        <v>71.7</v>
      </c>
      <c r="N123" s="21">
        <v>125.4</v>
      </c>
      <c r="O123" s="25">
        <v>46.8</v>
      </c>
      <c r="P123" s="25">
        <v>78.5</v>
      </c>
      <c r="Q123" s="25">
        <v>79.400000000000006</v>
      </c>
      <c r="R123" s="25">
        <v>40.299999999999997</v>
      </c>
      <c r="S123" s="25">
        <v>91.9</v>
      </c>
      <c r="T123" s="25">
        <v>38.4</v>
      </c>
      <c r="U123" s="25">
        <v>66.099999999999994</v>
      </c>
    </row>
    <row r="124" spans="1:21" ht="16.5" customHeight="1" x14ac:dyDescent="0.2">
      <c r="A124" s="7"/>
      <c r="B124" s="7"/>
      <c r="C124" s="7"/>
      <c r="D124" s="7" t="s">
        <v>68</v>
      </c>
      <c r="E124" s="7"/>
      <c r="F124" s="7"/>
      <c r="G124" s="7"/>
      <c r="H124" s="7"/>
      <c r="I124" s="7"/>
      <c r="J124" s="7"/>
      <c r="K124" s="7"/>
      <c r="L124" s="9" t="s">
        <v>72</v>
      </c>
      <c r="M124" s="27">
        <v>7.6</v>
      </c>
      <c r="N124" s="27">
        <v>8.1</v>
      </c>
      <c r="O124" s="27">
        <v>5.5</v>
      </c>
      <c r="P124" s="27">
        <v>4.8</v>
      </c>
      <c r="Q124" s="27">
        <v>7.8</v>
      </c>
      <c r="R124" s="27">
        <v>9.5</v>
      </c>
      <c r="S124" s="27">
        <v>6.8</v>
      </c>
      <c r="T124" s="27">
        <v>3.2</v>
      </c>
      <c r="U124" s="27">
        <v>7</v>
      </c>
    </row>
    <row r="125" spans="1:21" ht="16.5" customHeight="1" x14ac:dyDescent="0.2">
      <c r="A125" s="7"/>
      <c r="B125" s="7"/>
      <c r="C125" s="7"/>
      <c r="D125" s="7" t="s">
        <v>70</v>
      </c>
      <c r="E125" s="7"/>
      <c r="F125" s="7"/>
      <c r="G125" s="7"/>
      <c r="H125" s="7"/>
      <c r="I125" s="7"/>
      <c r="J125" s="7"/>
      <c r="K125" s="7"/>
      <c r="L125" s="9" t="s">
        <v>72</v>
      </c>
      <c r="M125" s="25">
        <v>11.7</v>
      </c>
      <c r="N125" s="25">
        <v>10.1</v>
      </c>
      <c r="O125" s="27">
        <v>8.9</v>
      </c>
      <c r="P125" s="27">
        <v>9.6999999999999993</v>
      </c>
      <c r="Q125" s="25">
        <v>11.3</v>
      </c>
      <c r="R125" s="25">
        <v>12.9</v>
      </c>
      <c r="S125" s="27">
        <v>9.4</v>
      </c>
      <c r="T125" s="25">
        <v>17.899999999999999</v>
      </c>
      <c r="U125" s="25">
        <v>10.5</v>
      </c>
    </row>
    <row r="126" spans="1:21" ht="16.5" customHeight="1" x14ac:dyDescent="0.2">
      <c r="A126" s="7" t="s">
        <v>80</v>
      </c>
      <c r="B126" s="7"/>
      <c r="C126" s="7"/>
      <c r="D126" s="7"/>
      <c r="E126" s="7"/>
      <c r="F126" s="7"/>
      <c r="G126" s="7"/>
      <c r="H126" s="7"/>
      <c r="I126" s="7"/>
      <c r="J126" s="7"/>
      <c r="K126" s="7"/>
      <c r="L126" s="9"/>
      <c r="M126" s="10"/>
      <c r="N126" s="10"/>
      <c r="O126" s="10"/>
      <c r="P126" s="10"/>
      <c r="Q126" s="10"/>
      <c r="R126" s="10"/>
      <c r="S126" s="10"/>
      <c r="T126" s="10"/>
      <c r="U126" s="10"/>
    </row>
    <row r="127" spans="1:21" ht="16.5" customHeight="1" x14ac:dyDescent="0.2">
      <c r="A127" s="7"/>
      <c r="B127" s="7" t="s">
        <v>64</v>
      </c>
      <c r="C127" s="7"/>
      <c r="D127" s="7"/>
      <c r="E127" s="7"/>
      <c r="F127" s="7"/>
      <c r="G127" s="7"/>
      <c r="H127" s="7"/>
      <c r="I127" s="7"/>
      <c r="J127" s="7"/>
      <c r="K127" s="7"/>
      <c r="L127" s="9"/>
      <c r="M127" s="10"/>
      <c r="N127" s="10"/>
      <c r="O127" s="10"/>
      <c r="P127" s="10"/>
      <c r="Q127" s="10"/>
      <c r="R127" s="10"/>
      <c r="S127" s="10"/>
      <c r="T127" s="10"/>
      <c r="U127" s="10"/>
    </row>
    <row r="128" spans="1:21" ht="16.5" customHeight="1" x14ac:dyDescent="0.2">
      <c r="A128" s="7"/>
      <c r="B128" s="7"/>
      <c r="C128" s="7" t="s">
        <v>65</v>
      </c>
      <c r="D128" s="7"/>
      <c r="E128" s="7"/>
      <c r="F128" s="7"/>
      <c r="G128" s="7"/>
      <c r="H128" s="7"/>
      <c r="I128" s="7"/>
      <c r="J128" s="7"/>
      <c r="K128" s="7"/>
      <c r="L128" s="9"/>
      <c r="M128" s="10"/>
      <c r="N128" s="10"/>
      <c r="O128" s="10"/>
      <c r="P128" s="10"/>
      <c r="Q128" s="10"/>
      <c r="R128" s="10"/>
      <c r="S128" s="10"/>
      <c r="T128" s="10"/>
      <c r="U128" s="10"/>
    </row>
    <row r="129" spans="1:21" ht="29.45" customHeight="1" x14ac:dyDescent="0.2">
      <c r="A129" s="7"/>
      <c r="B129" s="7"/>
      <c r="C129" s="7"/>
      <c r="D129" s="382" t="s">
        <v>66</v>
      </c>
      <c r="E129" s="382"/>
      <c r="F129" s="382"/>
      <c r="G129" s="382"/>
      <c r="H129" s="382"/>
      <c r="I129" s="382"/>
      <c r="J129" s="382"/>
      <c r="K129" s="382"/>
      <c r="L129" s="9" t="s">
        <v>67</v>
      </c>
      <c r="M129" s="24">
        <v>18454</v>
      </c>
      <c r="N129" s="22">
        <v>5791</v>
      </c>
      <c r="O129" s="22">
        <v>6886</v>
      </c>
      <c r="P129" s="22">
        <v>5166</v>
      </c>
      <c r="Q129" s="22">
        <v>3412</v>
      </c>
      <c r="R129" s="23">
        <v>589</v>
      </c>
      <c r="S129" s="23">
        <v>878</v>
      </c>
      <c r="T129" s="22">
        <v>9197</v>
      </c>
      <c r="U129" s="24">
        <v>50373</v>
      </c>
    </row>
    <row r="130" spans="1:21" ht="16.5" customHeight="1" x14ac:dyDescent="0.2">
      <c r="A130" s="7"/>
      <c r="B130" s="7"/>
      <c r="C130" s="7"/>
      <c r="D130" s="7" t="s">
        <v>68</v>
      </c>
      <c r="E130" s="7"/>
      <c r="F130" s="7"/>
      <c r="G130" s="7"/>
      <c r="H130" s="7"/>
      <c r="I130" s="7"/>
      <c r="J130" s="7"/>
      <c r="K130" s="7"/>
      <c r="L130" s="9" t="s">
        <v>67</v>
      </c>
      <c r="M130" s="24">
        <v>52937</v>
      </c>
      <c r="N130" s="24">
        <v>66143</v>
      </c>
      <c r="O130" s="24">
        <v>12018</v>
      </c>
      <c r="P130" s="22">
        <v>7075</v>
      </c>
      <c r="Q130" s="24">
        <v>10158</v>
      </c>
      <c r="R130" s="22">
        <v>1354</v>
      </c>
      <c r="S130" s="22">
        <v>4159</v>
      </c>
      <c r="T130" s="22">
        <v>2610</v>
      </c>
      <c r="U130" s="20">
        <v>156454</v>
      </c>
    </row>
    <row r="131" spans="1:21" ht="16.5" customHeight="1" x14ac:dyDescent="0.2">
      <c r="A131" s="7"/>
      <c r="B131" s="7"/>
      <c r="C131" s="7"/>
      <c r="D131" s="7" t="s">
        <v>69</v>
      </c>
      <c r="E131" s="7"/>
      <c r="F131" s="7"/>
      <c r="G131" s="7"/>
      <c r="H131" s="7"/>
      <c r="I131" s="7"/>
      <c r="J131" s="7"/>
      <c r="K131" s="7"/>
      <c r="L131" s="9" t="s">
        <v>67</v>
      </c>
      <c r="M131" s="24">
        <v>20616</v>
      </c>
      <c r="N131" s="22">
        <v>5592</v>
      </c>
      <c r="O131" s="22">
        <v>1984</v>
      </c>
      <c r="P131" s="22">
        <v>2888</v>
      </c>
      <c r="Q131" s="23">
        <v>996</v>
      </c>
      <c r="R131" s="22">
        <v>4129</v>
      </c>
      <c r="S131" s="22">
        <v>2220</v>
      </c>
      <c r="T131" s="23">
        <v>130</v>
      </c>
      <c r="U131" s="24">
        <v>38555</v>
      </c>
    </row>
    <row r="132" spans="1:21" ht="16.5" customHeight="1" x14ac:dyDescent="0.2">
      <c r="A132" s="7"/>
      <c r="B132" s="7"/>
      <c r="C132" s="7"/>
      <c r="D132" s="7" t="s">
        <v>70</v>
      </c>
      <c r="E132" s="7"/>
      <c r="F132" s="7"/>
      <c r="G132" s="7"/>
      <c r="H132" s="7"/>
      <c r="I132" s="7"/>
      <c r="J132" s="7"/>
      <c r="K132" s="7"/>
      <c r="L132" s="9" t="s">
        <v>67</v>
      </c>
      <c r="M132" s="24">
        <v>92007</v>
      </c>
      <c r="N132" s="24">
        <v>77526</v>
      </c>
      <c r="O132" s="24">
        <v>20888</v>
      </c>
      <c r="P132" s="24">
        <v>15129</v>
      </c>
      <c r="Q132" s="24">
        <v>14566</v>
      </c>
      <c r="R132" s="22">
        <v>6072</v>
      </c>
      <c r="S132" s="22">
        <v>7257</v>
      </c>
      <c r="T132" s="24">
        <v>11937</v>
      </c>
      <c r="U132" s="20">
        <v>245382</v>
      </c>
    </row>
    <row r="133" spans="1:21" ht="16.5" customHeight="1" x14ac:dyDescent="0.2">
      <c r="A133" s="7"/>
      <c r="B133" s="7"/>
      <c r="C133" s="7" t="s">
        <v>71</v>
      </c>
      <c r="D133" s="7"/>
      <c r="E133" s="7"/>
      <c r="F133" s="7"/>
      <c r="G133" s="7"/>
      <c r="H133" s="7"/>
      <c r="I133" s="7"/>
      <c r="J133" s="7"/>
      <c r="K133" s="7"/>
      <c r="L133" s="9"/>
      <c r="M133" s="10"/>
      <c r="N133" s="10"/>
      <c r="O133" s="10"/>
      <c r="P133" s="10"/>
      <c r="Q133" s="10"/>
      <c r="R133" s="10"/>
      <c r="S133" s="10"/>
      <c r="T133" s="10"/>
      <c r="U133" s="10"/>
    </row>
    <row r="134" spans="1:21" ht="29.45" customHeight="1" x14ac:dyDescent="0.2">
      <c r="A134" s="7"/>
      <c r="B134" s="7"/>
      <c r="C134" s="7"/>
      <c r="D134" s="382" t="s">
        <v>66</v>
      </c>
      <c r="E134" s="382"/>
      <c r="F134" s="382"/>
      <c r="G134" s="382"/>
      <c r="H134" s="382"/>
      <c r="I134" s="382"/>
      <c r="J134" s="382"/>
      <c r="K134" s="382"/>
      <c r="L134" s="9" t="s">
        <v>72</v>
      </c>
      <c r="M134" s="21">
        <v>166.6</v>
      </c>
      <c r="N134" s="21">
        <v>243.1</v>
      </c>
      <c r="O134" s="25">
        <v>72.2</v>
      </c>
      <c r="P134" s="21">
        <v>128.6</v>
      </c>
      <c r="Q134" s="21">
        <v>195.1</v>
      </c>
      <c r="R134" s="25">
        <v>50.9</v>
      </c>
      <c r="S134" s="21">
        <v>308.10000000000002</v>
      </c>
      <c r="T134" s="21">
        <v>351.2</v>
      </c>
      <c r="U134" s="21">
        <v>153.4</v>
      </c>
    </row>
    <row r="135" spans="1:21" ht="16.5" customHeight="1" x14ac:dyDescent="0.2">
      <c r="A135" s="7"/>
      <c r="B135" s="7"/>
      <c r="C135" s="7"/>
      <c r="D135" s="7" t="s">
        <v>68</v>
      </c>
      <c r="E135" s="7"/>
      <c r="F135" s="7"/>
      <c r="G135" s="7"/>
      <c r="H135" s="7"/>
      <c r="I135" s="7"/>
      <c r="J135" s="7"/>
      <c r="K135" s="7"/>
      <c r="L135" s="9" t="s">
        <v>72</v>
      </c>
      <c r="M135" s="25">
        <v>32.4</v>
      </c>
      <c r="N135" s="25">
        <v>48.3</v>
      </c>
      <c r="O135" s="25">
        <v>11.3</v>
      </c>
      <c r="P135" s="25">
        <v>12.7</v>
      </c>
      <c r="Q135" s="25">
        <v>29.1</v>
      </c>
      <c r="R135" s="25">
        <v>13.4</v>
      </c>
      <c r="S135" s="25">
        <v>46.2</v>
      </c>
      <c r="T135" s="25">
        <v>71.5</v>
      </c>
      <c r="U135" s="25">
        <v>30.1</v>
      </c>
    </row>
    <row r="136" spans="1:21" ht="16.5" customHeight="1" x14ac:dyDescent="0.2">
      <c r="A136" s="7"/>
      <c r="B136" s="7"/>
      <c r="C136" s="7"/>
      <c r="D136" s="7" t="s">
        <v>73</v>
      </c>
      <c r="E136" s="7"/>
      <c r="F136" s="7"/>
      <c r="G136" s="7"/>
      <c r="H136" s="7"/>
      <c r="I136" s="7"/>
      <c r="J136" s="7"/>
      <c r="K136" s="7"/>
      <c r="L136" s="9" t="s">
        <v>72</v>
      </c>
      <c r="M136" s="25">
        <v>52.7</v>
      </c>
      <c r="N136" s="25">
        <v>55.7</v>
      </c>
      <c r="O136" s="25">
        <v>18</v>
      </c>
      <c r="P136" s="25">
        <v>25.4</v>
      </c>
      <c r="Q136" s="25">
        <v>39.799999999999997</v>
      </c>
      <c r="R136" s="25">
        <v>54.1</v>
      </c>
      <c r="S136" s="25">
        <v>78.2</v>
      </c>
      <c r="T136" s="21">
        <v>190.4</v>
      </c>
      <c r="U136" s="25">
        <v>44.4</v>
      </c>
    </row>
    <row r="137" spans="1:21" ht="16.5" customHeight="1" x14ac:dyDescent="0.2">
      <c r="A137" s="7"/>
      <c r="B137" s="7" t="s">
        <v>74</v>
      </c>
      <c r="C137" s="7"/>
      <c r="D137" s="7"/>
      <c r="E137" s="7"/>
      <c r="F137" s="7"/>
      <c r="G137" s="7"/>
      <c r="H137" s="7"/>
      <c r="I137" s="7"/>
      <c r="J137" s="7"/>
      <c r="K137" s="7"/>
      <c r="L137" s="9"/>
      <c r="M137" s="10"/>
      <c r="N137" s="10"/>
      <c r="O137" s="10"/>
      <c r="P137" s="10"/>
      <c r="Q137" s="10"/>
      <c r="R137" s="10"/>
      <c r="S137" s="10"/>
      <c r="T137" s="10"/>
      <c r="U137" s="10"/>
    </row>
    <row r="138" spans="1:21" ht="16.5" customHeight="1" x14ac:dyDescent="0.2">
      <c r="A138" s="7"/>
      <c r="B138" s="7"/>
      <c r="C138" s="7" t="s">
        <v>65</v>
      </c>
      <c r="D138" s="7"/>
      <c r="E138" s="7"/>
      <c r="F138" s="7"/>
      <c r="G138" s="7"/>
      <c r="H138" s="7"/>
      <c r="I138" s="7"/>
      <c r="J138" s="7"/>
      <c r="K138" s="7"/>
      <c r="L138" s="9"/>
      <c r="M138" s="10"/>
      <c r="N138" s="10"/>
      <c r="O138" s="10"/>
      <c r="P138" s="10"/>
      <c r="Q138" s="10"/>
      <c r="R138" s="10"/>
      <c r="S138" s="10"/>
      <c r="T138" s="10"/>
      <c r="U138" s="10"/>
    </row>
    <row r="139" spans="1:21" ht="29.45" customHeight="1" x14ac:dyDescent="0.2">
      <c r="A139" s="7"/>
      <c r="B139" s="7"/>
      <c r="C139" s="7"/>
      <c r="D139" s="382" t="s">
        <v>66</v>
      </c>
      <c r="E139" s="382"/>
      <c r="F139" s="382"/>
      <c r="G139" s="382"/>
      <c r="H139" s="382"/>
      <c r="I139" s="382"/>
      <c r="J139" s="382"/>
      <c r="K139" s="382"/>
      <c r="L139" s="9" t="s">
        <v>67</v>
      </c>
      <c r="M139" s="17" t="s">
        <v>81</v>
      </c>
      <c r="N139" s="22">
        <v>3166</v>
      </c>
      <c r="O139" s="22">
        <v>5767</v>
      </c>
      <c r="P139" s="22">
        <v>3565</v>
      </c>
      <c r="Q139" s="23">
        <v>832</v>
      </c>
      <c r="R139" s="23">
        <v>152</v>
      </c>
      <c r="S139" s="23">
        <v>278</v>
      </c>
      <c r="T139" s="22">
        <v>4003</v>
      </c>
      <c r="U139" s="24">
        <v>17763</v>
      </c>
    </row>
    <row r="140" spans="1:21" ht="16.5" customHeight="1" x14ac:dyDescent="0.2">
      <c r="A140" s="7"/>
      <c r="B140" s="7"/>
      <c r="C140" s="7"/>
      <c r="D140" s="7" t="s">
        <v>68</v>
      </c>
      <c r="E140" s="7"/>
      <c r="F140" s="7"/>
      <c r="G140" s="7"/>
      <c r="H140" s="7"/>
      <c r="I140" s="7"/>
      <c r="J140" s="7"/>
      <c r="K140" s="7"/>
      <c r="L140" s="9" t="s">
        <v>67</v>
      </c>
      <c r="M140" s="17" t="s">
        <v>81</v>
      </c>
      <c r="N140" s="24">
        <v>26180</v>
      </c>
      <c r="O140" s="24">
        <v>10423</v>
      </c>
      <c r="P140" s="22">
        <v>5054</v>
      </c>
      <c r="Q140" s="22">
        <v>1559</v>
      </c>
      <c r="R140" s="23">
        <v>342</v>
      </c>
      <c r="S140" s="22">
        <v>1081</v>
      </c>
      <c r="T140" s="22">
        <v>1076</v>
      </c>
      <c r="U140" s="24">
        <v>45715</v>
      </c>
    </row>
    <row r="141" spans="1:21" ht="16.5" customHeight="1" x14ac:dyDescent="0.2">
      <c r="A141" s="7"/>
      <c r="B141" s="7"/>
      <c r="C141" s="7"/>
      <c r="D141" s="7" t="s">
        <v>69</v>
      </c>
      <c r="E141" s="7"/>
      <c r="F141" s="7"/>
      <c r="G141" s="7"/>
      <c r="H141" s="7"/>
      <c r="I141" s="7"/>
      <c r="J141" s="7"/>
      <c r="K141" s="7"/>
      <c r="L141" s="9" t="s">
        <v>67</v>
      </c>
      <c r="M141" s="17" t="s">
        <v>81</v>
      </c>
      <c r="N141" s="23">
        <v>178</v>
      </c>
      <c r="O141" s="22">
        <v>1526</v>
      </c>
      <c r="P141" s="18">
        <v>7</v>
      </c>
      <c r="Q141" s="23">
        <v>161</v>
      </c>
      <c r="R141" s="23">
        <v>396</v>
      </c>
      <c r="S141" s="18">
        <v>1</v>
      </c>
      <c r="T141" s="19">
        <v>21</v>
      </c>
      <c r="U141" s="22">
        <v>2290</v>
      </c>
    </row>
    <row r="142" spans="1:21" ht="16.5" customHeight="1" x14ac:dyDescent="0.2">
      <c r="A142" s="7"/>
      <c r="B142" s="7"/>
      <c r="C142" s="7"/>
      <c r="D142" s="7" t="s">
        <v>70</v>
      </c>
      <c r="E142" s="7"/>
      <c r="F142" s="7"/>
      <c r="G142" s="7"/>
      <c r="H142" s="7"/>
      <c r="I142" s="7"/>
      <c r="J142" s="7"/>
      <c r="K142" s="7"/>
      <c r="L142" s="9" t="s">
        <v>67</v>
      </c>
      <c r="M142" s="17" t="s">
        <v>81</v>
      </c>
      <c r="N142" s="24">
        <v>29524</v>
      </c>
      <c r="O142" s="24">
        <v>17716</v>
      </c>
      <c r="P142" s="22">
        <v>8626</v>
      </c>
      <c r="Q142" s="22">
        <v>2552</v>
      </c>
      <c r="R142" s="23">
        <v>890</v>
      </c>
      <c r="S142" s="22">
        <v>1360</v>
      </c>
      <c r="T142" s="22">
        <v>5100</v>
      </c>
      <c r="U142" s="24">
        <v>65768</v>
      </c>
    </row>
    <row r="143" spans="1:21" ht="16.5" customHeight="1" x14ac:dyDescent="0.2">
      <c r="A143" s="7"/>
      <c r="B143" s="7"/>
      <c r="C143" s="7" t="s">
        <v>71</v>
      </c>
      <c r="D143" s="7"/>
      <c r="E143" s="7"/>
      <c r="F143" s="7"/>
      <c r="G143" s="7"/>
      <c r="H143" s="7"/>
      <c r="I143" s="7"/>
      <c r="J143" s="7"/>
      <c r="K143" s="7"/>
      <c r="L143" s="9"/>
      <c r="M143" s="10"/>
      <c r="N143" s="10"/>
      <c r="O143" s="10"/>
      <c r="P143" s="10"/>
      <c r="Q143" s="10"/>
      <c r="R143" s="10"/>
      <c r="S143" s="10"/>
      <c r="T143" s="10"/>
      <c r="U143" s="10"/>
    </row>
    <row r="144" spans="1:21" ht="29.45" customHeight="1" x14ac:dyDescent="0.2">
      <c r="A144" s="7"/>
      <c r="B144" s="7"/>
      <c r="C144" s="7"/>
      <c r="D144" s="382" t="s">
        <v>66</v>
      </c>
      <c r="E144" s="382"/>
      <c r="F144" s="382"/>
      <c r="G144" s="382"/>
      <c r="H144" s="382"/>
      <c r="I144" s="382"/>
      <c r="J144" s="382"/>
      <c r="K144" s="382"/>
      <c r="L144" s="9" t="s">
        <v>72</v>
      </c>
      <c r="M144" s="16" t="s">
        <v>81</v>
      </c>
      <c r="N144" s="21">
        <v>132.9</v>
      </c>
      <c r="O144" s="25">
        <v>60.5</v>
      </c>
      <c r="P144" s="25">
        <v>88.7</v>
      </c>
      <c r="Q144" s="25">
        <v>47.6</v>
      </c>
      <c r="R144" s="25">
        <v>13.1</v>
      </c>
      <c r="S144" s="25">
        <v>97.5</v>
      </c>
      <c r="T144" s="21">
        <v>152.80000000000001</v>
      </c>
      <c r="U144" s="25">
        <v>54.1</v>
      </c>
    </row>
    <row r="145" spans="1:21" ht="16.5" customHeight="1" x14ac:dyDescent="0.2">
      <c r="A145" s="7"/>
      <c r="B145" s="7"/>
      <c r="C145" s="7"/>
      <c r="D145" s="7" t="s">
        <v>68</v>
      </c>
      <c r="E145" s="7"/>
      <c r="F145" s="7"/>
      <c r="G145" s="7"/>
      <c r="H145" s="7"/>
      <c r="I145" s="7"/>
      <c r="J145" s="7"/>
      <c r="K145" s="7"/>
      <c r="L145" s="9" t="s">
        <v>72</v>
      </c>
      <c r="M145" s="16" t="s">
        <v>81</v>
      </c>
      <c r="N145" s="25">
        <v>19.100000000000001</v>
      </c>
      <c r="O145" s="27">
        <v>9.8000000000000007</v>
      </c>
      <c r="P145" s="27">
        <v>9.1</v>
      </c>
      <c r="Q145" s="27">
        <v>4.5</v>
      </c>
      <c r="R145" s="27">
        <v>3.4</v>
      </c>
      <c r="S145" s="25">
        <v>12</v>
      </c>
      <c r="T145" s="25">
        <v>29.5</v>
      </c>
      <c r="U145" s="27">
        <v>8.8000000000000007</v>
      </c>
    </row>
    <row r="146" spans="1:21" ht="16.5" customHeight="1" x14ac:dyDescent="0.2">
      <c r="A146" s="7"/>
      <c r="B146" s="7"/>
      <c r="C146" s="7"/>
      <c r="D146" s="7" t="s">
        <v>70</v>
      </c>
      <c r="E146" s="7"/>
      <c r="F146" s="7"/>
      <c r="G146" s="7"/>
      <c r="H146" s="7"/>
      <c r="I146" s="7"/>
      <c r="J146" s="7"/>
      <c r="K146" s="7"/>
      <c r="L146" s="9" t="s">
        <v>72</v>
      </c>
      <c r="M146" s="16" t="s">
        <v>81</v>
      </c>
      <c r="N146" s="25">
        <v>21.2</v>
      </c>
      <c r="O146" s="25">
        <v>15.3</v>
      </c>
      <c r="P146" s="25">
        <v>14.5</v>
      </c>
      <c r="Q146" s="27">
        <v>7</v>
      </c>
      <c r="R146" s="27">
        <v>7.9</v>
      </c>
      <c r="S146" s="25">
        <v>14.7</v>
      </c>
      <c r="T146" s="25">
        <v>81.400000000000006</v>
      </c>
      <c r="U146" s="25">
        <v>11.9</v>
      </c>
    </row>
    <row r="147" spans="1:21" ht="16.5" customHeight="1" x14ac:dyDescent="0.2">
      <c r="A147" s="7"/>
      <c r="B147" s="7" t="s">
        <v>76</v>
      </c>
      <c r="C147" s="7"/>
      <c r="D147" s="7"/>
      <c r="E147" s="7"/>
      <c r="F147" s="7"/>
      <c r="G147" s="7"/>
      <c r="H147" s="7"/>
      <c r="I147" s="7"/>
      <c r="J147" s="7"/>
      <c r="K147" s="7"/>
      <c r="L147" s="9"/>
      <c r="M147" s="10"/>
      <c r="N147" s="10"/>
      <c r="O147" s="10"/>
      <c r="P147" s="10"/>
      <c r="Q147" s="10"/>
      <c r="R147" s="10"/>
      <c r="S147" s="10"/>
      <c r="T147" s="10"/>
      <c r="U147" s="10"/>
    </row>
    <row r="148" spans="1:21" ht="16.5" customHeight="1" x14ac:dyDescent="0.2">
      <c r="A148" s="7"/>
      <c r="B148" s="7"/>
      <c r="C148" s="7" t="s">
        <v>65</v>
      </c>
      <c r="D148" s="7"/>
      <c r="E148" s="7"/>
      <c r="F148" s="7"/>
      <c r="G148" s="7"/>
      <c r="H148" s="7"/>
      <c r="I148" s="7"/>
      <c r="J148" s="7"/>
      <c r="K148" s="7"/>
      <c r="L148" s="9"/>
      <c r="M148" s="10"/>
      <c r="N148" s="10"/>
      <c r="O148" s="10"/>
      <c r="P148" s="10"/>
      <c r="Q148" s="10"/>
      <c r="R148" s="10"/>
      <c r="S148" s="10"/>
      <c r="T148" s="10"/>
      <c r="U148" s="10"/>
    </row>
    <row r="149" spans="1:21" ht="29.45" customHeight="1" x14ac:dyDescent="0.2">
      <c r="A149" s="7"/>
      <c r="B149" s="7"/>
      <c r="C149" s="7"/>
      <c r="D149" s="382" t="s">
        <v>66</v>
      </c>
      <c r="E149" s="382"/>
      <c r="F149" s="382"/>
      <c r="G149" s="382"/>
      <c r="H149" s="382"/>
      <c r="I149" s="382"/>
      <c r="J149" s="382"/>
      <c r="K149" s="382"/>
      <c r="L149" s="9" t="s">
        <v>67</v>
      </c>
      <c r="M149" s="17" t="s">
        <v>81</v>
      </c>
      <c r="N149" s="22">
        <v>2004</v>
      </c>
      <c r="O149" s="22">
        <v>2182</v>
      </c>
      <c r="P149" s="22">
        <v>2037</v>
      </c>
      <c r="Q149" s="23">
        <v>510</v>
      </c>
      <c r="R149" s="23">
        <v>131</v>
      </c>
      <c r="S149" s="19">
        <v>57</v>
      </c>
      <c r="T149" s="22">
        <v>1504</v>
      </c>
      <c r="U149" s="22">
        <v>8425</v>
      </c>
    </row>
    <row r="150" spans="1:21" ht="16.5" customHeight="1" x14ac:dyDescent="0.2">
      <c r="A150" s="7"/>
      <c r="B150" s="7"/>
      <c r="C150" s="7"/>
      <c r="D150" s="7" t="s">
        <v>68</v>
      </c>
      <c r="E150" s="7"/>
      <c r="F150" s="7"/>
      <c r="G150" s="7"/>
      <c r="H150" s="7"/>
      <c r="I150" s="7"/>
      <c r="J150" s="7"/>
      <c r="K150" s="7"/>
      <c r="L150" s="9" t="s">
        <v>67</v>
      </c>
      <c r="M150" s="17" t="s">
        <v>81</v>
      </c>
      <c r="N150" s="24">
        <v>15216</v>
      </c>
      <c r="O150" s="22">
        <v>3392</v>
      </c>
      <c r="P150" s="22">
        <v>2489</v>
      </c>
      <c r="Q150" s="22">
        <v>1048</v>
      </c>
      <c r="R150" s="23">
        <v>278</v>
      </c>
      <c r="S150" s="23">
        <v>220</v>
      </c>
      <c r="T150" s="23">
        <v>237</v>
      </c>
      <c r="U150" s="24">
        <v>22880</v>
      </c>
    </row>
    <row r="151" spans="1:21" ht="16.5" customHeight="1" x14ac:dyDescent="0.2">
      <c r="A151" s="7"/>
      <c r="B151" s="7"/>
      <c r="C151" s="7"/>
      <c r="D151" s="7" t="s">
        <v>69</v>
      </c>
      <c r="E151" s="7"/>
      <c r="F151" s="7"/>
      <c r="G151" s="7"/>
      <c r="H151" s="7"/>
      <c r="I151" s="7"/>
      <c r="J151" s="7"/>
      <c r="K151" s="7"/>
      <c r="L151" s="9" t="s">
        <v>67</v>
      </c>
      <c r="M151" s="17" t="s">
        <v>81</v>
      </c>
      <c r="N151" s="19">
        <v>25</v>
      </c>
      <c r="O151" s="23">
        <v>310</v>
      </c>
      <c r="P151" s="18">
        <v>4</v>
      </c>
      <c r="Q151" s="19">
        <v>91</v>
      </c>
      <c r="R151" s="23">
        <v>293</v>
      </c>
      <c r="S151" s="18" t="s">
        <v>75</v>
      </c>
      <c r="T151" s="18">
        <v>3</v>
      </c>
      <c r="U151" s="23">
        <v>726</v>
      </c>
    </row>
    <row r="152" spans="1:21" ht="16.5" customHeight="1" x14ac:dyDescent="0.2">
      <c r="A152" s="7"/>
      <c r="B152" s="7"/>
      <c r="C152" s="7"/>
      <c r="D152" s="7" t="s">
        <v>70</v>
      </c>
      <c r="E152" s="7"/>
      <c r="F152" s="7"/>
      <c r="G152" s="7"/>
      <c r="H152" s="7"/>
      <c r="I152" s="7"/>
      <c r="J152" s="7"/>
      <c r="K152" s="7"/>
      <c r="L152" s="9" t="s">
        <v>67</v>
      </c>
      <c r="M152" s="17" t="s">
        <v>81</v>
      </c>
      <c r="N152" s="24">
        <v>17245</v>
      </c>
      <c r="O152" s="22">
        <v>5884</v>
      </c>
      <c r="P152" s="22">
        <v>4530</v>
      </c>
      <c r="Q152" s="22">
        <v>1649</v>
      </c>
      <c r="R152" s="23">
        <v>702</v>
      </c>
      <c r="S152" s="23">
        <v>277</v>
      </c>
      <c r="T152" s="22">
        <v>1744</v>
      </c>
      <c r="U152" s="24">
        <v>32031</v>
      </c>
    </row>
    <row r="153" spans="1:21" ht="16.5" customHeight="1" x14ac:dyDescent="0.2">
      <c r="A153" s="7"/>
      <c r="B153" s="7"/>
      <c r="C153" s="7" t="s">
        <v>71</v>
      </c>
      <c r="D153" s="7"/>
      <c r="E153" s="7"/>
      <c r="F153" s="7"/>
      <c r="G153" s="7"/>
      <c r="H153" s="7"/>
      <c r="I153" s="7"/>
      <c r="J153" s="7"/>
      <c r="K153" s="7"/>
      <c r="L153" s="9"/>
      <c r="M153" s="10"/>
      <c r="N153" s="10"/>
      <c r="O153" s="10"/>
      <c r="P153" s="10"/>
      <c r="Q153" s="10"/>
      <c r="R153" s="10"/>
      <c r="S153" s="10"/>
      <c r="T153" s="10"/>
      <c r="U153" s="10"/>
    </row>
    <row r="154" spans="1:21" ht="29.45" customHeight="1" x14ac:dyDescent="0.2">
      <c r="A154" s="7"/>
      <c r="B154" s="7"/>
      <c r="C154" s="7"/>
      <c r="D154" s="382" t="s">
        <v>66</v>
      </c>
      <c r="E154" s="382"/>
      <c r="F154" s="382"/>
      <c r="G154" s="382"/>
      <c r="H154" s="382"/>
      <c r="I154" s="382"/>
      <c r="J154" s="382"/>
      <c r="K154" s="382"/>
      <c r="L154" s="9" t="s">
        <v>72</v>
      </c>
      <c r="M154" s="16" t="s">
        <v>81</v>
      </c>
      <c r="N154" s="25">
        <v>84.1</v>
      </c>
      <c r="O154" s="25">
        <v>22.9</v>
      </c>
      <c r="P154" s="25">
        <v>50.7</v>
      </c>
      <c r="Q154" s="25">
        <v>29.2</v>
      </c>
      <c r="R154" s="25">
        <v>11.3</v>
      </c>
      <c r="S154" s="25">
        <v>20</v>
      </c>
      <c r="T154" s="25">
        <v>57.4</v>
      </c>
      <c r="U154" s="25">
        <v>25.7</v>
      </c>
    </row>
    <row r="155" spans="1:21" ht="16.5" customHeight="1" x14ac:dyDescent="0.2">
      <c r="A155" s="7"/>
      <c r="B155" s="7"/>
      <c r="C155" s="7"/>
      <c r="D155" s="7" t="s">
        <v>68</v>
      </c>
      <c r="E155" s="7"/>
      <c r="F155" s="7"/>
      <c r="G155" s="7"/>
      <c r="H155" s="7"/>
      <c r="I155" s="7"/>
      <c r="J155" s="7"/>
      <c r="K155" s="7"/>
      <c r="L155" s="9" t="s">
        <v>72</v>
      </c>
      <c r="M155" s="16" t="s">
        <v>81</v>
      </c>
      <c r="N155" s="25">
        <v>11.1</v>
      </c>
      <c r="O155" s="27">
        <v>3.2</v>
      </c>
      <c r="P155" s="27">
        <v>4.5</v>
      </c>
      <c r="Q155" s="27">
        <v>3</v>
      </c>
      <c r="R155" s="27">
        <v>2.8</v>
      </c>
      <c r="S155" s="27">
        <v>2.4</v>
      </c>
      <c r="T155" s="27">
        <v>6.5</v>
      </c>
      <c r="U155" s="27">
        <v>4.4000000000000004</v>
      </c>
    </row>
    <row r="156" spans="1:21" ht="16.5" customHeight="1" x14ac:dyDescent="0.2">
      <c r="A156" s="7"/>
      <c r="B156" s="7"/>
      <c r="C156" s="7"/>
      <c r="D156" s="7" t="s">
        <v>70</v>
      </c>
      <c r="E156" s="7"/>
      <c r="F156" s="7"/>
      <c r="G156" s="7"/>
      <c r="H156" s="7"/>
      <c r="I156" s="7"/>
      <c r="J156" s="7"/>
      <c r="K156" s="7"/>
      <c r="L156" s="9" t="s">
        <v>72</v>
      </c>
      <c r="M156" s="16" t="s">
        <v>81</v>
      </c>
      <c r="N156" s="25">
        <v>12.4</v>
      </c>
      <c r="O156" s="27">
        <v>5.0999999999999996</v>
      </c>
      <c r="P156" s="27">
        <v>7.6</v>
      </c>
      <c r="Q156" s="27">
        <v>4.5</v>
      </c>
      <c r="R156" s="27">
        <v>6.3</v>
      </c>
      <c r="S156" s="27">
        <v>3</v>
      </c>
      <c r="T156" s="25">
        <v>27.8</v>
      </c>
      <c r="U156" s="27">
        <v>5.8</v>
      </c>
    </row>
    <row r="157" spans="1:21" ht="16.5" customHeight="1" x14ac:dyDescent="0.2">
      <c r="A157" s="7"/>
      <c r="B157" s="7" t="s">
        <v>77</v>
      </c>
      <c r="C157" s="7"/>
      <c r="D157" s="7"/>
      <c r="E157" s="7"/>
      <c r="F157" s="7"/>
      <c r="G157" s="7"/>
      <c r="H157" s="7"/>
      <c r="I157" s="7"/>
      <c r="J157" s="7"/>
      <c r="K157" s="7"/>
      <c r="L157" s="9"/>
      <c r="M157" s="10"/>
      <c r="N157" s="10"/>
      <c r="O157" s="10"/>
      <c r="P157" s="10"/>
      <c r="Q157" s="10"/>
      <c r="R157" s="10"/>
      <c r="S157" s="10"/>
      <c r="T157" s="10"/>
      <c r="U157" s="10"/>
    </row>
    <row r="158" spans="1:21" ht="16.5" customHeight="1" x14ac:dyDescent="0.2">
      <c r="A158" s="7"/>
      <c r="B158" s="7"/>
      <c r="C158" s="7" t="s">
        <v>65</v>
      </c>
      <c r="D158" s="7"/>
      <c r="E158" s="7"/>
      <c r="F158" s="7"/>
      <c r="G158" s="7"/>
      <c r="H158" s="7"/>
      <c r="I158" s="7"/>
      <c r="J158" s="7"/>
      <c r="K158" s="7"/>
      <c r="L158" s="9"/>
      <c r="M158" s="10"/>
      <c r="N158" s="10"/>
      <c r="O158" s="10"/>
      <c r="P158" s="10"/>
      <c r="Q158" s="10"/>
      <c r="R158" s="10"/>
      <c r="S158" s="10"/>
      <c r="T158" s="10"/>
      <c r="U158" s="10"/>
    </row>
    <row r="159" spans="1:21" ht="29.45" customHeight="1" x14ac:dyDescent="0.2">
      <c r="A159" s="7"/>
      <c r="B159" s="7"/>
      <c r="C159" s="7"/>
      <c r="D159" s="382" t="s">
        <v>66</v>
      </c>
      <c r="E159" s="382"/>
      <c r="F159" s="382"/>
      <c r="G159" s="382"/>
      <c r="H159" s="382"/>
      <c r="I159" s="382"/>
      <c r="J159" s="382"/>
      <c r="K159" s="382"/>
      <c r="L159" s="9" t="s">
        <v>67</v>
      </c>
      <c r="M159" s="22">
        <v>7626</v>
      </c>
      <c r="N159" s="22">
        <v>2751</v>
      </c>
      <c r="O159" s="22">
        <v>4224</v>
      </c>
      <c r="P159" s="22">
        <v>2992</v>
      </c>
      <c r="Q159" s="22">
        <v>1251</v>
      </c>
      <c r="R159" s="23">
        <v>423</v>
      </c>
      <c r="S159" s="23">
        <v>278</v>
      </c>
      <c r="T159" s="22">
        <v>1000</v>
      </c>
      <c r="U159" s="24">
        <v>20545</v>
      </c>
    </row>
    <row r="160" spans="1:21" ht="16.5" customHeight="1" x14ac:dyDescent="0.2">
      <c r="A160" s="7"/>
      <c r="B160" s="7"/>
      <c r="C160" s="7"/>
      <c r="D160" s="7" t="s">
        <v>68</v>
      </c>
      <c r="E160" s="7"/>
      <c r="F160" s="7"/>
      <c r="G160" s="7"/>
      <c r="H160" s="7"/>
      <c r="I160" s="7"/>
      <c r="J160" s="7"/>
      <c r="K160" s="7"/>
      <c r="L160" s="9" t="s">
        <v>67</v>
      </c>
      <c r="M160" s="24">
        <v>12672</v>
      </c>
      <c r="N160" s="24">
        <v>10546</v>
      </c>
      <c r="O160" s="22">
        <v>5679</v>
      </c>
      <c r="P160" s="22">
        <v>2548</v>
      </c>
      <c r="Q160" s="22">
        <v>2550</v>
      </c>
      <c r="R160" s="23">
        <v>905</v>
      </c>
      <c r="S160" s="23">
        <v>626</v>
      </c>
      <c r="T160" s="23">
        <v>125</v>
      </c>
      <c r="U160" s="24">
        <v>35651</v>
      </c>
    </row>
    <row r="161" spans="1:21" ht="16.5" customHeight="1" x14ac:dyDescent="0.2">
      <c r="A161" s="7"/>
      <c r="B161" s="7"/>
      <c r="C161" s="7"/>
      <c r="D161" s="7" t="s">
        <v>69</v>
      </c>
      <c r="E161" s="7"/>
      <c r="F161" s="7"/>
      <c r="G161" s="7"/>
      <c r="H161" s="7"/>
      <c r="I161" s="7"/>
      <c r="J161" s="7"/>
      <c r="K161" s="7"/>
      <c r="L161" s="9" t="s">
        <v>67</v>
      </c>
      <c r="M161" s="19">
        <v>33</v>
      </c>
      <c r="N161" s="18">
        <v>6</v>
      </c>
      <c r="O161" s="19">
        <v>52</v>
      </c>
      <c r="P161" s="18">
        <v>2</v>
      </c>
      <c r="Q161" s="19">
        <v>71</v>
      </c>
      <c r="R161" s="19">
        <v>52</v>
      </c>
      <c r="S161" s="18" t="s">
        <v>75</v>
      </c>
      <c r="T161" s="18" t="s">
        <v>75</v>
      </c>
      <c r="U161" s="23">
        <v>216</v>
      </c>
    </row>
    <row r="162" spans="1:21" ht="16.5" customHeight="1" x14ac:dyDescent="0.2">
      <c r="A162" s="7"/>
      <c r="B162" s="7"/>
      <c r="C162" s="7"/>
      <c r="D162" s="7" t="s">
        <v>70</v>
      </c>
      <c r="E162" s="7"/>
      <c r="F162" s="7"/>
      <c r="G162" s="7"/>
      <c r="H162" s="7"/>
      <c r="I162" s="7"/>
      <c r="J162" s="7"/>
      <c r="K162" s="7"/>
      <c r="L162" s="9" t="s">
        <v>67</v>
      </c>
      <c r="M162" s="24">
        <v>20331</v>
      </c>
      <c r="N162" s="24">
        <v>13303</v>
      </c>
      <c r="O162" s="22">
        <v>9955</v>
      </c>
      <c r="P162" s="22">
        <v>5542</v>
      </c>
      <c r="Q162" s="22">
        <v>3872</v>
      </c>
      <c r="R162" s="22">
        <v>1380</v>
      </c>
      <c r="S162" s="23">
        <v>904</v>
      </c>
      <c r="T162" s="22">
        <v>1125</v>
      </c>
      <c r="U162" s="24">
        <v>56412</v>
      </c>
    </row>
    <row r="163" spans="1:21" ht="16.5" customHeight="1" x14ac:dyDescent="0.2">
      <c r="A163" s="7"/>
      <c r="B163" s="7"/>
      <c r="C163" s="7" t="s">
        <v>71</v>
      </c>
      <c r="D163" s="7"/>
      <c r="E163" s="7"/>
      <c r="F163" s="7"/>
      <c r="G163" s="7"/>
      <c r="H163" s="7"/>
      <c r="I163" s="7"/>
      <c r="J163" s="7"/>
      <c r="K163" s="7"/>
      <c r="L163" s="9"/>
      <c r="M163" s="10"/>
      <c r="N163" s="10"/>
      <c r="O163" s="10"/>
      <c r="P163" s="10"/>
      <c r="Q163" s="10"/>
      <c r="R163" s="10"/>
      <c r="S163" s="10"/>
      <c r="T163" s="10"/>
      <c r="U163" s="10"/>
    </row>
    <row r="164" spans="1:21" ht="29.45" customHeight="1" x14ac:dyDescent="0.2">
      <c r="A164" s="7"/>
      <c r="B164" s="7"/>
      <c r="C164" s="7"/>
      <c r="D164" s="382" t="s">
        <v>66</v>
      </c>
      <c r="E164" s="382"/>
      <c r="F164" s="382"/>
      <c r="G164" s="382"/>
      <c r="H164" s="382"/>
      <c r="I164" s="382"/>
      <c r="J164" s="382"/>
      <c r="K164" s="382"/>
      <c r="L164" s="9" t="s">
        <v>72</v>
      </c>
      <c r="M164" s="25">
        <v>68.5</v>
      </c>
      <c r="N164" s="21">
        <v>114.9</v>
      </c>
      <c r="O164" s="25">
        <v>44.1</v>
      </c>
      <c r="P164" s="25">
        <v>74.3</v>
      </c>
      <c r="Q164" s="25">
        <v>71.3</v>
      </c>
      <c r="R164" s="25">
        <v>36.6</v>
      </c>
      <c r="S164" s="25">
        <v>97.2</v>
      </c>
      <c r="T164" s="25">
        <v>38.299999999999997</v>
      </c>
      <c r="U164" s="25">
        <v>62.3</v>
      </c>
    </row>
    <row r="165" spans="1:21" ht="16.5" customHeight="1" x14ac:dyDescent="0.2">
      <c r="A165" s="7"/>
      <c r="B165" s="7"/>
      <c r="C165" s="7"/>
      <c r="D165" s="7" t="s">
        <v>68</v>
      </c>
      <c r="E165" s="7"/>
      <c r="F165" s="7"/>
      <c r="G165" s="7"/>
      <c r="H165" s="7"/>
      <c r="I165" s="7"/>
      <c r="J165" s="7"/>
      <c r="K165" s="7"/>
      <c r="L165" s="9" t="s">
        <v>72</v>
      </c>
      <c r="M165" s="27">
        <v>7.7</v>
      </c>
      <c r="N165" s="27">
        <v>7.7</v>
      </c>
      <c r="O165" s="27">
        <v>5.3</v>
      </c>
      <c r="P165" s="27">
        <v>4.5999999999999996</v>
      </c>
      <c r="Q165" s="27">
        <v>7.3</v>
      </c>
      <c r="R165" s="27">
        <v>9</v>
      </c>
      <c r="S165" s="27">
        <v>6.9</v>
      </c>
      <c r="T165" s="27">
        <v>3.4</v>
      </c>
      <c r="U165" s="27">
        <v>6.8</v>
      </c>
    </row>
    <row r="166" spans="1:21" ht="16.5" customHeight="1" x14ac:dyDescent="0.2">
      <c r="A166" s="7"/>
      <c r="B166" s="7"/>
      <c r="C166" s="7"/>
      <c r="D166" s="7" t="s">
        <v>70</v>
      </c>
      <c r="E166" s="7"/>
      <c r="F166" s="7"/>
      <c r="G166" s="7"/>
      <c r="H166" s="7"/>
      <c r="I166" s="7"/>
      <c r="J166" s="7"/>
      <c r="K166" s="7"/>
      <c r="L166" s="9" t="s">
        <v>72</v>
      </c>
      <c r="M166" s="25">
        <v>11.5</v>
      </c>
      <c r="N166" s="27">
        <v>9.5</v>
      </c>
      <c r="O166" s="27">
        <v>8.5</v>
      </c>
      <c r="P166" s="27">
        <v>9.3000000000000007</v>
      </c>
      <c r="Q166" s="25">
        <v>10.6</v>
      </c>
      <c r="R166" s="25">
        <v>12.3</v>
      </c>
      <c r="S166" s="27">
        <v>9.6</v>
      </c>
      <c r="T166" s="25">
        <v>17.899999999999999</v>
      </c>
      <c r="U166" s="25">
        <v>10.1</v>
      </c>
    </row>
    <row r="167" spans="1:21" ht="16.5" customHeight="1" x14ac:dyDescent="0.2">
      <c r="A167" s="7" t="s">
        <v>82</v>
      </c>
      <c r="B167" s="7"/>
      <c r="C167" s="7"/>
      <c r="D167" s="7"/>
      <c r="E167" s="7"/>
      <c r="F167" s="7"/>
      <c r="G167" s="7"/>
      <c r="H167" s="7"/>
      <c r="I167" s="7"/>
      <c r="J167" s="7"/>
      <c r="K167" s="7"/>
      <c r="L167" s="9"/>
      <c r="M167" s="10"/>
      <c r="N167" s="10"/>
      <c r="O167" s="10"/>
      <c r="P167" s="10"/>
      <c r="Q167" s="10"/>
      <c r="R167" s="10"/>
      <c r="S167" s="10"/>
      <c r="T167" s="10"/>
      <c r="U167" s="10"/>
    </row>
    <row r="168" spans="1:21" ht="16.5" customHeight="1" x14ac:dyDescent="0.2">
      <c r="A168" s="7"/>
      <c r="B168" s="7" t="s">
        <v>64</v>
      </c>
      <c r="C168" s="7"/>
      <c r="D168" s="7"/>
      <c r="E168" s="7"/>
      <c r="F168" s="7"/>
      <c r="G168" s="7"/>
      <c r="H168" s="7"/>
      <c r="I168" s="7"/>
      <c r="J168" s="7"/>
      <c r="K168" s="7"/>
      <c r="L168" s="9"/>
      <c r="M168" s="10"/>
      <c r="N168" s="10"/>
      <c r="O168" s="10"/>
      <c r="P168" s="10"/>
      <c r="Q168" s="10"/>
      <c r="R168" s="10"/>
      <c r="S168" s="10"/>
      <c r="T168" s="10"/>
      <c r="U168" s="10"/>
    </row>
    <row r="169" spans="1:21" ht="16.5" customHeight="1" x14ac:dyDescent="0.2">
      <c r="A169" s="7"/>
      <c r="B169" s="7"/>
      <c r="C169" s="7" t="s">
        <v>65</v>
      </c>
      <c r="D169" s="7"/>
      <c r="E169" s="7"/>
      <c r="F169" s="7"/>
      <c r="G169" s="7"/>
      <c r="H169" s="7"/>
      <c r="I169" s="7"/>
      <c r="J169" s="7"/>
      <c r="K169" s="7"/>
      <c r="L169" s="9"/>
      <c r="M169" s="10"/>
      <c r="N169" s="10"/>
      <c r="O169" s="10"/>
      <c r="P169" s="10"/>
      <c r="Q169" s="10"/>
      <c r="R169" s="10"/>
      <c r="S169" s="10"/>
      <c r="T169" s="10"/>
      <c r="U169" s="10"/>
    </row>
    <row r="170" spans="1:21" ht="29.45" customHeight="1" x14ac:dyDescent="0.2">
      <c r="A170" s="7"/>
      <c r="B170" s="7"/>
      <c r="C170" s="7"/>
      <c r="D170" s="382" t="s">
        <v>66</v>
      </c>
      <c r="E170" s="382"/>
      <c r="F170" s="382"/>
      <c r="G170" s="382"/>
      <c r="H170" s="382"/>
      <c r="I170" s="382"/>
      <c r="J170" s="382"/>
      <c r="K170" s="382"/>
      <c r="L170" s="9" t="s">
        <v>67</v>
      </c>
      <c r="M170" s="24">
        <v>18200</v>
      </c>
      <c r="N170" s="22">
        <v>5450</v>
      </c>
      <c r="O170" s="22">
        <v>6428</v>
      </c>
      <c r="P170" s="22">
        <v>5179</v>
      </c>
      <c r="Q170" s="22">
        <v>3184</v>
      </c>
      <c r="R170" s="23">
        <v>764</v>
      </c>
      <c r="S170" s="23">
        <v>889</v>
      </c>
      <c r="T170" s="22">
        <v>8559</v>
      </c>
      <c r="U170" s="24">
        <v>48653</v>
      </c>
    </row>
    <row r="171" spans="1:21" ht="16.5" customHeight="1" x14ac:dyDescent="0.2">
      <c r="A171" s="7"/>
      <c r="B171" s="7"/>
      <c r="C171" s="7"/>
      <c r="D171" s="7" t="s">
        <v>68</v>
      </c>
      <c r="E171" s="7"/>
      <c r="F171" s="7"/>
      <c r="G171" s="7"/>
      <c r="H171" s="7"/>
      <c r="I171" s="7"/>
      <c r="J171" s="7"/>
      <c r="K171" s="7"/>
      <c r="L171" s="9" t="s">
        <v>67</v>
      </c>
      <c r="M171" s="24">
        <v>59813</v>
      </c>
      <c r="N171" s="24">
        <v>62965</v>
      </c>
      <c r="O171" s="24">
        <v>11972</v>
      </c>
      <c r="P171" s="22">
        <v>7338</v>
      </c>
      <c r="Q171" s="22">
        <v>9590</v>
      </c>
      <c r="R171" s="22">
        <v>3752</v>
      </c>
      <c r="S171" s="22">
        <v>4103</v>
      </c>
      <c r="T171" s="22">
        <v>2606</v>
      </c>
      <c r="U171" s="20">
        <v>162139</v>
      </c>
    </row>
    <row r="172" spans="1:21" ht="16.5" customHeight="1" x14ac:dyDescent="0.2">
      <c r="A172" s="7"/>
      <c r="B172" s="7"/>
      <c r="C172" s="7"/>
      <c r="D172" s="7" t="s">
        <v>69</v>
      </c>
      <c r="E172" s="7"/>
      <c r="F172" s="7"/>
      <c r="G172" s="7"/>
      <c r="H172" s="7"/>
      <c r="I172" s="7"/>
      <c r="J172" s="7"/>
      <c r="K172" s="7"/>
      <c r="L172" s="9" t="s">
        <v>67</v>
      </c>
      <c r="M172" s="22">
        <v>8413</v>
      </c>
      <c r="N172" s="22">
        <v>4788</v>
      </c>
      <c r="O172" s="22">
        <v>1651</v>
      </c>
      <c r="P172" s="22">
        <v>3041</v>
      </c>
      <c r="Q172" s="23">
        <v>976</v>
      </c>
      <c r="R172" s="22">
        <v>1633</v>
      </c>
      <c r="S172" s="22">
        <v>2444</v>
      </c>
      <c r="T172" s="19">
        <v>57</v>
      </c>
      <c r="U172" s="24">
        <v>23003</v>
      </c>
    </row>
    <row r="173" spans="1:21" ht="16.5" customHeight="1" x14ac:dyDescent="0.2">
      <c r="A173" s="7"/>
      <c r="B173" s="7"/>
      <c r="C173" s="7"/>
      <c r="D173" s="7" t="s">
        <v>70</v>
      </c>
      <c r="E173" s="7"/>
      <c r="F173" s="7"/>
      <c r="G173" s="7"/>
      <c r="H173" s="7"/>
      <c r="I173" s="7"/>
      <c r="J173" s="7"/>
      <c r="K173" s="7"/>
      <c r="L173" s="9" t="s">
        <v>67</v>
      </c>
      <c r="M173" s="24">
        <v>86426</v>
      </c>
      <c r="N173" s="24">
        <v>73203</v>
      </c>
      <c r="O173" s="24">
        <v>20051</v>
      </c>
      <c r="P173" s="24">
        <v>15558</v>
      </c>
      <c r="Q173" s="24">
        <v>13750</v>
      </c>
      <c r="R173" s="22">
        <v>6149</v>
      </c>
      <c r="S173" s="22">
        <v>7436</v>
      </c>
      <c r="T173" s="24">
        <v>11222</v>
      </c>
      <c r="U173" s="20">
        <v>233795</v>
      </c>
    </row>
    <row r="174" spans="1:21" ht="16.5" customHeight="1" x14ac:dyDescent="0.2">
      <c r="A174" s="7"/>
      <c r="B174" s="7"/>
      <c r="C174" s="7" t="s">
        <v>71</v>
      </c>
      <c r="D174" s="7"/>
      <c r="E174" s="7"/>
      <c r="F174" s="7"/>
      <c r="G174" s="7"/>
      <c r="H174" s="7"/>
      <c r="I174" s="7"/>
      <c r="J174" s="7"/>
      <c r="K174" s="7"/>
      <c r="L174" s="9"/>
      <c r="M174" s="10"/>
      <c r="N174" s="10"/>
      <c r="O174" s="10"/>
      <c r="P174" s="10"/>
      <c r="Q174" s="10"/>
      <c r="R174" s="10"/>
      <c r="S174" s="10"/>
      <c r="T174" s="10"/>
      <c r="U174" s="10"/>
    </row>
    <row r="175" spans="1:21" ht="29.45" customHeight="1" x14ac:dyDescent="0.2">
      <c r="A175" s="7"/>
      <c r="B175" s="7"/>
      <c r="C175" s="7"/>
      <c r="D175" s="382" t="s">
        <v>66</v>
      </c>
      <c r="E175" s="382"/>
      <c r="F175" s="382"/>
      <c r="G175" s="382"/>
      <c r="H175" s="382"/>
      <c r="I175" s="382"/>
      <c r="J175" s="382"/>
      <c r="K175" s="382"/>
      <c r="L175" s="9" t="s">
        <v>72</v>
      </c>
      <c r="M175" s="21">
        <v>165.6</v>
      </c>
      <c r="N175" s="21">
        <v>231</v>
      </c>
      <c r="O175" s="25">
        <v>68.099999999999994</v>
      </c>
      <c r="P175" s="21">
        <v>129.69999999999999</v>
      </c>
      <c r="Q175" s="21">
        <v>183.5</v>
      </c>
      <c r="R175" s="25">
        <v>66.099999999999994</v>
      </c>
      <c r="S175" s="21">
        <v>312.8</v>
      </c>
      <c r="T175" s="21">
        <v>325.2</v>
      </c>
      <c r="U175" s="21">
        <v>149.30000000000001</v>
      </c>
    </row>
    <row r="176" spans="1:21" ht="16.5" customHeight="1" x14ac:dyDescent="0.2">
      <c r="A176" s="7"/>
      <c r="B176" s="7"/>
      <c r="C176" s="7"/>
      <c r="D176" s="7" t="s">
        <v>68</v>
      </c>
      <c r="E176" s="7"/>
      <c r="F176" s="7"/>
      <c r="G176" s="7"/>
      <c r="H176" s="7"/>
      <c r="I176" s="7"/>
      <c r="J176" s="7"/>
      <c r="K176" s="7"/>
      <c r="L176" s="9" t="s">
        <v>72</v>
      </c>
      <c r="M176" s="25">
        <v>36.799999999999997</v>
      </c>
      <c r="N176" s="25">
        <v>46.9</v>
      </c>
      <c r="O176" s="25">
        <v>11.4</v>
      </c>
      <c r="P176" s="25">
        <v>13.3</v>
      </c>
      <c r="Q176" s="25">
        <v>27.5</v>
      </c>
      <c r="R176" s="25">
        <v>37.1</v>
      </c>
      <c r="S176" s="25">
        <v>46.9</v>
      </c>
      <c r="T176" s="25">
        <v>71.7</v>
      </c>
      <c r="U176" s="25">
        <v>31.5</v>
      </c>
    </row>
    <row r="177" spans="1:21" ht="16.5" customHeight="1" x14ac:dyDescent="0.2">
      <c r="A177" s="7"/>
      <c r="B177" s="7"/>
      <c r="C177" s="7"/>
      <c r="D177" s="7" t="s">
        <v>73</v>
      </c>
      <c r="E177" s="7"/>
      <c r="F177" s="7"/>
      <c r="G177" s="7"/>
      <c r="H177" s="7"/>
      <c r="I177" s="7"/>
      <c r="J177" s="7"/>
      <c r="K177" s="7"/>
      <c r="L177" s="9" t="s">
        <v>72</v>
      </c>
      <c r="M177" s="25">
        <v>49.9</v>
      </c>
      <c r="N177" s="25">
        <v>53.6</v>
      </c>
      <c r="O177" s="25">
        <v>17.5</v>
      </c>
      <c r="P177" s="25">
        <v>26.3</v>
      </c>
      <c r="Q177" s="25">
        <v>37.6</v>
      </c>
      <c r="R177" s="25">
        <v>54.5</v>
      </c>
      <c r="S177" s="25">
        <v>82.4</v>
      </c>
      <c r="T177" s="21">
        <v>179.1</v>
      </c>
      <c r="U177" s="25">
        <v>42.8</v>
      </c>
    </row>
    <row r="178" spans="1:21" ht="16.5" customHeight="1" x14ac:dyDescent="0.2">
      <c r="A178" s="7"/>
      <c r="B178" s="7" t="s">
        <v>74</v>
      </c>
      <c r="C178" s="7"/>
      <c r="D178" s="7"/>
      <c r="E178" s="7"/>
      <c r="F178" s="7"/>
      <c r="G178" s="7"/>
      <c r="H178" s="7"/>
      <c r="I178" s="7"/>
      <c r="J178" s="7"/>
      <c r="K178" s="7"/>
      <c r="L178" s="9"/>
      <c r="M178" s="10"/>
      <c r="N178" s="10"/>
      <c r="O178" s="10"/>
      <c r="P178" s="10"/>
      <c r="Q178" s="10"/>
      <c r="R178" s="10"/>
      <c r="S178" s="10"/>
      <c r="T178" s="10"/>
      <c r="U178" s="10"/>
    </row>
    <row r="179" spans="1:21" ht="16.5" customHeight="1" x14ac:dyDescent="0.2">
      <c r="A179" s="7"/>
      <c r="B179" s="7"/>
      <c r="C179" s="7" t="s">
        <v>65</v>
      </c>
      <c r="D179" s="7"/>
      <c r="E179" s="7"/>
      <c r="F179" s="7"/>
      <c r="G179" s="7"/>
      <c r="H179" s="7"/>
      <c r="I179" s="7"/>
      <c r="J179" s="7"/>
      <c r="K179" s="7"/>
      <c r="L179" s="9"/>
      <c r="M179" s="10"/>
      <c r="N179" s="10"/>
      <c r="O179" s="10"/>
      <c r="P179" s="10"/>
      <c r="Q179" s="10"/>
      <c r="R179" s="10"/>
      <c r="S179" s="10"/>
      <c r="T179" s="10"/>
      <c r="U179" s="10"/>
    </row>
    <row r="180" spans="1:21" ht="29.45" customHeight="1" x14ac:dyDescent="0.2">
      <c r="A180" s="7"/>
      <c r="B180" s="7"/>
      <c r="C180" s="7"/>
      <c r="D180" s="382" t="s">
        <v>66</v>
      </c>
      <c r="E180" s="382"/>
      <c r="F180" s="382"/>
      <c r="G180" s="382"/>
      <c r="H180" s="382"/>
      <c r="I180" s="382"/>
      <c r="J180" s="382"/>
      <c r="K180" s="382"/>
      <c r="L180" s="9" t="s">
        <v>67</v>
      </c>
      <c r="M180" s="24">
        <v>12556</v>
      </c>
      <c r="N180" s="22">
        <v>2948</v>
      </c>
      <c r="O180" s="22">
        <v>5531</v>
      </c>
      <c r="P180" s="22">
        <v>3635</v>
      </c>
      <c r="Q180" s="23">
        <v>765</v>
      </c>
      <c r="R180" s="23">
        <v>175</v>
      </c>
      <c r="S180" s="23">
        <v>264</v>
      </c>
      <c r="T180" s="22">
        <v>3823</v>
      </c>
      <c r="U180" s="24">
        <v>29697</v>
      </c>
    </row>
    <row r="181" spans="1:21" ht="16.5" customHeight="1" x14ac:dyDescent="0.2">
      <c r="A181" s="7"/>
      <c r="B181" s="7"/>
      <c r="C181" s="7"/>
      <c r="D181" s="7" t="s">
        <v>68</v>
      </c>
      <c r="E181" s="7"/>
      <c r="F181" s="7"/>
      <c r="G181" s="7"/>
      <c r="H181" s="7"/>
      <c r="I181" s="7"/>
      <c r="J181" s="7"/>
      <c r="K181" s="7"/>
      <c r="L181" s="9" t="s">
        <v>67</v>
      </c>
      <c r="M181" s="24">
        <v>36248</v>
      </c>
      <c r="N181" s="24">
        <v>23938</v>
      </c>
      <c r="O181" s="24">
        <v>10363</v>
      </c>
      <c r="P181" s="22">
        <v>5445</v>
      </c>
      <c r="Q181" s="22">
        <v>1500</v>
      </c>
      <c r="R181" s="23">
        <v>585</v>
      </c>
      <c r="S181" s="23">
        <v>859</v>
      </c>
      <c r="T181" s="23">
        <v>925</v>
      </c>
      <c r="U181" s="24">
        <v>79863</v>
      </c>
    </row>
    <row r="182" spans="1:21" ht="16.5" customHeight="1" x14ac:dyDescent="0.2">
      <c r="A182" s="7"/>
      <c r="B182" s="7"/>
      <c r="C182" s="7"/>
      <c r="D182" s="7" t="s">
        <v>69</v>
      </c>
      <c r="E182" s="7"/>
      <c r="F182" s="7"/>
      <c r="G182" s="7"/>
      <c r="H182" s="7"/>
      <c r="I182" s="7"/>
      <c r="J182" s="7"/>
      <c r="K182" s="7"/>
      <c r="L182" s="9" t="s">
        <v>67</v>
      </c>
      <c r="M182" s="23">
        <v>758</v>
      </c>
      <c r="N182" s="23">
        <v>132</v>
      </c>
      <c r="O182" s="22">
        <v>1265</v>
      </c>
      <c r="P182" s="18">
        <v>4</v>
      </c>
      <c r="Q182" s="23">
        <v>167</v>
      </c>
      <c r="R182" s="23">
        <v>263</v>
      </c>
      <c r="S182" s="18">
        <v>4</v>
      </c>
      <c r="T182" s="19">
        <v>11</v>
      </c>
      <c r="U182" s="22">
        <v>2604</v>
      </c>
    </row>
    <row r="183" spans="1:21" ht="16.5" customHeight="1" x14ac:dyDescent="0.2">
      <c r="A183" s="7"/>
      <c r="B183" s="7"/>
      <c r="C183" s="7"/>
      <c r="D183" s="7" t="s">
        <v>70</v>
      </c>
      <c r="E183" s="7"/>
      <c r="F183" s="7"/>
      <c r="G183" s="7"/>
      <c r="H183" s="7"/>
      <c r="I183" s="7"/>
      <c r="J183" s="7"/>
      <c r="K183" s="7"/>
      <c r="L183" s="9" t="s">
        <v>67</v>
      </c>
      <c r="M183" s="24">
        <v>49562</v>
      </c>
      <c r="N183" s="24">
        <v>27018</v>
      </c>
      <c r="O183" s="24">
        <v>17159</v>
      </c>
      <c r="P183" s="22">
        <v>9084</v>
      </c>
      <c r="Q183" s="22">
        <v>2432</v>
      </c>
      <c r="R183" s="22">
        <v>1023</v>
      </c>
      <c r="S183" s="22">
        <v>1127</v>
      </c>
      <c r="T183" s="22">
        <v>4759</v>
      </c>
      <c r="U183" s="20">
        <v>112164</v>
      </c>
    </row>
    <row r="184" spans="1:21" ht="16.5" customHeight="1" x14ac:dyDescent="0.2">
      <c r="A184" s="7"/>
      <c r="B184" s="7"/>
      <c r="C184" s="7" t="s">
        <v>71</v>
      </c>
      <c r="D184" s="7"/>
      <c r="E184" s="7"/>
      <c r="F184" s="7"/>
      <c r="G184" s="7"/>
      <c r="H184" s="7"/>
      <c r="I184" s="7"/>
      <c r="J184" s="7"/>
      <c r="K184" s="7"/>
      <c r="L184" s="9"/>
      <c r="M184" s="10"/>
      <c r="N184" s="10"/>
      <c r="O184" s="10"/>
      <c r="P184" s="10"/>
      <c r="Q184" s="10"/>
      <c r="R184" s="10"/>
      <c r="S184" s="10"/>
      <c r="T184" s="10"/>
      <c r="U184" s="10"/>
    </row>
    <row r="185" spans="1:21" ht="29.45" customHeight="1" x14ac:dyDescent="0.2">
      <c r="A185" s="7"/>
      <c r="B185" s="7"/>
      <c r="C185" s="7"/>
      <c r="D185" s="382" t="s">
        <v>66</v>
      </c>
      <c r="E185" s="382"/>
      <c r="F185" s="382"/>
      <c r="G185" s="382"/>
      <c r="H185" s="382"/>
      <c r="I185" s="382"/>
      <c r="J185" s="382"/>
      <c r="K185" s="382"/>
      <c r="L185" s="9" t="s">
        <v>72</v>
      </c>
      <c r="M185" s="21">
        <v>114.3</v>
      </c>
      <c r="N185" s="21">
        <v>125</v>
      </c>
      <c r="O185" s="25">
        <v>58.6</v>
      </c>
      <c r="P185" s="25">
        <v>91.1</v>
      </c>
      <c r="Q185" s="25">
        <v>44.1</v>
      </c>
      <c r="R185" s="25">
        <v>15.1</v>
      </c>
      <c r="S185" s="25">
        <v>92.9</v>
      </c>
      <c r="T185" s="21">
        <v>145.19999999999999</v>
      </c>
      <c r="U185" s="25">
        <v>91.1</v>
      </c>
    </row>
    <row r="186" spans="1:21" ht="16.5" customHeight="1" x14ac:dyDescent="0.2">
      <c r="A186" s="7"/>
      <c r="B186" s="7"/>
      <c r="C186" s="7"/>
      <c r="D186" s="7" t="s">
        <v>68</v>
      </c>
      <c r="E186" s="7"/>
      <c r="F186" s="7"/>
      <c r="G186" s="7"/>
      <c r="H186" s="7"/>
      <c r="I186" s="7"/>
      <c r="J186" s="7"/>
      <c r="K186" s="7"/>
      <c r="L186" s="9" t="s">
        <v>72</v>
      </c>
      <c r="M186" s="25">
        <v>22.3</v>
      </c>
      <c r="N186" s="25">
        <v>17.8</v>
      </c>
      <c r="O186" s="27">
        <v>9.9</v>
      </c>
      <c r="P186" s="27">
        <v>9.9</v>
      </c>
      <c r="Q186" s="27">
        <v>4.3</v>
      </c>
      <c r="R186" s="27">
        <v>5.8</v>
      </c>
      <c r="S186" s="27">
        <v>9.8000000000000007</v>
      </c>
      <c r="T186" s="25">
        <v>25.5</v>
      </c>
      <c r="U186" s="25">
        <v>15.5</v>
      </c>
    </row>
    <row r="187" spans="1:21" ht="16.5" customHeight="1" x14ac:dyDescent="0.2">
      <c r="A187" s="7"/>
      <c r="B187" s="7"/>
      <c r="C187" s="7"/>
      <c r="D187" s="7" t="s">
        <v>70</v>
      </c>
      <c r="E187" s="7"/>
      <c r="F187" s="7"/>
      <c r="G187" s="7"/>
      <c r="H187" s="7"/>
      <c r="I187" s="7"/>
      <c r="J187" s="7"/>
      <c r="K187" s="7"/>
      <c r="L187" s="9" t="s">
        <v>72</v>
      </c>
      <c r="M187" s="25">
        <v>28.6</v>
      </c>
      <c r="N187" s="25">
        <v>19.8</v>
      </c>
      <c r="O187" s="25">
        <v>15</v>
      </c>
      <c r="P187" s="25">
        <v>15.4</v>
      </c>
      <c r="Q187" s="27">
        <v>6.7</v>
      </c>
      <c r="R187" s="27">
        <v>9.1</v>
      </c>
      <c r="S187" s="25">
        <v>12.5</v>
      </c>
      <c r="T187" s="25">
        <v>76</v>
      </c>
      <c r="U187" s="25">
        <v>20.5</v>
      </c>
    </row>
    <row r="188" spans="1:21" ht="16.5" customHeight="1" x14ac:dyDescent="0.2">
      <c r="A188" s="7"/>
      <c r="B188" s="7" t="s">
        <v>76</v>
      </c>
      <c r="C188" s="7"/>
      <c r="D188" s="7"/>
      <c r="E188" s="7"/>
      <c r="F188" s="7"/>
      <c r="G188" s="7"/>
      <c r="H188" s="7"/>
      <c r="I188" s="7"/>
      <c r="J188" s="7"/>
      <c r="K188" s="7"/>
      <c r="L188" s="9"/>
      <c r="M188" s="10"/>
      <c r="N188" s="10"/>
      <c r="O188" s="10"/>
      <c r="P188" s="10"/>
      <c r="Q188" s="10"/>
      <c r="R188" s="10"/>
      <c r="S188" s="10"/>
      <c r="T188" s="10"/>
      <c r="U188" s="10"/>
    </row>
    <row r="189" spans="1:21" ht="16.5" customHeight="1" x14ac:dyDescent="0.2">
      <c r="A189" s="7"/>
      <c r="B189" s="7"/>
      <c r="C189" s="7" t="s">
        <v>65</v>
      </c>
      <c r="D189" s="7"/>
      <c r="E189" s="7"/>
      <c r="F189" s="7"/>
      <c r="G189" s="7"/>
      <c r="H189" s="7"/>
      <c r="I189" s="7"/>
      <c r="J189" s="7"/>
      <c r="K189" s="7"/>
      <c r="L189" s="9"/>
      <c r="M189" s="10"/>
      <c r="N189" s="10"/>
      <c r="O189" s="10"/>
      <c r="P189" s="10"/>
      <c r="Q189" s="10"/>
      <c r="R189" s="10"/>
      <c r="S189" s="10"/>
      <c r="T189" s="10"/>
      <c r="U189" s="10"/>
    </row>
    <row r="190" spans="1:21" ht="29.45" customHeight="1" x14ac:dyDescent="0.2">
      <c r="A190" s="7"/>
      <c r="B190" s="7"/>
      <c r="C190" s="7"/>
      <c r="D190" s="382" t="s">
        <v>66</v>
      </c>
      <c r="E190" s="382"/>
      <c r="F190" s="382"/>
      <c r="G190" s="382"/>
      <c r="H190" s="382"/>
      <c r="I190" s="382"/>
      <c r="J190" s="382"/>
      <c r="K190" s="382"/>
      <c r="L190" s="9" t="s">
        <v>67</v>
      </c>
      <c r="M190" s="22">
        <v>5489</v>
      </c>
      <c r="N190" s="22">
        <v>1858</v>
      </c>
      <c r="O190" s="22">
        <v>2034</v>
      </c>
      <c r="P190" s="22">
        <v>2008</v>
      </c>
      <c r="Q190" s="23">
        <v>469</v>
      </c>
      <c r="R190" s="23">
        <v>134</v>
      </c>
      <c r="S190" s="19">
        <v>86</v>
      </c>
      <c r="T190" s="22">
        <v>1671</v>
      </c>
      <c r="U190" s="24">
        <v>13749</v>
      </c>
    </row>
    <row r="191" spans="1:21" ht="16.5" customHeight="1" x14ac:dyDescent="0.2">
      <c r="A191" s="7"/>
      <c r="B191" s="7"/>
      <c r="C191" s="7"/>
      <c r="D191" s="7" t="s">
        <v>68</v>
      </c>
      <c r="E191" s="7"/>
      <c r="F191" s="7"/>
      <c r="G191" s="7"/>
      <c r="H191" s="7"/>
      <c r="I191" s="7"/>
      <c r="J191" s="7"/>
      <c r="K191" s="7"/>
      <c r="L191" s="9" t="s">
        <v>67</v>
      </c>
      <c r="M191" s="24">
        <v>13361</v>
      </c>
      <c r="N191" s="24">
        <v>13625</v>
      </c>
      <c r="O191" s="22">
        <v>3446</v>
      </c>
      <c r="P191" s="22">
        <v>2623</v>
      </c>
      <c r="Q191" s="23">
        <v>947</v>
      </c>
      <c r="R191" s="23">
        <v>443</v>
      </c>
      <c r="S191" s="23">
        <v>231</v>
      </c>
      <c r="T191" s="23">
        <v>239</v>
      </c>
      <c r="U191" s="24">
        <v>34915</v>
      </c>
    </row>
    <row r="192" spans="1:21" ht="16.5" customHeight="1" x14ac:dyDescent="0.2">
      <c r="A192" s="7"/>
      <c r="B192" s="7"/>
      <c r="C192" s="7"/>
      <c r="D192" s="7" t="s">
        <v>69</v>
      </c>
      <c r="E192" s="7"/>
      <c r="F192" s="7"/>
      <c r="G192" s="7"/>
      <c r="H192" s="7"/>
      <c r="I192" s="7"/>
      <c r="J192" s="7"/>
      <c r="K192" s="7"/>
      <c r="L192" s="9" t="s">
        <v>67</v>
      </c>
      <c r="M192" s="19">
        <v>69</v>
      </c>
      <c r="N192" s="18">
        <v>5</v>
      </c>
      <c r="O192" s="23">
        <v>287</v>
      </c>
      <c r="P192" s="18">
        <v>2</v>
      </c>
      <c r="Q192" s="23">
        <v>110</v>
      </c>
      <c r="R192" s="23">
        <v>178</v>
      </c>
      <c r="S192" s="18" t="s">
        <v>75</v>
      </c>
      <c r="T192" s="18" t="s">
        <v>75</v>
      </c>
      <c r="U192" s="23">
        <v>651</v>
      </c>
    </row>
    <row r="193" spans="1:21" ht="16.5" customHeight="1" x14ac:dyDescent="0.2">
      <c r="A193" s="7"/>
      <c r="B193" s="7"/>
      <c r="C193" s="7"/>
      <c r="D193" s="7" t="s">
        <v>70</v>
      </c>
      <c r="E193" s="7"/>
      <c r="F193" s="7"/>
      <c r="G193" s="7"/>
      <c r="H193" s="7"/>
      <c r="I193" s="7"/>
      <c r="J193" s="7"/>
      <c r="K193" s="7"/>
      <c r="L193" s="9" t="s">
        <v>67</v>
      </c>
      <c r="M193" s="24">
        <v>18919</v>
      </c>
      <c r="N193" s="24">
        <v>15488</v>
      </c>
      <c r="O193" s="22">
        <v>5767</v>
      </c>
      <c r="P193" s="22">
        <v>4633</v>
      </c>
      <c r="Q193" s="22">
        <v>1526</v>
      </c>
      <c r="R193" s="23">
        <v>755</v>
      </c>
      <c r="S193" s="23">
        <v>317</v>
      </c>
      <c r="T193" s="22">
        <v>1910</v>
      </c>
      <c r="U193" s="24">
        <v>49315</v>
      </c>
    </row>
    <row r="194" spans="1:21" ht="16.5" customHeight="1" x14ac:dyDescent="0.2">
      <c r="A194" s="7"/>
      <c r="B194" s="7"/>
      <c r="C194" s="7" t="s">
        <v>71</v>
      </c>
      <c r="D194" s="7"/>
      <c r="E194" s="7"/>
      <c r="F194" s="7"/>
      <c r="G194" s="7"/>
      <c r="H194" s="7"/>
      <c r="I194" s="7"/>
      <c r="J194" s="7"/>
      <c r="K194" s="7"/>
      <c r="L194" s="9"/>
      <c r="M194" s="10"/>
      <c r="N194" s="10"/>
      <c r="O194" s="10"/>
      <c r="P194" s="10"/>
      <c r="Q194" s="10"/>
      <c r="R194" s="10"/>
      <c r="S194" s="10"/>
      <c r="T194" s="10"/>
      <c r="U194" s="10"/>
    </row>
    <row r="195" spans="1:21" ht="29.45" customHeight="1" x14ac:dyDescent="0.2">
      <c r="A195" s="7"/>
      <c r="B195" s="7"/>
      <c r="C195" s="7"/>
      <c r="D195" s="382" t="s">
        <v>66</v>
      </c>
      <c r="E195" s="382"/>
      <c r="F195" s="382"/>
      <c r="G195" s="382"/>
      <c r="H195" s="382"/>
      <c r="I195" s="382"/>
      <c r="J195" s="382"/>
      <c r="K195" s="382"/>
      <c r="L195" s="9" t="s">
        <v>72</v>
      </c>
      <c r="M195" s="25">
        <v>49.9</v>
      </c>
      <c r="N195" s="25">
        <v>78.8</v>
      </c>
      <c r="O195" s="25">
        <v>21.6</v>
      </c>
      <c r="P195" s="25">
        <v>50.3</v>
      </c>
      <c r="Q195" s="25">
        <v>27</v>
      </c>
      <c r="R195" s="25">
        <v>11.6</v>
      </c>
      <c r="S195" s="25">
        <v>30.3</v>
      </c>
      <c r="T195" s="25">
        <v>63.5</v>
      </c>
      <c r="U195" s="25">
        <v>42.2</v>
      </c>
    </row>
    <row r="196" spans="1:21" ht="16.5" customHeight="1" x14ac:dyDescent="0.2">
      <c r="A196" s="7"/>
      <c r="B196" s="7"/>
      <c r="C196" s="7"/>
      <c r="D196" s="7" t="s">
        <v>68</v>
      </c>
      <c r="E196" s="7"/>
      <c r="F196" s="7"/>
      <c r="G196" s="7"/>
      <c r="H196" s="7"/>
      <c r="I196" s="7"/>
      <c r="J196" s="7"/>
      <c r="K196" s="7"/>
      <c r="L196" s="9" t="s">
        <v>72</v>
      </c>
      <c r="M196" s="27">
        <v>8.1999999999999993</v>
      </c>
      <c r="N196" s="25">
        <v>10.199999999999999</v>
      </c>
      <c r="O196" s="27">
        <v>3.3</v>
      </c>
      <c r="P196" s="27">
        <v>4.8</v>
      </c>
      <c r="Q196" s="27">
        <v>2.7</v>
      </c>
      <c r="R196" s="27">
        <v>4.4000000000000004</v>
      </c>
      <c r="S196" s="27">
        <v>2.6</v>
      </c>
      <c r="T196" s="27">
        <v>6.6</v>
      </c>
      <c r="U196" s="27">
        <v>6.8</v>
      </c>
    </row>
    <row r="197" spans="1:21" ht="16.5" customHeight="1" x14ac:dyDescent="0.2">
      <c r="A197" s="7"/>
      <c r="B197" s="7"/>
      <c r="C197" s="7"/>
      <c r="D197" s="7" t="s">
        <v>70</v>
      </c>
      <c r="E197" s="7"/>
      <c r="F197" s="7"/>
      <c r="G197" s="7"/>
      <c r="H197" s="7"/>
      <c r="I197" s="7"/>
      <c r="J197" s="7"/>
      <c r="K197" s="7"/>
      <c r="L197" s="9" t="s">
        <v>72</v>
      </c>
      <c r="M197" s="25">
        <v>10.9</v>
      </c>
      <c r="N197" s="25">
        <v>11.3</v>
      </c>
      <c r="O197" s="27">
        <v>5</v>
      </c>
      <c r="P197" s="27">
        <v>7.8</v>
      </c>
      <c r="Q197" s="27">
        <v>4.2</v>
      </c>
      <c r="R197" s="27">
        <v>6.7</v>
      </c>
      <c r="S197" s="27">
        <v>3.5</v>
      </c>
      <c r="T197" s="25">
        <v>30.5</v>
      </c>
      <c r="U197" s="27">
        <v>9</v>
      </c>
    </row>
    <row r="198" spans="1:21" ht="16.5" customHeight="1" x14ac:dyDescent="0.2">
      <c r="A198" s="7"/>
      <c r="B198" s="7" t="s">
        <v>77</v>
      </c>
      <c r="C198" s="7"/>
      <c r="D198" s="7"/>
      <c r="E198" s="7"/>
      <c r="F198" s="7"/>
      <c r="G198" s="7"/>
      <c r="H198" s="7"/>
      <c r="I198" s="7"/>
      <c r="J198" s="7"/>
      <c r="K198" s="7"/>
      <c r="L198" s="9"/>
      <c r="M198" s="10"/>
      <c r="N198" s="10"/>
      <c r="O198" s="10"/>
      <c r="P198" s="10"/>
      <c r="Q198" s="10"/>
      <c r="R198" s="10"/>
      <c r="S198" s="10"/>
      <c r="T198" s="10"/>
      <c r="U198" s="10"/>
    </row>
    <row r="199" spans="1:21" ht="16.5" customHeight="1" x14ac:dyDescent="0.2">
      <c r="A199" s="7"/>
      <c r="B199" s="7"/>
      <c r="C199" s="7" t="s">
        <v>65</v>
      </c>
      <c r="D199" s="7"/>
      <c r="E199" s="7"/>
      <c r="F199" s="7"/>
      <c r="G199" s="7"/>
      <c r="H199" s="7"/>
      <c r="I199" s="7"/>
      <c r="J199" s="7"/>
      <c r="K199" s="7"/>
      <c r="L199" s="9"/>
      <c r="M199" s="10"/>
      <c r="N199" s="10"/>
      <c r="O199" s="10"/>
      <c r="P199" s="10"/>
      <c r="Q199" s="10"/>
      <c r="R199" s="10"/>
      <c r="S199" s="10"/>
      <c r="T199" s="10"/>
      <c r="U199" s="10"/>
    </row>
    <row r="200" spans="1:21" ht="29.45" customHeight="1" x14ac:dyDescent="0.2">
      <c r="A200" s="7"/>
      <c r="B200" s="7"/>
      <c r="C200" s="7"/>
      <c r="D200" s="382" t="s">
        <v>66</v>
      </c>
      <c r="E200" s="382"/>
      <c r="F200" s="382"/>
      <c r="G200" s="382"/>
      <c r="H200" s="382"/>
      <c r="I200" s="382"/>
      <c r="J200" s="382"/>
      <c r="K200" s="382"/>
      <c r="L200" s="9" t="s">
        <v>67</v>
      </c>
      <c r="M200" s="22">
        <v>7571</v>
      </c>
      <c r="N200" s="22">
        <v>2423</v>
      </c>
      <c r="O200" s="22">
        <v>4082</v>
      </c>
      <c r="P200" s="22">
        <v>2764</v>
      </c>
      <c r="Q200" s="22">
        <v>1226</v>
      </c>
      <c r="R200" s="23">
        <v>352</v>
      </c>
      <c r="S200" s="23">
        <v>252</v>
      </c>
      <c r="T200" s="23">
        <v>992</v>
      </c>
      <c r="U200" s="24">
        <v>19662</v>
      </c>
    </row>
    <row r="201" spans="1:21" ht="16.5" customHeight="1" x14ac:dyDescent="0.2">
      <c r="A201" s="7"/>
      <c r="B201" s="7"/>
      <c r="C201" s="7"/>
      <c r="D201" s="7" t="s">
        <v>68</v>
      </c>
      <c r="E201" s="7"/>
      <c r="F201" s="7"/>
      <c r="G201" s="7"/>
      <c r="H201" s="7"/>
      <c r="I201" s="7"/>
      <c r="J201" s="7"/>
      <c r="K201" s="7"/>
      <c r="L201" s="9" t="s">
        <v>67</v>
      </c>
      <c r="M201" s="24">
        <v>12882</v>
      </c>
      <c r="N201" s="22">
        <v>9923</v>
      </c>
      <c r="O201" s="22">
        <v>5568</v>
      </c>
      <c r="P201" s="22">
        <v>2373</v>
      </c>
      <c r="Q201" s="22">
        <v>2362</v>
      </c>
      <c r="R201" s="23">
        <v>944</v>
      </c>
      <c r="S201" s="23">
        <v>637</v>
      </c>
      <c r="T201" s="23">
        <v>122</v>
      </c>
      <c r="U201" s="24">
        <v>34811</v>
      </c>
    </row>
    <row r="202" spans="1:21" ht="16.5" customHeight="1" x14ac:dyDescent="0.2">
      <c r="A202" s="7"/>
      <c r="B202" s="7"/>
      <c r="C202" s="7"/>
      <c r="D202" s="7" t="s">
        <v>69</v>
      </c>
      <c r="E202" s="7"/>
      <c r="F202" s="7"/>
      <c r="G202" s="7"/>
      <c r="H202" s="7"/>
      <c r="I202" s="7"/>
      <c r="J202" s="7"/>
      <c r="K202" s="7"/>
      <c r="L202" s="9" t="s">
        <v>67</v>
      </c>
      <c r="M202" s="17" t="s">
        <v>81</v>
      </c>
      <c r="N202" s="18">
        <v>8</v>
      </c>
      <c r="O202" s="19">
        <v>66</v>
      </c>
      <c r="P202" s="18">
        <v>1</v>
      </c>
      <c r="Q202" s="19">
        <v>98</v>
      </c>
      <c r="R202" s="19">
        <v>20</v>
      </c>
      <c r="S202" s="18" t="s">
        <v>75</v>
      </c>
      <c r="T202" s="18" t="s">
        <v>75</v>
      </c>
      <c r="U202" s="23">
        <v>193</v>
      </c>
    </row>
    <row r="203" spans="1:21" ht="16.5" customHeight="1" x14ac:dyDescent="0.2">
      <c r="A203" s="7"/>
      <c r="B203" s="7"/>
      <c r="C203" s="7"/>
      <c r="D203" s="7" t="s">
        <v>70</v>
      </c>
      <c r="E203" s="7"/>
      <c r="F203" s="7"/>
      <c r="G203" s="7"/>
      <c r="H203" s="7"/>
      <c r="I203" s="7"/>
      <c r="J203" s="7"/>
      <c r="K203" s="7"/>
      <c r="L203" s="9" t="s">
        <v>67</v>
      </c>
      <c r="M203" s="24">
        <v>20453</v>
      </c>
      <c r="N203" s="24">
        <v>12354</v>
      </c>
      <c r="O203" s="22">
        <v>9716</v>
      </c>
      <c r="P203" s="22">
        <v>5138</v>
      </c>
      <c r="Q203" s="22">
        <v>3686</v>
      </c>
      <c r="R203" s="22">
        <v>1316</v>
      </c>
      <c r="S203" s="23">
        <v>889</v>
      </c>
      <c r="T203" s="22">
        <v>1114</v>
      </c>
      <c r="U203" s="24">
        <v>54666</v>
      </c>
    </row>
    <row r="204" spans="1:21" ht="16.5" customHeight="1" x14ac:dyDescent="0.2">
      <c r="A204" s="7"/>
      <c r="B204" s="7"/>
      <c r="C204" s="7" t="s">
        <v>71</v>
      </c>
      <c r="D204" s="7"/>
      <c r="E204" s="7"/>
      <c r="F204" s="7"/>
      <c r="G204" s="7"/>
      <c r="H204" s="7"/>
      <c r="I204" s="7"/>
      <c r="J204" s="7"/>
      <c r="K204" s="7"/>
      <c r="L204" s="9"/>
      <c r="M204" s="10"/>
      <c r="N204" s="10"/>
      <c r="O204" s="10"/>
      <c r="P204" s="10"/>
      <c r="Q204" s="10"/>
      <c r="R204" s="10"/>
      <c r="S204" s="10"/>
      <c r="T204" s="10"/>
      <c r="U204" s="10"/>
    </row>
    <row r="205" spans="1:21" ht="29.45" customHeight="1" x14ac:dyDescent="0.2">
      <c r="A205" s="7"/>
      <c r="B205" s="7"/>
      <c r="C205" s="7"/>
      <c r="D205" s="382" t="s">
        <v>66</v>
      </c>
      <c r="E205" s="382"/>
      <c r="F205" s="382"/>
      <c r="G205" s="382"/>
      <c r="H205" s="382"/>
      <c r="I205" s="382"/>
      <c r="J205" s="382"/>
      <c r="K205" s="382"/>
      <c r="L205" s="9" t="s">
        <v>72</v>
      </c>
      <c r="M205" s="25">
        <v>68.7</v>
      </c>
      <c r="N205" s="21">
        <v>102.2</v>
      </c>
      <c r="O205" s="25">
        <v>43</v>
      </c>
      <c r="P205" s="25">
        <v>69</v>
      </c>
      <c r="Q205" s="25">
        <v>70.3</v>
      </c>
      <c r="R205" s="25">
        <v>30.4</v>
      </c>
      <c r="S205" s="25">
        <v>88.7</v>
      </c>
      <c r="T205" s="25">
        <v>37.799999999999997</v>
      </c>
      <c r="U205" s="25">
        <v>60.1</v>
      </c>
    </row>
    <row r="206" spans="1:21" ht="16.5" customHeight="1" x14ac:dyDescent="0.2">
      <c r="A206" s="7"/>
      <c r="B206" s="7"/>
      <c r="C206" s="7"/>
      <c r="D206" s="7" t="s">
        <v>68</v>
      </c>
      <c r="E206" s="7"/>
      <c r="F206" s="7"/>
      <c r="G206" s="7"/>
      <c r="H206" s="7"/>
      <c r="I206" s="7"/>
      <c r="J206" s="7"/>
      <c r="K206" s="7"/>
      <c r="L206" s="9" t="s">
        <v>72</v>
      </c>
      <c r="M206" s="27">
        <v>7.9</v>
      </c>
      <c r="N206" s="27">
        <v>7.3</v>
      </c>
      <c r="O206" s="27">
        <v>5.3</v>
      </c>
      <c r="P206" s="27">
        <v>4.3</v>
      </c>
      <c r="Q206" s="27">
        <v>6.8</v>
      </c>
      <c r="R206" s="27">
        <v>9.3000000000000007</v>
      </c>
      <c r="S206" s="27">
        <v>7.2</v>
      </c>
      <c r="T206" s="27">
        <v>3.3</v>
      </c>
      <c r="U206" s="27">
        <v>6.7</v>
      </c>
    </row>
    <row r="207" spans="1:21" ht="16.5" customHeight="1" x14ac:dyDescent="0.2">
      <c r="A207" s="7"/>
      <c r="B207" s="7"/>
      <c r="C207" s="7"/>
      <c r="D207" s="7" t="s">
        <v>70</v>
      </c>
      <c r="E207" s="7"/>
      <c r="F207" s="7"/>
      <c r="G207" s="7"/>
      <c r="H207" s="7"/>
      <c r="I207" s="7"/>
      <c r="J207" s="7"/>
      <c r="K207" s="7"/>
      <c r="L207" s="9" t="s">
        <v>72</v>
      </c>
      <c r="M207" s="25">
        <v>11.8</v>
      </c>
      <c r="N207" s="27">
        <v>8.9</v>
      </c>
      <c r="O207" s="27">
        <v>8.4</v>
      </c>
      <c r="P207" s="27">
        <v>8.6999999999999993</v>
      </c>
      <c r="Q207" s="25">
        <v>10.1</v>
      </c>
      <c r="R207" s="25">
        <v>11.7</v>
      </c>
      <c r="S207" s="27">
        <v>9.6999999999999993</v>
      </c>
      <c r="T207" s="25">
        <v>17.7</v>
      </c>
      <c r="U207" s="27">
        <v>9.9</v>
      </c>
    </row>
    <row r="208" spans="1:21" ht="16.5" customHeight="1" x14ac:dyDescent="0.2">
      <c r="A208" s="7" t="s">
        <v>83</v>
      </c>
      <c r="B208" s="7"/>
      <c r="C208" s="7"/>
      <c r="D208" s="7"/>
      <c r="E208" s="7"/>
      <c r="F208" s="7"/>
      <c r="G208" s="7"/>
      <c r="H208" s="7"/>
      <c r="I208" s="7"/>
      <c r="J208" s="7"/>
      <c r="K208" s="7"/>
      <c r="L208" s="9"/>
      <c r="M208" s="10"/>
      <c r="N208" s="10"/>
      <c r="O208" s="10"/>
      <c r="P208" s="10"/>
      <c r="Q208" s="10"/>
      <c r="R208" s="10"/>
      <c r="S208" s="10"/>
      <c r="T208" s="10"/>
      <c r="U208" s="10"/>
    </row>
    <row r="209" spans="1:21" ht="16.5" customHeight="1" x14ac:dyDescent="0.2">
      <c r="A209" s="7"/>
      <c r="B209" s="7" t="s">
        <v>64</v>
      </c>
      <c r="C209" s="7"/>
      <c r="D209" s="7"/>
      <c r="E209" s="7"/>
      <c r="F209" s="7"/>
      <c r="G209" s="7"/>
      <c r="H209" s="7"/>
      <c r="I209" s="7"/>
      <c r="J209" s="7"/>
      <c r="K209" s="7"/>
      <c r="L209" s="9"/>
      <c r="M209" s="10"/>
      <c r="N209" s="10"/>
      <c r="O209" s="10"/>
      <c r="P209" s="10"/>
      <c r="Q209" s="10"/>
      <c r="R209" s="10"/>
      <c r="S209" s="10"/>
      <c r="T209" s="10"/>
      <c r="U209" s="10"/>
    </row>
    <row r="210" spans="1:21" ht="16.5" customHeight="1" x14ac:dyDescent="0.2">
      <c r="A210" s="7"/>
      <c r="B210" s="7"/>
      <c r="C210" s="7" t="s">
        <v>65</v>
      </c>
      <c r="D210" s="7"/>
      <c r="E210" s="7"/>
      <c r="F210" s="7"/>
      <c r="G210" s="7"/>
      <c r="H210" s="7"/>
      <c r="I210" s="7"/>
      <c r="J210" s="7"/>
      <c r="K210" s="7"/>
      <c r="L210" s="9"/>
      <c r="M210" s="10"/>
      <c r="N210" s="10"/>
      <c r="O210" s="10"/>
      <c r="P210" s="10"/>
      <c r="Q210" s="10"/>
      <c r="R210" s="10"/>
      <c r="S210" s="10"/>
      <c r="T210" s="10"/>
      <c r="U210" s="10"/>
    </row>
    <row r="211" spans="1:21" ht="29.45" customHeight="1" x14ac:dyDescent="0.2">
      <c r="A211" s="7"/>
      <c r="B211" s="7"/>
      <c r="C211" s="7"/>
      <c r="D211" s="382" t="s">
        <v>66</v>
      </c>
      <c r="E211" s="382"/>
      <c r="F211" s="382"/>
      <c r="G211" s="382"/>
      <c r="H211" s="382"/>
      <c r="I211" s="382"/>
      <c r="J211" s="382"/>
      <c r="K211" s="382"/>
      <c r="L211" s="9" t="s">
        <v>67</v>
      </c>
      <c r="M211" s="24">
        <v>17052</v>
      </c>
      <c r="N211" s="22">
        <v>5233</v>
      </c>
      <c r="O211" s="22">
        <v>5828</v>
      </c>
      <c r="P211" s="22">
        <v>4912</v>
      </c>
      <c r="Q211" s="22">
        <v>3182</v>
      </c>
      <c r="R211" s="23">
        <v>815</v>
      </c>
      <c r="S211" s="23">
        <v>816</v>
      </c>
      <c r="T211" s="22">
        <v>8237</v>
      </c>
      <c r="U211" s="24">
        <v>46075</v>
      </c>
    </row>
    <row r="212" spans="1:21" ht="16.5" customHeight="1" x14ac:dyDescent="0.2">
      <c r="A212" s="7"/>
      <c r="B212" s="7"/>
      <c r="C212" s="7"/>
      <c r="D212" s="7" t="s">
        <v>68</v>
      </c>
      <c r="E212" s="7"/>
      <c r="F212" s="7"/>
      <c r="G212" s="7"/>
      <c r="H212" s="7"/>
      <c r="I212" s="7"/>
      <c r="J212" s="7"/>
      <c r="K212" s="7"/>
      <c r="L212" s="9" t="s">
        <v>67</v>
      </c>
      <c r="M212" s="24">
        <v>54687</v>
      </c>
      <c r="N212" s="24">
        <v>61002</v>
      </c>
      <c r="O212" s="24">
        <v>12370</v>
      </c>
      <c r="P212" s="22">
        <v>7468</v>
      </c>
      <c r="Q212" s="22">
        <v>9377</v>
      </c>
      <c r="R212" s="22">
        <v>5146</v>
      </c>
      <c r="S212" s="22">
        <v>3475</v>
      </c>
      <c r="T212" s="22">
        <v>2609</v>
      </c>
      <c r="U212" s="20">
        <v>156134</v>
      </c>
    </row>
    <row r="213" spans="1:21" ht="16.5" customHeight="1" x14ac:dyDescent="0.2">
      <c r="A213" s="7"/>
      <c r="B213" s="7"/>
      <c r="C213" s="7"/>
      <c r="D213" s="7" t="s">
        <v>69</v>
      </c>
      <c r="E213" s="7"/>
      <c r="F213" s="7"/>
      <c r="G213" s="7"/>
      <c r="H213" s="7"/>
      <c r="I213" s="7"/>
      <c r="J213" s="7"/>
      <c r="K213" s="7"/>
      <c r="L213" s="9" t="s">
        <v>67</v>
      </c>
      <c r="M213" s="22">
        <v>7748</v>
      </c>
      <c r="N213" s="22">
        <v>5428</v>
      </c>
      <c r="O213" s="22">
        <v>1707</v>
      </c>
      <c r="P213" s="22">
        <v>2710</v>
      </c>
      <c r="Q213" s="23">
        <v>937</v>
      </c>
      <c r="R213" s="22">
        <v>2043</v>
      </c>
      <c r="S213" s="22">
        <v>2700</v>
      </c>
      <c r="T213" s="18">
        <v>5</v>
      </c>
      <c r="U213" s="24">
        <v>23278</v>
      </c>
    </row>
    <row r="214" spans="1:21" ht="16.5" customHeight="1" x14ac:dyDescent="0.2">
      <c r="A214" s="7"/>
      <c r="B214" s="7"/>
      <c r="C214" s="7"/>
      <c r="D214" s="7" t="s">
        <v>70</v>
      </c>
      <c r="E214" s="7"/>
      <c r="F214" s="7"/>
      <c r="G214" s="7"/>
      <c r="H214" s="7"/>
      <c r="I214" s="7"/>
      <c r="J214" s="7"/>
      <c r="K214" s="7"/>
      <c r="L214" s="9" t="s">
        <v>67</v>
      </c>
      <c r="M214" s="24">
        <v>79487</v>
      </c>
      <c r="N214" s="24">
        <v>71663</v>
      </c>
      <c r="O214" s="24">
        <v>19905</v>
      </c>
      <c r="P214" s="24">
        <v>15090</v>
      </c>
      <c r="Q214" s="24">
        <v>13496</v>
      </c>
      <c r="R214" s="22">
        <v>8004</v>
      </c>
      <c r="S214" s="22">
        <v>6991</v>
      </c>
      <c r="T214" s="24">
        <v>10851</v>
      </c>
      <c r="U214" s="20">
        <v>225487</v>
      </c>
    </row>
    <row r="215" spans="1:21" ht="16.5" customHeight="1" x14ac:dyDescent="0.2">
      <c r="A215" s="7"/>
      <c r="B215" s="7"/>
      <c r="C215" s="7" t="s">
        <v>71</v>
      </c>
      <c r="D215" s="7"/>
      <c r="E215" s="7"/>
      <c r="F215" s="7"/>
      <c r="G215" s="7"/>
      <c r="H215" s="7"/>
      <c r="I215" s="7"/>
      <c r="J215" s="7"/>
      <c r="K215" s="7"/>
      <c r="L215" s="9"/>
      <c r="M215" s="10"/>
      <c r="N215" s="10"/>
      <c r="O215" s="10"/>
      <c r="P215" s="10"/>
      <c r="Q215" s="10"/>
      <c r="R215" s="10"/>
      <c r="S215" s="10"/>
      <c r="T215" s="10"/>
      <c r="U215" s="10"/>
    </row>
    <row r="216" spans="1:21" ht="29.45" customHeight="1" x14ac:dyDescent="0.2">
      <c r="A216" s="7"/>
      <c r="B216" s="7"/>
      <c r="C216" s="7"/>
      <c r="D216" s="382" t="s">
        <v>66</v>
      </c>
      <c r="E216" s="382"/>
      <c r="F216" s="382"/>
      <c r="G216" s="382"/>
      <c r="H216" s="382"/>
      <c r="I216" s="382"/>
      <c r="J216" s="382"/>
      <c r="K216" s="382"/>
      <c r="L216" s="9" t="s">
        <v>72</v>
      </c>
      <c r="M216" s="21">
        <v>156.6</v>
      </c>
      <c r="N216" s="21">
        <v>224.4</v>
      </c>
      <c r="O216" s="25">
        <v>62.4</v>
      </c>
      <c r="P216" s="21">
        <v>124.2</v>
      </c>
      <c r="Q216" s="21">
        <v>184.5</v>
      </c>
      <c r="R216" s="25">
        <v>70.900000000000006</v>
      </c>
      <c r="S216" s="21">
        <v>287.89999999999998</v>
      </c>
      <c r="T216" s="21">
        <v>313.8</v>
      </c>
      <c r="U216" s="21">
        <v>142.6</v>
      </c>
    </row>
    <row r="217" spans="1:21" ht="16.5" customHeight="1" x14ac:dyDescent="0.2">
      <c r="A217" s="7"/>
      <c r="B217" s="7"/>
      <c r="C217" s="7"/>
      <c r="D217" s="7" t="s">
        <v>68</v>
      </c>
      <c r="E217" s="7"/>
      <c r="F217" s="7"/>
      <c r="G217" s="7"/>
      <c r="H217" s="7"/>
      <c r="I217" s="7"/>
      <c r="J217" s="7"/>
      <c r="K217" s="7"/>
      <c r="L217" s="9" t="s">
        <v>72</v>
      </c>
      <c r="M217" s="25">
        <v>34</v>
      </c>
      <c r="N217" s="25">
        <v>46.4</v>
      </c>
      <c r="O217" s="25">
        <v>11.9</v>
      </c>
      <c r="P217" s="25">
        <v>13.7</v>
      </c>
      <c r="Q217" s="25">
        <v>27</v>
      </c>
      <c r="R217" s="25">
        <v>51</v>
      </c>
      <c r="S217" s="25">
        <v>40.6</v>
      </c>
      <c r="T217" s="25">
        <v>72.2</v>
      </c>
      <c r="U217" s="25">
        <v>30.8</v>
      </c>
    </row>
    <row r="218" spans="1:21" ht="16.5" customHeight="1" x14ac:dyDescent="0.2">
      <c r="A218" s="7"/>
      <c r="B218" s="7"/>
      <c r="C218" s="7"/>
      <c r="D218" s="7" t="s">
        <v>73</v>
      </c>
      <c r="E218" s="7"/>
      <c r="F218" s="7"/>
      <c r="G218" s="7"/>
      <c r="H218" s="7"/>
      <c r="I218" s="7"/>
      <c r="J218" s="7"/>
      <c r="K218" s="7"/>
      <c r="L218" s="9" t="s">
        <v>72</v>
      </c>
      <c r="M218" s="25">
        <v>46.3</v>
      </c>
      <c r="N218" s="25">
        <v>53.6</v>
      </c>
      <c r="O218" s="25">
        <v>17.600000000000001</v>
      </c>
      <c r="P218" s="25">
        <v>25.8</v>
      </c>
      <c r="Q218" s="25">
        <v>37.1</v>
      </c>
      <c r="R218" s="25">
        <v>71.3</v>
      </c>
      <c r="S218" s="25">
        <v>79</v>
      </c>
      <c r="T218" s="21">
        <v>173.9</v>
      </c>
      <c r="U218" s="25">
        <v>41.8</v>
      </c>
    </row>
    <row r="219" spans="1:21" ht="16.5" customHeight="1" x14ac:dyDescent="0.2">
      <c r="A219" s="7"/>
      <c r="B219" s="7" t="s">
        <v>74</v>
      </c>
      <c r="C219" s="7"/>
      <c r="D219" s="7"/>
      <c r="E219" s="7"/>
      <c r="F219" s="7"/>
      <c r="G219" s="7"/>
      <c r="H219" s="7"/>
      <c r="I219" s="7"/>
      <c r="J219" s="7"/>
      <c r="K219" s="7"/>
      <c r="L219" s="9"/>
      <c r="M219" s="10"/>
      <c r="N219" s="10"/>
      <c r="O219" s="10"/>
      <c r="P219" s="10"/>
      <c r="Q219" s="10"/>
      <c r="R219" s="10"/>
      <c r="S219" s="10"/>
      <c r="T219" s="10"/>
      <c r="U219" s="10"/>
    </row>
    <row r="220" spans="1:21" ht="16.5" customHeight="1" x14ac:dyDescent="0.2">
      <c r="A220" s="7"/>
      <c r="B220" s="7"/>
      <c r="C220" s="7" t="s">
        <v>65</v>
      </c>
      <c r="D220" s="7"/>
      <c r="E220" s="7"/>
      <c r="F220" s="7"/>
      <c r="G220" s="7"/>
      <c r="H220" s="7"/>
      <c r="I220" s="7"/>
      <c r="J220" s="7"/>
      <c r="K220" s="7"/>
      <c r="L220" s="9"/>
      <c r="M220" s="10"/>
      <c r="N220" s="10"/>
      <c r="O220" s="10"/>
      <c r="P220" s="10"/>
      <c r="Q220" s="10"/>
      <c r="R220" s="10"/>
      <c r="S220" s="10"/>
      <c r="T220" s="10"/>
      <c r="U220" s="10"/>
    </row>
    <row r="221" spans="1:21" ht="29.45" customHeight="1" x14ac:dyDescent="0.2">
      <c r="A221" s="7"/>
      <c r="B221" s="7"/>
      <c r="C221" s="7"/>
      <c r="D221" s="382" t="s">
        <v>66</v>
      </c>
      <c r="E221" s="382"/>
      <c r="F221" s="382"/>
      <c r="G221" s="382"/>
      <c r="H221" s="382"/>
      <c r="I221" s="382"/>
      <c r="J221" s="382"/>
      <c r="K221" s="382"/>
      <c r="L221" s="9" t="s">
        <v>67</v>
      </c>
      <c r="M221" s="24">
        <v>12100</v>
      </c>
      <c r="N221" s="22">
        <v>2704</v>
      </c>
      <c r="O221" s="22">
        <v>4878</v>
      </c>
      <c r="P221" s="22">
        <v>3609</v>
      </c>
      <c r="Q221" s="23">
        <v>868</v>
      </c>
      <c r="R221" s="23">
        <v>208</v>
      </c>
      <c r="S221" s="23">
        <v>333</v>
      </c>
      <c r="T221" s="22">
        <v>3358</v>
      </c>
      <c r="U221" s="24">
        <v>28058</v>
      </c>
    </row>
    <row r="222" spans="1:21" ht="16.5" customHeight="1" x14ac:dyDescent="0.2">
      <c r="A222" s="7"/>
      <c r="B222" s="7"/>
      <c r="C222" s="7"/>
      <c r="D222" s="7" t="s">
        <v>68</v>
      </c>
      <c r="E222" s="7"/>
      <c r="F222" s="7"/>
      <c r="G222" s="7"/>
      <c r="H222" s="7"/>
      <c r="I222" s="7"/>
      <c r="J222" s="7"/>
      <c r="K222" s="7"/>
      <c r="L222" s="9" t="s">
        <v>67</v>
      </c>
      <c r="M222" s="24">
        <v>34314</v>
      </c>
      <c r="N222" s="24">
        <v>22045</v>
      </c>
      <c r="O222" s="24">
        <v>10272</v>
      </c>
      <c r="P222" s="22">
        <v>5726</v>
      </c>
      <c r="Q222" s="22">
        <v>1689</v>
      </c>
      <c r="R222" s="23">
        <v>716</v>
      </c>
      <c r="S222" s="23">
        <v>971</v>
      </c>
      <c r="T222" s="23">
        <v>825</v>
      </c>
      <c r="U222" s="24">
        <v>76558</v>
      </c>
    </row>
    <row r="223" spans="1:21" ht="16.5" customHeight="1" x14ac:dyDescent="0.2">
      <c r="A223" s="7"/>
      <c r="B223" s="7"/>
      <c r="C223" s="7"/>
      <c r="D223" s="7" t="s">
        <v>69</v>
      </c>
      <c r="E223" s="7"/>
      <c r="F223" s="7"/>
      <c r="G223" s="7"/>
      <c r="H223" s="7"/>
      <c r="I223" s="7"/>
      <c r="J223" s="7"/>
      <c r="K223" s="7"/>
      <c r="L223" s="9" t="s">
        <v>67</v>
      </c>
      <c r="M223" s="23">
        <v>896</v>
      </c>
      <c r="N223" s="19">
        <v>98</v>
      </c>
      <c r="O223" s="22">
        <v>1197</v>
      </c>
      <c r="P223" s="19">
        <v>21</v>
      </c>
      <c r="Q223" s="23">
        <v>174</v>
      </c>
      <c r="R223" s="23">
        <v>166</v>
      </c>
      <c r="S223" s="23">
        <v>179</v>
      </c>
      <c r="T223" s="18">
        <v>1</v>
      </c>
      <c r="U223" s="22">
        <v>2732</v>
      </c>
    </row>
    <row r="224" spans="1:21" ht="16.5" customHeight="1" x14ac:dyDescent="0.2">
      <c r="A224" s="7"/>
      <c r="B224" s="7"/>
      <c r="C224" s="7"/>
      <c r="D224" s="7" t="s">
        <v>70</v>
      </c>
      <c r="E224" s="7"/>
      <c r="F224" s="7"/>
      <c r="G224" s="7"/>
      <c r="H224" s="7"/>
      <c r="I224" s="7"/>
      <c r="J224" s="7"/>
      <c r="K224" s="7"/>
      <c r="L224" s="9" t="s">
        <v>67</v>
      </c>
      <c r="M224" s="24">
        <v>47310</v>
      </c>
      <c r="N224" s="24">
        <v>24847</v>
      </c>
      <c r="O224" s="24">
        <v>16347</v>
      </c>
      <c r="P224" s="22">
        <v>9356</v>
      </c>
      <c r="Q224" s="22">
        <v>2731</v>
      </c>
      <c r="R224" s="22">
        <v>1090</v>
      </c>
      <c r="S224" s="22">
        <v>1483</v>
      </c>
      <c r="T224" s="22">
        <v>4184</v>
      </c>
      <c r="U224" s="20">
        <v>107348</v>
      </c>
    </row>
    <row r="225" spans="1:21" ht="16.5" customHeight="1" x14ac:dyDescent="0.2">
      <c r="A225" s="7"/>
      <c r="B225" s="7"/>
      <c r="C225" s="7" t="s">
        <v>71</v>
      </c>
      <c r="D225" s="7"/>
      <c r="E225" s="7"/>
      <c r="F225" s="7"/>
      <c r="G225" s="7"/>
      <c r="H225" s="7"/>
      <c r="I225" s="7"/>
      <c r="J225" s="7"/>
      <c r="K225" s="7"/>
      <c r="L225" s="9"/>
      <c r="M225" s="10"/>
      <c r="N225" s="10"/>
      <c r="O225" s="10"/>
      <c r="P225" s="10"/>
      <c r="Q225" s="10"/>
      <c r="R225" s="10"/>
      <c r="S225" s="10"/>
      <c r="T225" s="10"/>
      <c r="U225" s="10"/>
    </row>
    <row r="226" spans="1:21" ht="29.45" customHeight="1" x14ac:dyDescent="0.2">
      <c r="A226" s="7"/>
      <c r="B226" s="7"/>
      <c r="C226" s="7"/>
      <c r="D226" s="382" t="s">
        <v>66</v>
      </c>
      <c r="E226" s="382"/>
      <c r="F226" s="382"/>
      <c r="G226" s="382"/>
      <c r="H226" s="382"/>
      <c r="I226" s="382"/>
      <c r="J226" s="382"/>
      <c r="K226" s="382"/>
      <c r="L226" s="9" t="s">
        <v>72</v>
      </c>
      <c r="M226" s="21">
        <v>111.1</v>
      </c>
      <c r="N226" s="21">
        <v>115.9</v>
      </c>
      <c r="O226" s="25">
        <v>52.2</v>
      </c>
      <c r="P226" s="25">
        <v>91.3</v>
      </c>
      <c r="Q226" s="25">
        <v>50.3</v>
      </c>
      <c r="R226" s="25">
        <v>18.100000000000001</v>
      </c>
      <c r="S226" s="21">
        <v>117.5</v>
      </c>
      <c r="T226" s="21">
        <v>127.9</v>
      </c>
      <c r="U226" s="25">
        <v>86.8</v>
      </c>
    </row>
    <row r="227" spans="1:21" ht="16.5" customHeight="1" x14ac:dyDescent="0.2">
      <c r="A227" s="7"/>
      <c r="B227" s="7"/>
      <c r="C227" s="7"/>
      <c r="D227" s="7" t="s">
        <v>68</v>
      </c>
      <c r="E227" s="7"/>
      <c r="F227" s="7"/>
      <c r="G227" s="7"/>
      <c r="H227" s="7"/>
      <c r="I227" s="7"/>
      <c r="J227" s="7"/>
      <c r="K227" s="7"/>
      <c r="L227" s="9" t="s">
        <v>72</v>
      </c>
      <c r="M227" s="25">
        <v>21.3</v>
      </c>
      <c r="N227" s="25">
        <v>16.8</v>
      </c>
      <c r="O227" s="27">
        <v>9.9</v>
      </c>
      <c r="P227" s="25">
        <v>10.5</v>
      </c>
      <c r="Q227" s="27">
        <v>4.9000000000000004</v>
      </c>
      <c r="R227" s="27">
        <v>7.1</v>
      </c>
      <c r="S227" s="25">
        <v>11.3</v>
      </c>
      <c r="T227" s="25">
        <v>22.8</v>
      </c>
      <c r="U227" s="25">
        <v>15.1</v>
      </c>
    </row>
    <row r="228" spans="1:21" ht="16.5" customHeight="1" x14ac:dyDescent="0.2">
      <c r="A228" s="7"/>
      <c r="B228" s="7"/>
      <c r="C228" s="7"/>
      <c r="D228" s="7" t="s">
        <v>70</v>
      </c>
      <c r="E228" s="7"/>
      <c r="F228" s="7"/>
      <c r="G228" s="7"/>
      <c r="H228" s="7"/>
      <c r="I228" s="7"/>
      <c r="J228" s="7"/>
      <c r="K228" s="7"/>
      <c r="L228" s="9" t="s">
        <v>72</v>
      </c>
      <c r="M228" s="25">
        <v>27.6</v>
      </c>
      <c r="N228" s="25">
        <v>18.600000000000001</v>
      </c>
      <c r="O228" s="25">
        <v>14.5</v>
      </c>
      <c r="P228" s="25">
        <v>16</v>
      </c>
      <c r="Q228" s="27">
        <v>7.5</v>
      </c>
      <c r="R228" s="27">
        <v>9.6999999999999993</v>
      </c>
      <c r="S228" s="25">
        <v>16.8</v>
      </c>
      <c r="T228" s="25">
        <v>67</v>
      </c>
      <c r="U228" s="25">
        <v>19.899999999999999</v>
      </c>
    </row>
    <row r="229" spans="1:21" ht="16.5" customHeight="1" x14ac:dyDescent="0.2">
      <c r="A229" s="7"/>
      <c r="B229" s="7" t="s">
        <v>76</v>
      </c>
      <c r="C229" s="7"/>
      <c r="D229" s="7"/>
      <c r="E229" s="7"/>
      <c r="F229" s="7"/>
      <c r="G229" s="7"/>
      <c r="H229" s="7"/>
      <c r="I229" s="7"/>
      <c r="J229" s="7"/>
      <c r="K229" s="7"/>
      <c r="L229" s="9"/>
      <c r="M229" s="10"/>
      <c r="N229" s="10"/>
      <c r="O229" s="10"/>
      <c r="P229" s="10"/>
      <c r="Q229" s="10"/>
      <c r="R229" s="10"/>
      <c r="S229" s="10"/>
      <c r="T229" s="10"/>
      <c r="U229" s="10"/>
    </row>
    <row r="230" spans="1:21" ht="16.5" customHeight="1" x14ac:dyDescent="0.2">
      <c r="A230" s="7"/>
      <c r="B230" s="7"/>
      <c r="C230" s="7" t="s">
        <v>65</v>
      </c>
      <c r="D230" s="7"/>
      <c r="E230" s="7"/>
      <c r="F230" s="7"/>
      <c r="G230" s="7"/>
      <c r="H230" s="7"/>
      <c r="I230" s="7"/>
      <c r="J230" s="7"/>
      <c r="K230" s="7"/>
      <c r="L230" s="9"/>
      <c r="M230" s="10"/>
      <c r="N230" s="10"/>
      <c r="O230" s="10"/>
      <c r="P230" s="10"/>
      <c r="Q230" s="10"/>
      <c r="R230" s="10"/>
      <c r="S230" s="10"/>
      <c r="T230" s="10"/>
      <c r="U230" s="10"/>
    </row>
    <row r="231" spans="1:21" ht="29.45" customHeight="1" x14ac:dyDescent="0.2">
      <c r="A231" s="7"/>
      <c r="B231" s="7"/>
      <c r="C231" s="7"/>
      <c r="D231" s="382" t="s">
        <v>66</v>
      </c>
      <c r="E231" s="382"/>
      <c r="F231" s="382"/>
      <c r="G231" s="382"/>
      <c r="H231" s="382"/>
      <c r="I231" s="382"/>
      <c r="J231" s="382"/>
      <c r="K231" s="382"/>
      <c r="L231" s="9" t="s">
        <v>67</v>
      </c>
      <c r="M231" s="22">
        <v>5287</v>
      </c>
      <c r="N231" s="22">
        <v>1708</v>
      </c>
      <c r="O231" s="22">
        <v>1924</v>
      </c>
      <c r="P231" s="22">
        <v>1808</v>
      </c>
      <c r="Q231" s="23">
        <v>582</v>
      </c>
      <c r="R231" s="23">
        <v>157</v>
      </c>
      <c r="S231" s="23">
        <v>112</v>
      </c>
      <c r="T231" s="22">
        <v>1325</v>
      </c>
      <c r="U231" s="24">
        <v>12903</v>
      </c>
    </row>
    <row r="232" spans="1:21" ht="16.5" customHeight="1" x14ac:dyDescent="0.2">
      <c r="A232" s="7"/>
      <c r="B232" s="7"/>
      <c r="C232" s="7"/>
      <c r="D232" s="7" t="s">
        <v>68</v>
      </c>
      <c r="E232" s="7"/>
      <c r="F232" s="7"/>
      <c r="G232" s="7"/>
      <c r="H232" s="7"/>
      <c r="I232" s="7"/>
      <c r="J232" s="7"/>
      <c r="K232" s="7"/>
      <c r="L232" s="9" t="s">
        <v>67</v>
      </c>
      <c r="M232" s="24">
        <v>11923</v>
      </c>
      <c r="N232" s="24">
        <v>12442</v>
      </c>
      <c r="O232" s="22">
        <v>3444</v>
      </c>
      <c r="P232" s="22">
        <v>2378</v>
      </c>
      <c r="Q232" s="23">
        <v>971</v>
      </c>
      <c r="R232" s="23">
        <v>526</v>
      </c>
      <c r="S232" s="23">
        <v>294</v>
      </c>
      <c r="T232" s="23">
        <v>249</v>
      </c>
      <c r="U232" s="24">
        <v>32227</v>
      </c>
    </row>
    <row r="233" spans="1:21" ht="16.5" customHeight="1" x14ac:dyDescent="0.2">
      <c r="A233" s="7"/>
      <c r="B233" s="7"/>
      <c r="C233" s="7"/>
      <c r="D233" s="7" t="s">
        <v>69</v>
      </c>
      <c r="E233" s="7"/>
      <c r="F233" s="7"/>
      <c r="G233" s="7"/>
      <c r="H233" s="7"/>
      <c r="I233" s="7"/>
      <c r="J233" s="7"/>
      <c r="K233" s="7"/>
      <c r="L233" s="9" t="s">
        <v>67</v>
      </c>
      <c r="M233" s="19">
        <v>72</v>
      </c>
      <c r="N233" s="18">
        <v>4</v>
      </c>
      <c r="O233" s="23">
        <v>253</v>
      </c>
      <c r="P233" s="19">
        <v>12</v>
      </c>
      <c r="Q233" s="19">
        <v>88</v>
      </c>
      <c r="R233" s="23">
        <v>112</v>
      </c>
      <c r="S233" s="19">
        <v>43</v>
      </c>
      <c r="T233" s="18" t="s">
        <v>75</v>
      </c>
      <c r="U233" s="23">
        <v>584</v>
      </c>
    </row>
    <row r="234" spans="1:21" ht="16.5" customHeight="1" x14ac:dyDescent="0.2">
      <c r="A234" s="7"/>
      <c r="B234" s="7"/>
      <c r="C234" s="7"/>
      <c r="D234" s="7" t="s">
        <v>70</v>
      </c>
      <c r="E234" s="7"/>
      <c r="F234" s="7"/>
      <c r="G234" s="7"/>
      <c r="H234" s="7"/>
      <c r="I234" s="7"/>
      <c r="J234" s="7"/>
      <c r="K234" s="7"/>
      <c r="L234" s="9" t="s">
        <v>67</v>
      </c>
      <c r="M234" s="24">
        <v>17282</v>
      </c>
      <c r="N234" s="24">
        <v>14154</v>
      </c>
      <c r="O234" s="22">
        <v>5621</v>
      </c>
      <c r="P234" s="22">
        <v>4198</v>
      </c>
      <c r="Q234" s="22">
        <v>1641</v>
      </c>
      <c r="R234" s="23">
        <v>795</v>
      </c>
      <c r="S234" s="23">
        <v>449</v>
      </c>
      <c r="T234" s="22">
        <v>1574</v>
      </c>
      <c r="U234" s="24">
        <v>45714</v>
      </c>
    </row>
    <row r="235" spans="1:21" ht="16.5" customHeight="1" x14ac:dyDescent="0.2">
      <c r="A235" s="7"/>
      <c r="B235" s="7"/>
      <c r="C235" s="7" t="s">
        <v>71</v>
      </c>
      <c r="D235" s="7"/>
      <c r="E235" s="7"/>
      <c r="F235" s="7"/>
      <c r="G235" s="7"/>
      <c r="H235" s="7"/>
      <c r="I235" s="7"/>
      <c r="J235" s="7"/>
      <c r="K235" s="7"/>
      <c r="L235" s="9"/>
      <c r="M235" s="10"/>
      <c r="N235" s="10"/>
      <c r="O235" s="10"/>
      <c r="P235" s="10"/>
      <c r="Q235" s="10"/>
      <c r="R235" s="10"/>
      <c r="S235" s="10"/>
      <c r="T235" s="10"/>
      <c r="U235" s="10"/>
    </row>
    <row r="236" spans="1:21" ht="29.45" customHeight="1" x14ac:dyDescent="0.2">
      <c r="A236" s="7"/>
      <c r="B236" s="7"/>
      <c r="C236" s="7"/>
      <c r="D236" s="382" t="s">
        <v>66</v>
      </c>
      <c r="E236" s="382"/>
      <c r="F236" s="382"/>
      <c r="G236" s="382"/>
      <c r="H236" s="382"/>
      <c r="I236" s="382"/>
      <c r="J236" s="382"/>
      <c r="K236" s="382"/>
      <c r="L236" s="9" t="s">
        <v>72</v>
      </c>
      <c r="M236" s="25">
        <v>48.6</v>
      </c>
      <c r="N236" s="25">
        <v>73.2</v>
      </c>
      <c r="O236" s="25">
        <v>20.6</v>
      </c>
      <c r="P236" s="25">
        <v>45.7</v>
      </c>
      <c r="Q236" s="25">
        <v>33.700000000000003</v>
      </c>
      <c r="R236" s="25">
        <v>13.7</v>
      </c>
      <c r="S236" s="25">
        <v>39.5</v>
      </c>
      <c r="T236" s="25">
        <v>50.5</v>
      </c>
      <c r="U236" s="25">
        <v>39.9</v>
      </c>
    </row>
    <row r="237" spans="1:21" ht="16.5" customHeight="1" x14ac:dyDescent="0.2">
      <c r="A237" s="7"/>
      <c r="B237" s="7"/>
      <c r="C237" s="7"/>
      <c r="D237" s="7" t="s">
        <v>68</v>
      </c>
      <c r="E237" s="7"/>
      <c r="F237" s="7"/>
      <c r="G237" s="7"/>
      <c r="H237" s="7"/>
      <c r="I237" s="7"/>
      <c r="J237" s="7"/>
      <c r="K237" s="7"/>
      <c r="L237" s="9" t="s">
        <v>72</v>
      </c>
      <c r="M237" s="27">
        <v>7.4</v>
      </c>
      <c r="N237" s="27">
        <v>9.5</v>
      </c>
      <c r="O237" s="27">
        <v>3.3</v>
      </c>
      <c r="P237" s="27">
        <v>4.4000000000000004</v>
      </c>
      <c r="Q237" s="27">
        <v>2.8</v>
      </c>
      <c r="R237" s="27">
        <v>5.2</v>
      </c>
      <c r="S237" s="27">
        <v>3.4</v>
      </c>
      <c r="T237" s="27">
        <v>6.9</v>
      </c>
      <c r="U237" s="27">
        <v>6.4</v>
      </c>
    </row>
    <row r="238" spans="1:21" ht="16.5" customHeight="1" x14ac:dyDescent="0.2">
      <c r="A238" s="7"/>
      <c r="B238" s="7"/>
      <c r="C238" s="7"/>
      <c r="D238" s="7" t="s">
        <v>70</v>
      </c>
      <c r="E238" s="7"/>
      <c r="F238" s="7"/>
      <c r="G238" s="7"/>
      <c r="H238" s="7"/>
      <c r="I238" s="7"/>
      <c r="J238" s="7"/>
      <c r="K238" s="7"/>
      <c r="L238" s="9" t="s">
        <v>72</v>
      </c>
      <c r="M238" s="25">
        <v>10.1</v>
      </c>
      <c r="N238" s="25">
        <v>10.6</v>
      </c>
      <c r="O238" s="27">
        <v>5</v>
      </c>
      <c r="P238" s="27">
        <v>7.2</v>
      </c>
      <c r="Q238" s="27">
        <v>4.5</v>
      </c>
      <c r="R238" s="27">
        <v>7.1</v>
      </c>
      <c r="S238" s="27">
        <v>5.0999999999999996</v>
      </c>
      <c r="T238" s="25">
        <v>25.2</v>
      </c>
      <c r="U238" s="27">
        <v>8.5</v>
      </c>
    </row>
    <row r="239" spans="1:21" ht="16.5" customHeight="1" x14ac:dyDescent="0.2">
      <c r="A239" s="7"/>
      <c r="B239" s="7" t="s">
        <v>77</v>
      </c>
      <c r="C239" s="7"/>
      <c r="D239" s="7"/>
      <c r="E239" s="7"/>
      <c r="F239" s="7"/>
      <c r="G239" s="7"/>
      <c r="H239" s="7"/>
      <c r="I239" s="7"/>
      <c r="J239" s="7"/>
      <c r="K239" s="7"/>
      <c r="L239" s="9"/>
      <c r="M239" s="10"/>
      <c r="N239" s="10"/>
      <c r="O239" s="10"/>
      <c r="P239" s="10"/>
      <c r="Q239" s="10"/>
      <c r="R239" s="10"/>
      <c r="S239" s="10"/>
      <c r="T239" s="10"/>
      <c r="U239" s="10"/>
    </row>
    <row r="240" spans="1:21" ht="16.5" customHeight="1" x14ac:dyDescent="0.2">
      <c r="A240" s="7"/>
      <c r="B240" s="7"/>
      <c r="C240" s="7" t="s">
        <v>65</v>
      </c>
      <c r="D240" s="7"/>
      <c r="E240" s="7"/>
      <c r="F240" s="7"/>
      <c r="G240" s="7"/>
      <c r="H240" s="7"/>
      <c r="I240" s="7"/>
      <c r="J240" s="7"/>
      <c r="K240" s="7"/>
      <c r="L240" s="9"/>
      <c r="M240" s="10"/>
      <c r="N240" s="10"/>
      <c r="O240" s="10"/>
      <c r="P240" s="10"/>
      <c r="Q240" s="10"/>
      <c r="R240" s="10"/>
      <c r="S240" s="10"/>
      <c r="T240" s="10"/>
      <c r="U240" s="10"/>
    </row>
    <row r="241" spans="1:21" ht="29.45" customHeight="1" x14ac:dyDescent="0.2">
      <c r="A241" s="7"/>
      <c r="B241" s="7"/>
      <c r="C241" s="7"/>
      <c r="D241" s="382" t="s">
        <v>66</v>
      </c>
      <c r="E241" s="382"/>
      <c r="F241" s="382"/>
      <c r="G241" s="382"/>
      <c r="H241" s="382"/>
      <c r="I241" s="382"/>
      <c r="J241" s="382"/>
      <c r="K241" s="382"/>
      <c r="L241" s="9" t="s">
        <v>67</v>
      </c>
      <c r="M241" s="22">
        <v>7186</v>
      </c>
      <c r="N241" s="22">
        <v>1982</v>
      </c>
      <c r="O241" s="22">
        <v>3990</v>
      </c>
      <c r="P241" s="22">
        <v>2617</v>
      </c>
      <c r="Q241" s="22">
        <v>1119</v>
      </c>
      <c r="R241" s="23">
        <v>329</v>
      </c>
      <c r="S241" s="23">
        <v>222</v>
      </c>
      <c r="T241" s="23">
        <v>964</v>
      </c>
      <c r="U241" s="24">
        <v>18409</v>
      </c>
    </row>
    <row r="242" spans="1:21" ht="16.5" customHeight="1" x14ac:dyDescent="0.2">
      <c r="A242" s="7"/>
      <c r="B242" s="7"/>
      <c r="C242" s="7"/>
      <c r="D242" s="7" t="s">
        <v>68</v>
      </c>
      <c r="E242" s="7"/>
      <c r="F242" s="7"/>
      <c r="G242" s="7"/>
      <c r="H242" s="7"/>
      <c r="I242" s="7"/>
      <c r="J242" s="7"/>
      <c r="K242" s="7"/>
      <c r="L242" s="9" t="s">
        <v>67</v>
      </c>
      <c r="M242" s="24">
        <v>12690</v>
      </c>
      <c r="N242" s="22">
        <v>8974</v>
      </c>
      <c r="O242" s="22">
        <v>5552</v>
      </c>
      <c r="P242" s="22">
        <v>2326</v>
      </c>
      <c r="Q242" s="22">
        <v>2250</v>
      </c>
      <c r="R242" s="23">
        <v>895</v>
      </c>
      <c r="S242" s="23">
        <v>595</v>
      </c>
      <c r="T242" s="23">
        <v>125</v>
      </c>
      <c r="U242" s="24">
        <v>33407</v>
      </c>
    </row>
    <row r="243" spans="1:21" ht="16.5" customHeight="1" x14ac:dyDescent="0.2">
      <c r="A243" s="7"/>
      <c r="B243" s="7"/>
      <c r="C243" s="7"/>
      <c r="D243" s="7" t="s">
        <v>69</v>
      </c>
      <c r="E243" s="7"/>
      <c r="F243" s="7"/>
      <c r="G243" s="7"/>
      <c r="H243" s="7"/>
      <c r="I243" s="7"/>
      <c r="J243" s="7"/>
      <c r="K243" s="7"/>
      <c r="L243" s="9" t="s">
        <v>67</v>
      </c>
      <c r="M243" s="17" t="s">
        <v>81</v>
      </c>
      <c r="N243" s="18">
        <v>6</v>
      </c>
      <c r="O243" s="19">
        <v>38</v>
      </c>
      <c r="P243" s="18">
        <v>3</v>
      </c>
      <c r="Q243" s="19">
        <v>79</v>
      </c>
      <c r="R243" s="19">
        <v>24</v>
      </c>
      <c r="S243" s="18">
        <v>6</v>
      </c>
      <c r="T243" s="18" t="s">
        <v>75</v>
      </c>
      <c r="U243" s="23">
        <v>156</v>
      </c>
    </row>
    <row r="244" spans="1:21" ht="16.5" customHeight="1" x14ac:dyDescent="0.2">
      <c r="A244" s="7"/>
      <c r="B244" s="7"/>
      <c r="C244" s="7"/>
      <c r="D244" s="7" t="s">
        <v>70</v>
      </c>
      <c r="E244" s="7"/>
      <c r="F244" s="7"/>
      <c r="G244" s="7"/>
      <c r="H244" s="7"/>
      <c r="I244" s="7"/>
      <c r="J244" s="7"/>
      <c r="K244" s="7"/>
      <c r="L244" s="9" t="s">
        <v>67</v>
      </c>
      <c r="M244" s="24">
        <v>19876</v>
      </c>
      <c r="N244" s="24">
        <v>10962</v>
      </c>
      <c r="O244" s="22">
        <v>9580</v>
      </c>
      <c r="P244" s="22">
        <v>4946</v>
      </c>
      <c r="Q244" s="22">
        <v>3448</v>
      </c>
      <c r="R244" s="22">
        <v>1248</v>
      </c>
      <c r="S244" s="23">
        <v>823</v>
      </c>
      <c r="T244" s="22">
        <v>1089</v>
      </c>
      <c r="U244" s="24">
        <v>51972</v>
      </c>
    </row>
    <row r="245" spans="1:21" ht="16.5" customHeight="1" x14ac:dyDescent="0.2">
      <c r="A245" s="7"/>
      <c r="B245" s="7"/>
      <c r="C245" s="7" t="s">
        <v>71</v>
      </c>
      <c r="D245" s="7"/>
      <c r="E245" s="7"/>
      <c r="F245" s="7"/>
      <c r="G245" s="7"/>
      <c r="H245" s="7"/>
      <c r="I245" s="7"/>
      <c r="J245" s="7"/>
      <c r="K245" s="7"/>
      <c r="L245" s="9"/>
      <c r="M245" s="10"/>
      <c r="N245" s="10"/>
      <c r="O245" s="10"/>
      <c r="P245" s="10"/>
      <c r="Q245" s="10"/>
      <c r="R245" s="10"/>
      <c r="S245" s="10"/>
      <c r="T245" s="10"/>
      <c r="U245" s="10"/>
    </row>
    <row r="246" spans="1:21" ht="29.45" customHeight="1" x14ac:dyDescent="0.2">
      <c r="A246" s="7"/>
      <c r="B246" s="7"/>
      <c r="C246" s="7"/>
      <c r="D246" s="382" t="s">
        <v>66</v>
      </c>
      <c r="E246" s="382"/>
      <c r="F246" s="382"/>
      <c r="G246" s="382"/>
      <c r="H246" s="382"/>
      <c r="I246" s="382"/>
      <c r="J246" s="382"/>
      <c r="K246" s="382"/>
      <c r="L246" s="9" t="s">
        <v>72</v>
      </c>
      <c r="M246" s="25">
        <v>65.599999999999994</v>
      </c>
      <c r="N246" s="25">
        <v>84.4</v>
      </c>
      <c r="O246" s="25">
        <v>42.5</v>
      </c>
      <c r="P246" s="25">
        <v>65.8</v>
      </c>
      <c r="Q246" s="25">
        <v>64.8</v>
      </c>
      <c r="R246" s="25">
        <v>28.5</v>
      </c>
      <c r="S246" s="25">
        <v>78.099999999999994</v>
      </c>
      <c r="T246" s="25">
        <v>36.6</v>
      </c>
      <c r="U246" s="25">
        <v>56.7</v>
      </c>
    </row>
    <row r="247" spans="1:21" ht="16.5" customHeight="1" x14ac:dyDescent="0.2">
      <c r="A247" s="7"/>
      <c r="B247" s="7"/>
      <c r="C247" s="7"/>
      <c r="D247" s="7" t="s">
        <v>68</v>
      </c>
      <c r="E247" s="7"/>
      <c r="F247" s="7"/>
      <c r="G247" s="7"/>
      <c r="H247" s="7"/>
      <c r="I247" s="7"/>
      <c r="J247" s="7"/>
      <c r="K247" s="7"/>
      <c r="L247" s="9" t="s">
        <v>72</v>
      </c>
      <c r="M247" s="27">
        <v>7.8</v>
      </c>
      <c r="N247" s="27">
        <v>6.7</v>
      </c>
      <c r="O247" s="27">
        <v>5.3</v>
      </c>
      <c r="P247" s="27">
        <v>4.2</v>
      </c>
      <c r="Q247" s="27">
        <v>6.5</v>
      </c>
      <c r="R247" s="27">
        <v>8.9</v>
      </c>
      <c r="S247" s="27">
        <v>6.9</v>
      </c>
      <c r="T247" s="27">
        <v>3.4</v>
      </c>
      <c r="U247" s="27">
        <v>6.5</v>
      </c>
    </row>
    <row r="248" spans="1:21" ht="16.5" customHeight="1" x14ac:dyDescent="0.2">
      <c r="A248" s="7"/>
      <c r="B248" s="7"/>
      <c r="C248" s="7"/>
      <c r="D248" s="7" t="s">
        <v>70</v>
      </c>
      <c r="E248" s="7"/>
      <c r="F248" s="7"/>
      <c r="G248" s="7"/>
      <c r="H248" s="7"/>
      <c r="I248" s="7"/>
      <c r="J248" s="7"/>
      <c r="K248" s="7"/>
      <c r="L248" s="9" t="s">
        <v>72</v>
      </c>
      <c r="M248" s="25">
        <v>11.5</v>
      </c>
      <c r="N248" s="27">
        <v>8.1</v>
      </c>
      <c r="O248" s="27">
        <v>8.4</v>
      </c>
      <c r="P248" s="27">
        <v>8.4</v>
      </c>
      <c r="Q248" s="27">
        <v>9.4</v>
      </c>
      <c r="R248" s="25">
        <v>11.1</v>
      </c>
      <c r="S248" s="27">
        <v>9.1999999999999993</v>
      </c>
      <c r="T248" s="25">
        <v>17.399999999999999</v>
      </c>
      <c r="U248" s="27">
        <v>9.6</v>
      </c>
    </row>
    <row r="249" spans="1:21" ht="16.5" customHeight="1" x14ac:dyDescent="0.2">
      <c r="A249" s="7" t="s">
        <v>84</v>
      </c>
      <c r="B249" s="7"/>
      <c r="C249" s="7"/>
      <c r="D249" s="7"/>
      <c r="E249" s="7"/>
      <c r="F249" s="7"/>
      <c r="G249" s="7"/>
      <c r="H249" s="7"/>
      <c r="I249" s="7"/>
      <c r="J249" s="7"/>
      <c r="K249" s="7"/>
      <c r="L249" s="9"/>
      <c r="M249" s="10"/>
      <c r="N249" s="10"/>
      <c r="O249" s="10"/>
      <c r="P249" s="10"/>
      <c r="Q249" s="10"/>
      <c r="R249" s="10"/>
      <c r="S249" s="10"/>
      <c r="T249" s="10"/>
      <c r="U249" s="10"/>
    </row>
    <row r="250" spans="1:21" ht="16.5" customHeight="1" x14ac:dyDescent="0.2">
      <c r="A250" s="7"/>
      <c r="B250" s="7" t="s">
        <v>64</v>
      </c>
      <c r="C250" s="7"/>
      <c r="D250" s="7"/>
      <c r="E250" s="7"/>
      <c r="F250" s="7"/>
      <c r="G250" s="7"/>
      <c r="H250" s="7"/>
      <c r="I250" s="7"/>
      <c r="J250" s="7"/>
      <c r="K250" s="7"/>
      <c r="L250" s="9"/>
      <c r="M250" s="10"/>
      <c r="N250" s="10"/>
      <c r="O250" s="10"/>
      <c r="P250" s="10"/>
      <c r="Q250" s="10"/>
      <c r="R250" s="10"/>
      <c r="S250" s="10"/>
      <c r="T250" s="10"/>
      <c r="U250" s="10"/>
    </row>
    <row r="251" spans="1:21" ht="16.5" customHeight="1" x14ac:dyDescent="0.2">
      <c r="A251" s="7"/>
      <c r="B251" s="7"/>
      <c r="C251" s="7" t="s">
        <v>65</v>
      </c>
      <c r="D251" s="7"/>
      <c r="E251" s="7"/>
      <c r="F251" s="7"/>
      <c r="G251" s="7"/>
      <c r="H251" s="7"/>
      <c r="I251" s="7"/>
      <c r="J251" s="7"/>
      <c r="K251" s="7"/>
      <c r="L251" s="9"/>
      <c r="M251" s="10"/>
      <c r="N251" s="10"/>
      <c r="O251" s="10"/>
      <c r="P251" s="10"/>
      <c r="Q251" s="10"/>
      <c r="R251" s="10"/>
      <c r="S251" s="10"/>
      <c r="T251" s="10"/>
      <c r="U251" s="10"/>
    </row>
    <row r="252" spans="1:21" ht="29.45" customHeight="1" x14ac:dyDescent="0.2">
      <c r="A252" s="7"/>
      <c r="B252" s="7"/>
      <c r="C252" s="7"/>
      <c r="D252" s="382" t="s">
        <v>66</v>
      </c>
      <c r="E252" s="382"/>
      <c r="F252" s="382"/>
      <c r="G252" s="382"/>
      <c r="H252" s="382"/>
      <c r="I252" s="382"/>
      <c r="J252" s="382"/>
      <c r="K252" s="382"/>
      <c r="L252" s="9" t="s">
        <v>67</v>
      </c>
      <c r="M252" s="24">
        <v>15913</v>
      </c>
      <c r="N252" s="22">
        <v>4308</v>
      </c>
      <c r="O252" s="22">
        <v>5628</v>
      </c>
      <c r="P252" s="22">
        <v>4254</v>
      </c>
      <c r="Q252" s="22">
        <v>3078</v>
      </c>
      <c r="R252" s="23">
        <v>753</v>
      </c>
      <c r="S252" s="23">
        <v>636</v>
      </c>
      <c r="T252" s="22">
        <v>7365</v>
      </c>
      <c r="U252" s="24">
        <v>41935</v>
      </c>
    </row>
    <row r="253" spans="1:21" ht="16.5" customHeight="1" x14ac:dyDescent="0.2">
      <c r="A253" s="7"/>
      <c r="B253" s="7"/>
      <c r="C253" s="7"/>
      <c r="D253" s="7" t="s">
        <v>68</v>
      </c>
      <c r="E253" s="7"/>
      <c r="F253" s="7"/>
      <c r="G253" s="7"/>
      <c r="H253" s="7"/>
      <c r="I253" s="7"/>
      <c r="J253" s="7"/>
      <c r="K253" s="7"/>
      <c r="L253" s="9" t="s">
        <v>67</v>
      </c>
      <c r="M253" s="24">
        <v>50497</v>
      </c>
      <c r="N253" s="24">
        <v>54165</v>
      </c>
      <c r="O253" s="24">
        <v>12255</v>
      </c>
      <c r="P253" s="22">
        <v>5860</v>
      </c>
      <c r="Q253" s="22">
        <v>9879</v>
      </c>
      <c r="R253" s="22">
        <v>5709</v>
      </c>
      <c r="S253" s="22">
        <v>2733</v>
      </c>
      <c r="T253" s="22">
        <v>2417</v>
      </c>
      <c r="U253" s="20">
        <v>143515</v>
      </c>
    </row>
    <row r="254" spans="1:21" ht="16.5" customHeight="1" x14ac:dyDescent="0.2">
      <c r="A254" s="7"/>
      <c r="B254" s="7"/>
      <c r="C254" s="7"/>
      <c r="D254" s="7" t="s">
        <v>69</v>
      </c>
      <c r="E254" s="7"/>
      <c r="F254" s="7"/>
      <c r="G254" s="7"/>
      <c r="H254" s="7"/>
      <c r="I254" s="7"/>
      <c r="J254" s="7"/>
      <c r="K254" s="7"/>
      <c r="L254" s="9" t="s">
        <v>67</v>
      </c>
      <c r="M254" s="22">
        <v>7112</v>
      </c>
      <c r="N254" s="22">
        <v>4312</v>
      </c>
      <c r="O254" s="22">
        <v>1605</v>
      </c>
      <c r="P254" s="22">
        <v>4253</v>
      </c>
      <c r="Q254" s="23">
        <v>884</v>
      </c>
      <c r="R254" s="22">
        <v>2342</v>
      </c>
      <c r="S254" s="22">
        <v>2036</v>
      </c>
      <c r="T254" s="23">
        <v>117</v>
      </c>
      <c r="U254" s="24">
        <v>22661</v>
      </c>
    </row>
    <row r="255" spans="1:21" ht="16.5" customHeight="1" x14ac:dyDescent="0.2">
      <c r="A255" s="7"/>
      <c r="B255" s="7"/>
      <c r="C255" s="7"/>
      <c r="D255" s="7" t="s">
        <v>70</v>
      </c>
      <c r="E255" s="7"/>
      <c r="F255" s="7"/>
      <c r="G255" s="7"/>
      <c r="H255" s="7"/>
      <c r="I255" s="7"/>
      <c r="J255" s="7"/>
      <c r="K255" s="7"/>
      <c r="L255" s="9" t="s">
        <v>67</v>
      </c>
      <c r="M255" s="24">
        <v>73522</v>
      </c>
      <c r="N255" s="24">
        <v>62785</v>
      </c>
      <c r="O255" s="24">
        <v>19488</v>
      </c>
      <c r="P255" s="24">
        <v>14367</v>
      </c>
      <c r="Q255" s="24">
        <v>13841</v>
      </c>
      <c r="R255" s="22">
        <v>8804</v>
      </c>
      <c r="S255" s="22">
        <v>5405</v>
      </c>
      <c r="T255" s="22">
        <v>9899</v>
      </c>
      <c r="U255" s="20">
        <v>208111</v>
      </c>
    </row>
    <row r="256" spans="1:21" ht="16.5" customHeight="1" x14ac:dyDescent="0.2">
      <c r="A256" s="7"/>
      <c r="B256" s="7"/>
      <c r="C256" s="7" t="s">
        <v>71</v>
      </c>
      <c r="D256" s="7"/>
      <c r="E256" s="7"/>
      <c r="F256" s="7"/>
      <c r="G256" s="7"/>
      <c r="H256" s="7"/>
      <c r="I256" s="7"/>
      <c r="J256" s="7"/>
      <c r="K256" s="7"/>
      <c r="L256" s="9"/>
      <c r="M256" s="10"/>
      <c r="N256" s="10"/>
      <c r="O256" s="10"/>
      <c r="P256" s="10"/>
      <c r="Q256" s="10"/>
      <c r="R256" s="10"/>
      <c r="S256" s="10"/>
      <c r="T256" s="10"/>
      <c r="U256" s="10"/>
    </row>
    <row r="257" spans="1:21" ht="29.45" customHeight="1" x14ac:dyDescent="0.2">
      <c r="A257" s="7"/>
      <c r="B257" s="7"/>
      <c r="C257" s="7"/>
      <c r="D257" s="382" t="s">
        <v>66</v>
      </c>
      <c r="E257" s="382"/>
      <c r="F257" s="382"/>
      <c r="G257" s="382"/>
      <c r="H257" s="382"/>
      <c r="I257" s="382"/>
      <c r="J257" s="382"/>
      <c r="K257" s="382"/>
      <c r="L257" s="9" t="s">
        <v>72</v>
      </c>
      <c r="M257" s="21">
        <v>147.9</v>
      </c>
      <c r="N257" s="21">
        <v>187</v>
      </c>
      <c r="O257" s="25">
        <v>60.8</v>
      </c>
      <c r="P257" s="21">
        <v>109</v>
      </c>
      <c r="Q257" s="21">
        <v>179.1</v>
      </c>
      <c r="R257" s="25">
        <v>66.099999999999994</v>
      </c>
      <c r="S257" s="21">
        <v>225.4</v>
      </c>
      <c r="T257" s="21">
        <v>283.7</v>
      </c>
      <c r="U257" s="21">
        <v>131.19999999999999</v>
      </c>
    </row>
    <row r="258" spans="1:21" ht="16.5" customHeight="1" x14ac:dyDescent="0.2">
      <c r="A258" s="7"/>
      <c r="B258" s="7"/>
      <c r="C258" s="7"/>
      <c r="D258" s="7" t="s">
        <v>68</v>
      </c>
      <c r="E258" s="7"/>
      <c r="F258" s="7"/>
      <c r="G258" s="7"/>
      <c r="H258" s="7"/>
      <c r="I258" s="7"/>
      <c r="J258" s="7"/>
      <c r="K258" s="7"/>
      <c r="L258" s="9" t="s">
        <v>72</v>
      </c>
      <c r="M258" s="25">
        <v>31.8</v>
      </c>
      <c r="N258" s="25">
        <v>42.2</v>
      </c>
      <c r="O258" s="25">
        <v>11.9</v>
      </c>
      <c r="P258" s="25">
        <v>10.8</v>
      </c>
      <c r="Q258" s="25">
        <v>28.7</v>
      </c>
      <c r="R258" s="25">
        <v>56.2</v>
      </c>
      <c r="S258" s="25">
        <v>32.5</v>
      </c>
      <c r="T258" s="25">
        <v>66.8</v>
      </c>
      <c r="U258" s="25">
        <v>28.6</v>
      </c>
    </row>
    <row r="259" spans="1:21" ht="16.5" customHeight="1" x14ac:dyDescent="0.2">
      <c r="A259" s="7"/>
      <c r="B259" s="7"/>
      <c r="C259" s="7"/>
      <c r="D259" s="7" t="s">
        <v>73</v>
      </c>
      <c r="E259" s="7"/>
      <c r="F259" s="7"/>
      <c r="G259" s="7"/>
      <c r="H259" s="7"/>
      <c r="I259" s="7"/>
      <c r="J259" s="7"/>
      <c r="K259" s="7"/>
      <c r="L259" s="9" t="s">
        <v>72</v>
      </c>
      <c r="M259" s="25">
        <v>43.3</v>
      </c>
      <c r="N259" s="25">
        <v>48</v>
      </c>
      <c r="O259" s="25">
        <v>17.399999999999999</v>
      </c>
      <c r="P259" s="25">
        <v>24.7</v>
      </c>
      <c r="Q259" s="25">
        <v>38.299999999999997</v>
      </c>
      <c r="R259" s="25">
        <v>77.900000000000006</v>
      </c>
      <c r="S259" s="25">
        <v>62.2</v>
      </c>
      <c r="T259" s="21">
        <v>159.30000000000001</v>
      </c>
      <c r="U259" s="25">
        <v>39</v>
      </c>
    </row>
    <row r="260" spans="1:21" ht="16.5" customHeight="1" x14ac:dyDescent="0.2">
      <c r="A260" s="7"/>
      <c r="B260" s="7" t="s">
        <v>74</v>
      </c>
      <c r="C260" s="7"/>
      <c r="D260" s="7"/>
      <c r="E260" s="7"/>
      <c r="F260" s="7"/>
      <c r="G260" s="7"/>
      <c r="H260" s="7"/>
      <c r="I260" s="7"/>
      <c r="J260" s="7"/>
      <c r="K260" s="7"/>
      <c r="L260" s="9"/>
      <c r="M260" s="10"/>
      <c r="N260" s="10"/>
      <c r="O260" s="10"/>
      <c r="P260" s="10"/>
      <c r="Q260" s="10"/>
      <c r="R260" s="10"/>
      <c r="S260" s="10"/>
      <c r="T260" s="10"/>
      <c r="U260" s="10"/>
    </row>
    <row r="261" spans="1:21" ht="16.5" customHeight="1" x14ac:dyDescent="0.2">
      <c r="A261" s="7"/>
      <c r="B261" s="7"/>
      <c r="C261" s="7" t="s">
        <v>65</v>
      </c>
      <c r="D261" s="7"/>
      <c r="E261" s="7"/>
      <c r="F261" s="7"/>
      <c r="G261" s="7"/>
      <c r="H261" s="7"/>
      <c r="I261" s="7"/>
      <c r="J261" s="7"/>
      <c r="K261" s="7"/>
      <c r="L261" s="9"/>
      <c r="M261" s="10"/>
      <c r="N261" s="10"/>
      <c r="O261" s="10"/>
      <c r="P261" s="10"/>
      <c r="Q261" s="10"/>
      <c r="R261" s="10"/>
      <c r="S261" s="10"/>
      <c r="T261" s="10"/>
      <c r="U261" s="10"/>
    </row>
    <row r="262" spans="1:21" ht="29.45" customHeight="1" x14ac:dyDescent="0.2">
      <c r="A262" s="7"/>
      <c r="B262" s="7"/>
      <c r="C262" s="7"/>
      <c r="D262" s="382" t="s">
        <v>66</v>
      </c>
      <c r="E262" s="382"/>
      <c r="F262" s="382"/>
      <c r="G262" s="382"/>
      <c r="H262" s="382"/>
      <c r="I262" s="382"/>
      <c r="J262" s="382"/>
      <c r="K262" s="382"/>
      <c r="L262" s="9" t="s">
        <v>67</v>
      </c>
      <c r="M262" s="24">
        <v>11058</v>
      </c>
      <c r="N262" s="22">
        <v>2224</v>
      </c>
      <c r="O262" s="22">
        <v>4991</v>
      </c>
      <c r="P262" s="22">
        <v>3128</v>
      </c>
      <c r="Q262" s="23">
        <v>928</v>
      </c>
      <c r="R262" s="23">
        <v>166</v>
      </c>
      <c r="S262" s="23">
        <v>205</v>
      </c>
      <c r="T262" s="22">
        <v>3284</v>
      </c>
      <c r="U262" s="24">
        <v>25984</v>
      </c>
    </row>
    <row r="263" spans="1:21" ht="16.5" customHeight="1" x14ac:dyDescent="0.2">
      <c r="A263" s="7"/>
      <c r="B263" s="7"/>
      <c r="C263" s="7"/>
      <c r="D263" s="7" t="s">
        <v>68</v>
      </c>
      <c r="E263" s="7"/>
      <c r="F263" s="7"/>
      <c r="G263" s="7"/>
      <c r="H263" s="7"/>
      <c r="I263" s="7"/>
      <c r="J263" s="7"/>
      <c r="K263" s="7"/>
      <c r="L263" s="9" t="s">
        <v>67</v>
      </c>
      <c r="M263" s="24">
        <v>30846</v>
      </c>
      <c r="N263" s="24">
        <v>19608</v>
      </c>
      <c r="O263" s="24">
        <v>10772</v>
      </c>
      <c r="P263" s="22">
        <v>4540</v>
      </c>
      <c r="Q263" s="22">
        <v>2039</v>
      </c>
      <c r="R263" s="23">
        <v>737</v>
      </c>
      <c r="S263" s="23">
        <v>720</v>
      </c>
      <c r="T263" s="23">
        <v>906</v>
      </c>
      <c r="U263" s="24">
        <v>70168</v>
      </c>
    </row>
    <row r="264" spans="1:21" ht="16.5" customHeight="1" x14ac:dyDescent="0.2">
      <c r="A264" s="7"/>
      <c r="B264" s="7"/>
      <c r="C264" s="7"/>
      <c r="D264" s="7" t="s">
        <v>69</v>
      </c>
      <c r="E264" s="7"/>
      <c r="F264" s="7"/>
      <c r="G264" s="7"/>
      <c r="H264" s="7"/>
      <c r="I264" s="7"/>
      <c r="J264" s="7"/>
      <c r="K264" s="7"/>
      <c r="L264" s="9" t="s">
        <v>67</v>
      </c>
      <c r="M264" s="23">
        <v>819</v>
      </c>
      <c r="N264" s="19">
        <v>35</v>
      </c>
      <c r="O264" s="22">
        <v>1233</v>
      </c>
      <c r="P264" s="22">
        <v>2278</v>
      </c>
      <c r="Q264" s="23">
        <v>182</v>
      </c>
      <c r="R264" s="23">
        <v>250</v>
      </c>
      <c r="S264" s="19">
        <v>32</v>
      </c>
      <c r="T264" s="19">
        <v>13</v>
      </c>
      <c r="U264" s="22">
        <v>4842</v>
      </c>
    </row>
    <row r="265" spans="1:21" ht="16.5" customHeight="1" x14ac:dyDescent="0.2">
      <c r="A265" s="7"/>
      <c r="B265" s="7"/>
      <c r="C265" s="7"/>
      <c r="D265" s="7" t="s">
        <v>70</v>
      </c>
      <c r="E265" s="7"/>
      <c r="F265" s="7"/>
      <c r="G265" s="7"/>
      <c r="H265" s="7"/>
      <c r="I265" s="7"/>
      <c r="J265" s="7"/>
      <c r="K265" s="7"/>
      <c r="L265" s="9" t="s">
        <v>67</v>
      </c>
      <c r="M265" s="24">
        <v>42723</v>
      </c>
      <c r="N265" s="24">
        <v>21867</v>
      </c>
      <c r="O265" s="24">
        <v>16996</v>
      </c>
      <c r="P265" s="22">
        <v>9946</v>
      </c>
      <c r="Q265" s="22">
        <v>3149</v>
      </c>
      <c r="R265" s="22">
        <v>1153</v>
      </c>
      <c r="S265" s="23">
        <v>957</v>
      </c>
      <c r="T265" s="22">
        <v>4203</v>
      </c>
      <c r="U265" s="20">
        <v>100994</v>
      </c>
    </row>
    <row r="266" spans="1:21" ht="16.5" customHeight="1" x14ac:dyDescent="0.2">
      <c r="A266" s="7"/>
      <c r="B266" s="7"/>
      <c r="C266" s="7" t="s">
        <v>71</v>
      </c>
      <c r="D266" s="7"/>
      <c r="E266" s="7"/>
      <c r="F266" s="7"/>
      <c r="G266" s="7"/>
      <c r="H266" s="7"/>
      <c r="I266" s="7"/>
      <c r="J266" s="7"/>
      <c r="K266" s="7"/>
      <c r="L266" s="9"/>
      <c r="M266" s="10"/>
      <c r="N266" s="10"/>
      <c r="O266" s="10"/>
      <c r="P266" s="10"/>
      <c r="Q266" s="10"/>
      <c r="R266" s="10"/>
      <c r="S266" s="10"/>
      <c r="T266" s="10"/>
      <c r="U266" s="10"/>
    </row>
    <row r="267" spans="1:21" ht="29.45" customHeight="1" x14ac:dyDescent="0.2">
      <c r="A267" s="7"/>
      <c r="B267" s="7"/>
      <c r="C267" s="7"/>
      <c r="D267" s="382" t="s">
        <v>66</v>
      </c>
      <c r="E267" s="382"/>
      <c r="F267" s="382"/>
      <c r="G267" s="382"/>
      <c r="H267" s="382"/>
      <c r="I267" s="382"/>
      <c r="J267" s="382"/>
      <c r="K267" s="382"/>
      <c r="L267" s="9" t="s">
        <v>72</v>
      </c>
      <c r="M267" s="21">
        <v>102.8</v>
      </c>
      <c r="N267" s="25">
        <v>96.5</v>
      </c>
      <c r="O267" s="25">
        <v>53.9</v>
      </c>
      <c r="P267" s="25">
        <v>80.099999999999994</v>
      </c>
      <c r="Q267" s="25">
        <v>54</v>
      </c>
      <c r="R267" s="25">
        <v>14.6</v>
      </c>
      <c r="S267" s="25">
        <v>72.7</v>
      </c>
      <c r="T267" s="21">
        <v>126.5</v>
      </c>
      <c r="U267" s="25">
        <v>81.3</v>
      </c>
    </row>
    <row r="268" spans="1:21" ht="16.5" customHeight="1" x14ac:dyDescent="0.2">
      <c r="A268" s="7"/>
      <c r="B268" s="7"/>
      <c r="C268" s="7"/>
      <c r="D268" s="7" t="s">
        <v>68</v>
      </c>
      <c r="E268" s="7"/>
      <c r="F268" s="7"/>
      <c r="G268" s="7"/>
      <c r="H268" s="7"/>
      <c r="I268" s="7"/>
      <c r="J268" s="7"/>
      <c r="K268" s="7"/>
      <c r="L268" s="9" t="s">
        <v>72</v>
      </c>
      <c r="M268" s="25">
        <v>19.399999999999999</v>
      </c>
      <c r="N268" s="25">
        <v>15.3</v>
      </c>
      <c r="O268" s="25">
        <v>10.5</v>
      </c>
      <c r="P268" s="27">
        <v>8.4</v>
      </c>
      <c r="Q268" s="27">
        <v>5.9</v>
      </c>
      <c r="R268" s="27">
        <v>7.3</v>
      </c>
      <c r="S268" s="27">
        <v>8.6</v>
      </c>
      <c r="T268" s="25">
        <v>25.1</v>
      </c>
      <c r="U268" s="25">
        <v>14</v>
      </c>
    </row>
    <row r="269" spans="1:21" ht="16.5" customHeight="1" x14ac:dyDescent="0.2">
      <c r="A269" s="7"/>
      <c r="B269" s="7"/>
      <c r="C269" s="7"/>
      <c r="D269" s="7" t="s">
        <v>70</v>
      </c>
      <c r="E269" s="7"/>
      <c r="F269" s="7"/>
      <c r="G269" s="7"/>
      <c r="H269" s="7"/>
      <c r="I269" s="7"/>
      <c r="J269" s="7"/>
      <c r="K269" s="7"/>
      <c r="L269" s="9" t="s">
        <v>72</v>
      </c>
      <c r="M269" s="25">
        <v>25.2</v>
      </c>
      <c r="N269" s="25">
        <v>16.7</v>
      </c>
      <c r="O269" s="25">
        <v>15.2</v>
      </c>
      <c r="P269" s="25">
        <v>17.100000000000001</v>
      </c>
      <c r="Q269" s="27">
        <v>8.6999999999999993</v>
      </c>
      <c r="R269" s="25">
        <v>10.199999999999999</v>
      </c>
      <c r="S269" s="25">
        <v>11</v>
      </c>
      <c r="T269" s="25">
        <v>67.599999999999994</v>
      </c>
      <c r="U269" s="25">
        <v>18.899999999999999</v>
      </c>
    </row>
    <row r="270" spans="1:21" ht="16.5" customHeight="1" x14ac:dyDescent="0.2">
      <c r="A270" s="7"/>
      <c r="B270" s="7" t="s">
        <v>76</v>
      </c>
      <c r="C270" s="7"/>
      <c r="D270" s="7"/>
      <c r="E270" s="7"/>
      <c r="F270" s="7"/>
      <c r="G270" s="7"/>
      <c r="H270" s="7"/>
      <c r="I270" s="7"/>
      <c r="J270" s="7"/>
      <c r="K270" s="7"/>
      <c r="L270" s="9"/>
      <c r="M270" s="10"/>
      <c r="N270" s="10"/>
      <c r="O270" s="10"/>
      <c r="P270" s="10"/>
      <c r="Q270" s="10"/>
      <c r="R270" s="10"/>
      <c r="S270" s="10"/>
      <c r="T270" s="10"/>
      <c r="U270" s="10"/>
    </row>
    <row r="271" spans="1:21" ht="16.5" customHeight="1" x14ac:dyDescent="0.2">
      <c r="A271" s="7"/>
      <c r="B271" s="7"/>
      <c r="C271" s="7" t="s">
        <v>65</v>
      </c>
      <c r="D271" s="7"/>
      <c r="E271" s="7"/>
      <c r="F271" s="7"/>
      <c r="G271" s="7"/>
      <c r="H271" s="7"/>
      <c r="I271" s="7"/>
      <c r="J271" s="7"/>
      <c r="K271" s="7"/>
      <c r="L271" s="9"/>
      <c r="M271" s="10"/>
      <c r="N271" s="10"/>
      <c r="O271" s="10"/>
      <c r="P271" s="10"/>
      <c r="Q271" s="10"/>
      <c r="R271" s="10"/>
      <c r="S271" s="10"/>
      <c r="T271" s="10"/>
      <c r="U271" s="10"/>
    </row>
    <row r="272" spans="1:21" ht="29.45" customHeight="1" x14ac:dyDescent="0.2">
      <c r="A272" s="7"/>
      <c r="B272" s="7"/>
      <c r="C272" s="7"/>
      <c r="D272" s="382" t="s">
        <v>66</v>
      </c>
      <c r="E272" s="382"/>
      <c r="F272" s="382"/>
      <c r="G272" s="382"/>
      <c r="H272" s="382"/>
      <c r="I272" s="382"/>
      <c r="J272" s="382"/>
      <c r="K272" s="382"/>
      <c r="L272" s="9" t="s">
        <v>67</v>
      </c>
      <c r="M272" s="22">
        <v>4691</v>
      </c>
      <c r="N272" s="22">
        <v>1415</v>
      </c>
      <c r="O272" s="22">
        <v>2019</v>
      </c>
      <c r="P272" s="22">
        <v>1315</v>
      </c>
      <c r="Q272" s="23">
        <v>575</v>
      </c>
      <c r="R272" s="23">
        <v>123</v>
      </c>
      <c r="S272" s="19">
        <v>98</v>
      </c>
      <c r="T272" s="22">
        <v>1439</v>
      </c>
      <c r="U272" s="24">
        <v>11675</v>
      </c>
    </row>
    <row r="273" spans="1:21" ht="16.5" customHeight="1" x14ac:dyDescent="0.2">
      <c r="A273" s="7"/>
      <c r="B273" s="7"/>
      <c r="C273" s="7"/>
      <c r="D273" s="7" t="s">
        <v>68</v>
      </c>
      <c r="E273" s="7"/>
      <c r="F273" s="7"/>
      <c r="G273" s="7"/>
      <c r="H273" s="7"/>
      <c r="I273" s="7"/>
      <c r="J273" s="7"/>
      <c r="K273" s="7"/>
      <c r="L273" s="9" t="s">
        <v>67</v>
      </c>
      <c r="M273" s="24">
        <v>10299</v>
      </c>
      <c r="N273" s="24">
        <v>11880</v>
      </c>
      <c r="O273" s="22">
        <v>3601</v>
      </c>
      <c r="P273" s="22">
        <v>1591</v>
      </c>
      <c r="Q273" s="22">
        <v>1237</v>
      </c>
      <c r="R273" s="23">
        <v>537</v>
      </c>
      <c r="S273" s="23">
        <v>273</v>
      </c>
      <c r="T273" s="23">
        <v>315</v>
      </c>
      <c r="U273" s="24">
        <v>29733</v>
      </c>
    </row>
    <row r="274" spans="1:21" ht="16.5" customHeight="1" x14ac:dyDescent="0.2">
      <c r="A274" s="7"/>
      <c r="B274" s="7"/>
      <c r="C274" s="7"/>
      <c r="D274" s="7" t="s">
        <v>69</v>
      </c>
      <c r="E274" s="7"/>
      <c r="F274" s="7"/>
      <c r="G274" s="7"/>
      <c r="H274" s="7"/>
      <c r="I274" s="7"/>
      <c r="J274" s="7"/>
      <c r="K274" s="7"/>
      <c r="L274" s="9" t="s">
        <v>67</v>
      </c>
      <c r="M274" s="19">
        <v>32</v>
      </c>
      <c r="N274" s="18">
        <v>5</v>
      </c>
      <c r="O274" s="23">
        <v>249</v>
      </c>
      <c r="P274" s="23">
        <v>476</v>
      </c>
      <c r="Q274" s="19">
        <v>96</v>
      </c>
      <c r="R274" s="23">
        <v>173</v>
      </c>
      <c r="S274" s="19">
        <v>15</v>
      </c>
      <c r="T274" s="18">
        <v>3</v>
      </c>
      <c r="U274" s="22">
        <v>1049</v>
      </c>
    </row>
    <row r="275" spans="1:21" ht="16.5" customHeight="1" x14ac:dyDescent="0.2">
      <c r="A275" s="7"/>
      <c r="B275" s="7"/>
      <c r="C275" s="7"/>
      <c r="D275" s="7" t="s">
        <v>70</v>
      </c>
      <c r="E275" s="7"/>
      <c r="F275" s="7"/>
      <c r="G275" s="7"/>
      <c r="H275" s="7"/>
      <c r="I275" s="7"/>
      <c r="J275" s="7"/>
      <c r="K275" s="7"/>
      <c r="L275" s="9" t="s">
        <v>67</v>
      </c>
      <c r="M275" s="24">
        <v>15022</v>
      </c>
      <c r="N275" s="24">
        <v>13300</v>
      </c>
      <c r="O275" s="22">
        <v>5869</v>
      </c>
      <c r="P275" s="22">
        <v>3382</v>
      </c>
      <c r="Q275" s="22">
        <v>1908</v>
      </c>
      <c r="R275" s="23">
        <v>833</v>
      </c>
      <c r="S275" s="23">
        <v>386</v>
      </c>
      <c r="T275" s="22">
        <v>1757</v>
      </c>
      <c r="U275" s="24">
        <v>42457</v>
      </c>
    </row>
    <row r="276" spans="1:21" ht="16.5" customHeight="1" x14ac:dyDescent="0.2">
      <c r="A276" s="7"/>
      <c r="B276" s="7"/>
      <c r="C276" s="7" t="s">
        <v>71</v>
      </c>
      <c r="D276" s="7"/>
      <c r="E276" s="7"/>
      <c r="F276" s="7"/>
      <c r="G276" s="7"/>
      <c r="H276" s="7"/>
      <c r="I276" s="7"/>
      <c r="J276" s="7"/>
      <c r="K276" s="7"/>
      <c r="L276" s="9"/>
      <c r="M276" s="10"/>
      <c r="N276" s="10"/>
      <c r="O276" s="10"/>
      <c r="P276" s="10"/>
      <c r="Q276" s="10"/>
      <c r="R276" s="10"/>
      <c r="S276" s="10"/>
      <c r="T276" s="10"/>
      <c r="U276" s="10"/>
    </row>
    <row r="277" spans="1:21" ht="29.45" customHeight="1" x14ac:dyDescent="0.2">
      <c r="A277" s="7"/>
      <c r="B277" s="7"/>
      <c r="C277" s="7"/>
      <c r="D277" s="382" t="s">
        <v>66</v>
      </c>
      <c r="E277" s="382"/>
      <c r="F277" s="382"/>
      <c r="G277" s="382"/>
      <c r="H277" s="382"/>
      <c r="I277" s="382"/>
      <c r="J277" s="382"/>
      <c r="K277" s="382"/>
      <c r="L277" s="9" t="s">
        <v>72</v>
      </c>
      <c r="M277" s="25">
        <v>43.6</v>
      </c>
      <c r="N277" s="25">
        <v>61.4</v>
      </c>
      <c r="O277" s="25">
        <v>21.8</v>
      </c>
      <c r="P277" s="25">
        <v>33.700000000000003</v>
      </c>
      <c r="Q277" s="25">
        <v>33.5</v>
      </c>
      <c r="R277" s="25">
        <v>10.8</v>
      </c>
      <c r="S277" s="25">
        <v>34.700000000000003</v>
      </c>
      <c r="T277" s="25">
        <v>55.4</v>
      </c>
      <c r="U277" s="25">
        <v>36.5</v>
      </c>
    </row>
    <row r="278" spans="1:21" ht="16.5" customHeight="1" x14ac:dyDescent="0.2">
      <c r="A278" s="7"/>
      <c r="B278" s="7"/>
      <c r="C278" s="7"/>
      <c r="D278" s="7" t="s">
        <v>68</v>
      </c>
      <c r="E278" s="7"/>
      <c r="F278" s="7"/>
      <c r="G278" s="7"/>
      <c r="H278" s="7"/>
      <c r="I278" s="7"/>
      <c r="J278" s="7"/>
      <c r="K278" s="7"/>
      <c r="L278" s="9" t="s">
        <v>72</v>
      </c>
      <c r="M278" s="27">
        <v>6.5</v>
      </c>
      <c r="N278" s="27">
        <v>9.1999999999999993</v>
      </c>
      <c r="O278" s="27">
        <v>3.5</v>
      </c>
      <c r="P278" s="27">
        <v>2.9</v>
      </c>
      <c r="Q278" s="27">
        <v>3.6</v>
      </c>
      <c r="R278" s="27">
        <v>5.3</v>
      </c>
      <c r="S278" s="27">
        <v>3.2</v>
      </c>
      <c r="T278" s="27">
        <v>8.6999999999999993</v>
      </c>
      <c r="U278" s="27">
        <v>5.9</v>
      </c>
    </row>
    <row r="279" spans="1:21" ht="16.5" customHeight="1" x14ac:dyDescent="0.2">
      <c r="A279" s="7"/>
      <c r="B279" s="7"/>
      <c r="C279" s="7"/>
      <c r="D279" s="7" t="s">
        <v>70</v>
      </c>
      <c r="E279" s="7"/>
      <c r="F279" s="7"/>
      <c r="G279" s="7"/>
      <c r="H279" s="7"/>
      <c r="I279" s="7"/>
      <c r="J279" s="7"/>
      <c r="K279" s="7"/>
      <c r="L279" s="9" t="s">
        <v>72</v>
      </c>
      <c r="M279" s="27">
        <v>8.8000000000000007</v>
      </c>
      <c r="N279" s="25">
        <v>10.199999999999999</v>
      </c>
      <c r="O279" s="27">
        <v>5.2</v>
      </c>
      <c r="P279" s="27">
        <v>5.8</v>
      </c>
      <c r="Q279" s="27">
        <v>5.3</v>
      </c>
      <c r="R279" s="27">
        <v>7.4</v>
      </c>
      <c r="S279" s="27">
        <v>4.4000000000000004</v>
      </c>
      <c r="T279" s="25">
        <v>28.3</v>
      </c>
      <c r="U279" s="27">
        <v>8</v>
      </c>
    </row>
    <row r="280" spans="1:21" ht="16.5" customHeight="1" x14ac:dyDescent="0.2">
      <c r="A280" s="7"/>
      <c r="B280" s="7" t="s">
        <v>77</v>
      </c>
      <c r="C280" s="7"/>
      <c r="D280" s="7"/>
      <c r="E280" s="7"/>
      <c r="F280" s="7"/>
      <c r="G280" s="7"/>
      <c r="H280" s="7"/>
      <c r="I280" s="7"/>
      <c r="J280" s="7"/>
      <c r="K280" s="7"/>
      <c r="L280" s="9"/>
      <c r="M280" s="10"/>
      <c r="N280" s="10"/>
      <c r="O280" s="10"/>
      <c r="P280" s="10"/>
      <c r="Q280" s="10"/>
      <c r="R280" s="10"/>
      <c r="S280" s="10"/>
      <c r="T280" s="10"/>
      <c r="U280" s="10"/>
    </row>
    <row r="281" spans="1:21" ht="16.5" customHeight="1" x14ac:dyDescent="0.2">
      <c r="A281" s="7"/>
      <c r="B281" s="7"/>
      <c r="C281" s="7" t="s">
        <v>65</v>
      </c>
      <c r="D281" s="7"/>
      <c r="E281" s="7"/>
      <c r="F281" s="7"/>
      <c r="G281" s="7"/>
      <c r="H281" s="7"/>
      <c r="I281" s="7"/>
      <c r="J281" s="7"/>
      <c r="K281" s="7"/>
      <c r="L281" s="9"/>
      <c r="M281" s="10"/>
      <c r="N281" s="10"/>
      <c r="O281" s="10"/>
      <c r="P281" s="10"/>
      <c r="Q281" s="10"/>
      <c r="R281" s="10"/>
      <c r="S281" s="10"/>
      <c r="T281" s="10"/>
      <c r="U281" s="10"/>
    </row>
    <row r="282" spans="1:21" ht="29.45" customHeight="1" x14ac:dyDescent="0.2">
      <c r="A282" s="7"/>
      <c r="B282" s="7"/>
      <c r="C282" s="7"/>
      <c r="D282" s="382" t="s">
        <v>66</v>
      </c>
      <c r="E282" s="382"/>
      <c r="F282" s="382"/>
      <c r="G282" s="382"/>
      <c r="H282" s="382"/>
      <c r="I282" s="382"/>
      <c r="J282" s="382"/>
      <c r="K282" s="382"/>
      <c r="L282" s="9" t="s">
        <v>67</v>
      </c>
      <c r="M282" s="22">
        <v>6581</v>
      </c>
      <c r="N282" s="22">
        <v>1721</v>
      </c>
      <c r="O282" s="22">
        <v>3864</v>
      </c>
      <c r="P282" s="22">
        <v>2472</v>
      </c>
      <c r="Q282" s="23">
        <v>895</v>
      </c>
      <c r="R282" s="23">
        <v>262</v>
      </c>
      <c r="S282" s="23">
        <v>203</v>
      </c>
      <c r="T282" s="23">
        <v>924</v>
      </c>
      <c r="U282" s="24">
        <v>16922</v>
      </c>
    </row>
    <row r="283" spans="1:21" ht="16.5" customHeight="1" x14ac:dyDescent="0.2">
      <c r="A283" s="7"/>
      <c r="B283" s="7"/>
      <c r="C283" s="7"/>
      <c r="D283" s="7" t="s">
        <v>68</v>
      </c>
      <c r="E283" s="7"/>
      <c r="F283" s="7"/>
      <c r="G283" s="7"/>
      <c r="H283" s="7"/>
      <c r="I283" s="7"/>
      <c r="J283" s="7"/>
      <c r="K283" s="7"/>
      <c r="L283" s="9" t="s">
        <v>67</v>
      </c>
      <c r="M283" s="24">
        <v>11915</v>
      </c>
      <c r="N283" s="22">
        <v>8408</v>
      </c>
      <c r="O283" s="22">
        <v>5353</v>
      </c>
      <c r="P283" s="22">
        <v>2323</v>
      </c>
      <c r="Q283" s="22">
        <v>2075</v>
      </c>
      <c r="R283" s="23">
        <v>910</v>
      </c>
      <c r="S283" s="23">
        <v>538</v>
      </c>
      <c r="T283" s="23">
        <v>149</v>
      </c>
      <c r="U283" s="24">
        <v>31671</v>
      </c>
    </row>
    <row r="284" spans="1:21" ht="16.5" customHeight="1" x14ac:dyDescent="0.2">
      <c r="A284" s="7"/>
      <c r="B284" s="7"/>
      <c r="C284" s="7"/>
      <c r="D284" s="7" t="s">
        <v>69</v>
      </c>
      <c r="E284" s="7"/>
      <c r="F284" s="7"/>
      <c r="G284" s="7"/>
      <c r="H284" s="7"/>
      <c r="I284" s="7"/>
      <c r="J284" s="7"/>
      <c r="K284" s="7"/>
      <c r="L284" s="9" t="s">
        <v>67</v>
      </c>
      <c r="M284" s="17" t="s">
        <v>81</v>
      </c>
      <c r="N284" s="18">
        <v>6</v>
      </c>
      <c r="O284" s="19">
        <v>52</v>
      </c>
      <c r="P284" s="19">
        <v>13</v>
      </c>
      <c r="Q284" s="19">
        <v>49</v>
      </c>
      <c r="R284" s="19">
        <v>11</v>
      </c>
      <c r="S284" s="18">
        <v>6</v>
      </c>
      <c r="T284" s="18" t="s">
        <v>75</v>
      </c>
      <c r="U284" s="23">
        <v>137</v>
      </c>
    </row>
    <row r="285" spans="1:21" ht="16.5" customHeight="1" x14ac:dyDescent="0.2">
      <c r="A285" s="7"/>
      <c r="B285" s="7"/>
      <c r="C285" s="7"/>
      <c r="D285" s="7" t="s">
        <v>70</v>
      </c>
      <c r="E285" s="7"/>
      <c r="F285" s="7"/>
      <c r="G285" s="7"/>
      <c r="H285" s="7"/>
      <c r="I285" s="7"/>
      <c r="J285" s="7"/>
      <c r="K285" s="7"/>
      <c r="L285" s="9" t="s">
        <v>67</v>
      </c>
      <c r="M285" s="24">
        <v>18496</v>
      </c>
      <c r="N285" s="24">
        <v>10135</v>
      </c>
      <c r="O285" s="22">
        <v>9269</v>
      </c>
      <c r="P285" s="22">
        <v>4808</v>
      </c>
      <c r="Q285" s="22">
        <v>3019</v>
      </c>
      <c r="R285" s="22">
        <v>1183</v>
      </c>
      <c r="S285" s="23">
        <v>747</v>
      </c>
      <c r="T285" s="22">
        <v>1073</v>
      </c>
      <c r="U285" s="24">
        <v>48730</v>
      </c>
    </row>
    <row r="286" spans="1:21" ht="16.5" customHeight="1" x14ac:dyDescent="0.2">
      <c r="A286" s="7"/>
      <c r="B286" s="7"/>
      <c r="C286" s="7" t="s">
        <v>71</v>
      </c>
      <c r="D286" s="7"/>
      <c r="E286" s="7"/>
      <c r="F286" s="7"/>
      <c r="G286" s="7"/>
      <c r="H286" s="7"/>
      <c r="I286" s="7"/>
      <c r="J286" s="7"/>
      <c r="K286" s="7"/>
      <c r="L286" s="9"/>
      <c r="M286" s="10"/>
      <c r="N286" s="10"/>
      <c r="O286" s="10"/>
      <c r="P286" s="10"/>
      <c r="Q286" s="10"/>
      <c r="R286" s="10"/>
      <c r="S286" s="10"/>
      <c r="T286" s="10"/>
      <c r="U286" s="10"/>
    </row>
    <row r="287" spans="1:21" ht="29.45" customHeight="1" x14ac:dyDescent="0.2">
      <c r="A287" s="7"/>
      <c r="B287" s="7"/>
      <c r="C287" s="7"/>
      <c r="D287" s="382" t="s">
        <v>66</v>
      </c>
      <c r="E287" s="382"/>
      <c r="F287" s="382"/>
      <c r="G287" s="382"/>
      <c r="H287" s="382"/>
      <c r="I287" s="382"/>
      <c r="J287" s="382"/>
      <c r="K287" s="382"/>
      <c r="L287" s="9" t="s">
        <v>72</v>
      </c>
      <c r="M287" s="25">
        <v>60.8</v>
      </c>
      <c r="N287" s="25">
        <v>74.3</v>
      </c>
      <c r="O287" s="25">
        <v>41.5</v>
      </c>
      <c r="P287" s="25">
        <v>62.9</v>
      </c>
      <c r="Q287" s="25">
        <v>52</v>
      </c>
      <c r="R287" s="25">
        <v>22.9</v>
      </c>
      <c r="S287" s="25">
        <v>71.900000000000006</v>
      </c>
      <c r="T287" s="25">
        <v>35.4</v>
      </c>
      <c r="U287" s="25">
        <v>52.6</v>
      </c>
    </row>
    <row r="288" spans="1:21" ht="16.5" customHeight="1" x14ac:dyDescent="0.2">
      <c r="A288" s="7"/>
      <c r="B288" s="7"/>
      <c r="C288" s="7"/>
      <c r="D288" s="7" t="s">
        <v>68</v>
      </c>
      <c r="E288" s="7"/>
      <c r="F288" s="7"/>
      <c r="G288" s="7"/>
      <c r="H288" s="7"/>
      <c r="I288" s="7"/>
      <c r="J288" s="7"/>
      <c r="K288" s="7"/>
      <c r="L288" s="9" t="s">
        <v>72</v>
      </c>
      <c r="M288" s="27">
        <v>7.5</v>
      </c>
      <c r="N288" s="27">
        <v>6.5</v>
      </c>
      <c r="O288" s="27">
        <v>5.2</v>
      </c>
      <c r="P288" s="27">
        <v>4.3</v>
      </c>
      <c r="Q288" s="27">
        <v>6</v>
      </c>
      <c r="R288" s="27">
        <v>9</v>
      </c>
      <c r="S288" s="27">
        <v>6.3</v>
      </c>
      <c r="T288" s="27">
        <v>4.0999999999999996</v>
      </c>
      <c r="U288" s="27">
        <v>6.3</v>
      </c>
    </row>
    <row r="289" spans="1:21" ht="16.5" customHeight="1" x14ac:dyDescent="0.2">
      <c r="A289" s="7"/>
      <c r="B289" s="7"/>
      <c r="C289" s="7"/>
      <c r="D289" s="7" t="s">
        <v>70</v>
      </c>
      <c r="E289" s="7"/>
      <c r="F289" s="7"/>
      <c r="G289" s="7"/>
      <c r="H289" s="7"/>
      <c r="I289" s="7"/>
      <c r="J289" s="7"/>
      <c r="K289" s="7"/>
      <c r="L289" s="9" t="s">
        <v>72</v>
      </c>
      <c r="M289" s="25">
        <v>10.8</v>
      </c>
      <c r="N289" s="27">
        <v>7.7</v>
      </c>
      <c r="O289" s="27">
        <v>8.1999999999999993</v>
      </c>
      <c r="P289" s="27">
        <v>8.1999999999999993</v>
      </c>
      <c r="Q289" s="27">
        <v>8.3000000000000007</v>
      </c>
      <c r="R289" s="25">
        <v>10.5</v>
      </c>
      <c r="S289" s="27">
        <v>8.5</v>
      </c>
      <c r="T289" s="25">
        <v>17.2</v>
      </c>
      <c r="U289" s="27">
        <v>9.1</v>
      </c>
    </row>
    <row r="290" spans="1:21" ht="16.5" customHeight="1" x14ac:dyDescent="0.2">
      <c r="A290" s="7" t="s">
        <v>86</v>
      </c>
      <c r="B290" s="7"/>
      <c r="C290" s="7"/>
      <c r="D290" s="7"/>
      <c r="E290" s="7"/>
      <c r="F290" s="7"/>
      <c r="G290" s="7"/>
      <c r="H290" s="7"/>
      <c r="I290" s="7"/>
      <c r="J290" s="7"/>
      <c r="K290" s="7"/>
      <c r="L290" s="9"/>
      <c r="M290" s="10"/>
      <c r="N290" s="10"/>
      <c r="O290" s="10"/>
      <c r="P290" s="10"/>
      <c r="Q290" s="10"/>
      <c r="R290" s="10"/>
      <c r="S290" s="10"/>
      <c r="T290" s="10"/>
      <c r="U290" s="10"/>
    </row>
    <row r="291" spans="1:21" ht="16.5" customHeight="1" x14ac:dyDescent="0.2">
      <c r="A291" s="7"/>
      <c r="B291" s="7" t="s">
        <v>64</v>
      </c>
      <c r="C291" s="7"/>
      <c r="D291" s="7"/>
      <c r="E291" s="7"/>
      <c r="F291" s="7"/>
      <c r="G291" s="7"/>
      <c r="H291" s="7"/>
      <c r="I291" s="7"/>
      <c r="J291" s="7"/>
      <c r="K291" s="7"/>
      <c r="L291" s="9"/>
      <c r="M291" s="10"/>
      <c r="N291" s="10"/>
      <c r="O291" s="10"/>
      <c r="P291" s="10"/>
      <c r="Q291" s="10"/>
      <c r="R291" s="10"/>
      <c r="S291" s="10"/>
      <c r="T291" s="10"/>
      <c r="U291" s="10"/>
    </row>
    <row r="292" spans="1:21" ht="16.5" customHeight="1" x14ac:dyDescent="0.2">
      <c r="A292" s="7"/>
      <c r="B292" s="7"/>
      <c r="C292" s="7" t="s">
        <v>65</v>
      </c>
      <c r="D292" s="7"/>
      <c r="E292" s="7"/>
      <c r="F292" s="7"/>
      <c r="G292" s="7"/>
      <c r="H292" s="7"/>
      <c r="I292" s="7"/>
      <c r="J292" s="7"/>
      <c r="K292" s="7"/>
      <c r="L292" s="9"/>
      <c r="M292" s="10"/>
      <c r="N292" s="10"/>
      <c r="O292" s="10"/>
      <c r="P292" s="10"/>
      <c r="Q292" s="10"/>
      <c r="R292" s="10"/>
      <c r="S292" s="10"/>
      <c r="T292" s="10"/>
      <c r="U292" s="10"/>
    </row>
    <row r="293" spans="1:21" ht="29.45" customHeight="1" x14ac:dyDescent="0.2">
      <c r="A293" s="7"/>
      <c r="B293" s="7"/>
      <c r="C293" s="7"/>
      <c r="D293" s="382" t="s">
        <v>66</v>
      </c>
      <c r="E293" s="382"/>
      <c r="F293" s="382"/>
      <c r="G293" s="382"/>
      <c r="H293" s="382"/>
      <c r="I293" s="382"/>
      <c r="J293" s="382"/>
      <c r="K293" s="382"/>
      <c r="L293" s="9" t="s">
        <v>67</v>
      </c>
      <c r="M293" s="24">
        <v>15205</v>
      </c>
      <c r="N293" s="22">
        <v>3856</v>
      </c>
      <c r="O293" s="22">
        <v>5857</v>
      </c>
      <c r="P293" s="22">
        <v>3724</v>
      </c>
      <c r="Q293" s="22">
        <v>2737</v>
      </c>
      <c r="R293" s="23">
        <v>718</v>
      </c>
      <c r="S293" s="23">
        <v>629</v>
      </c>
      <c r="T293" s="22">
        <v>5871</v>
      </c>
      <c r="U293" s="24">
        <v>38597</v>
      </c>
    </row>
    <row r="294" spans="1:21" ht="16.5" customHeight="1" x14ac:dyDescent="0.2">
      <c r="A294" s="7"/>
      <c r="B294" s="7"/>
      <c r="C294" s="7"/>
      <c r="D294" s="7" t="s">
        <v>68</v>
      </c>
      <c r="E294" s="7"/>
      <c r="F294" s="7"/>
      <c r="G294" s="7"/>
      <c r="H294" s="7"/>
      <c r="I294" s="7"/>
      <c r="J294" s="7"/>
      <c r="K294" s="7"/>
      <c r="L294" s="9" t="s">
        <v>67</v>
      </c>
      <c r="M294" s="24">
        <v>49717</v>
      </c>
      <c r="N294" s="24">
        <v>49870</v>
      </c>
      <c r="O294" s="24">
        <v>12982</v>
      </c>
      <c r="P294" s="22">
        <v>4459</v>
      </c>
      <c r="Q294" s="22">
        <v>9174</v>
      </c>
      <c r="R294" s="22">
        <v>5009</v>
      </c>
      <c r="S294" s="22">
        <v>2684</v>
      </c>
      <c r="T294" s="22">
        <v>2036</v>
      </c>
      <c r="U294" s="20">
        <v>135931</v>
      </c>
    </row>
    <row r="295" spans="1:21" ht="16.5" customHeight="1" x14ac:dyDescent="0.2">
      <c r="A295" s="7"/>
      <c r="B295" s="7"/>
      <c r="C295" s="7"/>
      <c r="D295" s="7" t="s">
        <v>69</v>
      </c>
      <c r="E295" s="7"/>
      <c r="F295" s="7"/>
      <c r="G295" s="7"/>
      <c r="H295" s="7"/>
      <c r="I295" s="7"/>
      <c r="J295" s="7"/>
      <c r="K295" s="7"/>
      <c r="L295" s="9" t="s">
        <v>67</v>
      </c>
      <c r="M295" s="22">
        <v>8756</v>
      </c>
      <c r="N295" s="22">
        <v>2790</v>
      </c>
      <c r="O295" s="22">
        <v>1390</v>
      </c>
      <c r="P295" s="22">
        <v>5937</v>
      </c>
      <c r="Q295" s="23">
        <v>745</v>
      </c>
      <c r="R295" s="22">
        <v>2582</v>
      </c>
      <c r="S295" s="22">
        <v>2206</v>
      </c>
      <c r="T295" s="19">
        <v>32</v>
      </c>
      <c r="U295" s="24">
        <v>24438</v>
      </c>
    </row>
    <row r="296" spans="1:21" ht="16.5" customHeight="1" x14ac:dyDescent="0.2">
      <c r="A296" s="7"/>
      <c r="B296" s="7"/>
      <c r="C296" s="7"/>
      <c r="D296" s="7" t="s">
        <v>70</v>
      </c>
      <c r="E296" s="7"/>
      <c r="F296" s="7"/>
      <c r="G296" s="7"/>
      <c r="H296" s="7"/>
      <c r="I296" s="7"/>
      <c r="J296" s="7"/>
      <c r="K296" s="7"/>
      <c r="L296" s="9" t="s">
        <v>67</v>
      </c>
      <c r="M296" s="24">
        <v>73678</v>
      </c>
      <c r="N296" s="24">
        <v>56516</v>
      </c>
      <c r="O296" s="24">
        <v>20229</v>
      </c>
      <c r="P296" s="24">
        <v>14120</v>
      </c>
      <c r="Q296" s="24">
        <v>12656</v>
      </c>
      <c r="R296" s="22">
        <v>8309</v>
      </c>
      <c r="S296" s="22">
        <v>5519</v>
      </c>
      <c r="T296" s="22">
        <v>7939</v>
      </c>
      <c r="U296" s="20">
        <v>198966</v>
      </c>
    </row>
    <row r="297" spans="1:21" ht="16.5" customHeight="1" x14ac:dyDescent="0.2">
      <c r="A297" s="7"/>
      <c r="B297" s="7"/>
      <c r="C297" s="7" t="s">
        <v>71</v>
      </c>
      <c r="D297" s="7"/>
      <c r="E297" s="7"/>
      <c r="F297" s="7"/>
      <c r="G297" s="7"/>
      <c r="H297" s="7"/>
      <c r="I297" s="7"/>
      <c r="J297" s="7"/>
      <c r="K297" s="7"/>
      <c r="L297" s="9"/>
      <c r="M297" s="10"/>
      <c r="N297" s="10"/>
      <c r="O297" s="10"/>
      <c r="P297" s="10"/>
      <c r="Q297" s="10"/>
      <c r="R297" s="10"/>
      <c r="S297" s="10"/>
      <c r="T297" s="10"/>
      <c r="U297" s="10"/>
    </row>
    <row r="298" spans="1:21" ht="29.45" customHeight="1" x14ac:dyDescent="0.2">
      <c r="A298" s="7"/>
      <c r="B298" s="7"/>
      <c r="C298" s="7"/>
      <c r="D298" s="382" t="s">
        <v>66</v>
      </c>
      <c r="E298" s="382"/>
      <c r="F298" s="382"/>
      <c r="G298" s="382"/>
      <c r="H298" s="382"/>
      <c r="I298" s="382"/>
      <c r="J298" s="382"/>
      <c r="K298" s="382"/>
      <c r="L298" s="9" t="s">
        <v>72</v>
      </c>
      <c r="M298" s="21">
        <v>143</v>
      </c>
      <c r="N298" s="21">
        <v>169.4</v>
      </c>
      <c r="O298" s="25">
        <v>63.9</v>
      </c>
      <c r="P298" s="25">
        <v>96.6</v>
      </c>
      <c r="Q298" s="21">
        <v>159.80000000000001</v>
      </c>
      <c r="R298" s="25">
        <v>63.7</v>
      </c>
      <c r="S298" s="21">
        <v>222.5</v>
      </c>
      <c r="T298" s="21">
        <v>228.4</v>
      </c>
      <c r="U298" s="21">
        <v>122</v>
      </c>
    </row>
    <row r="299" spans="1:21" ht="16.5" customHeight="1" x14ac:dyDescent="0.2">
      <c r="A299" s="7"/>
      <c r="B299" s="7"/>
      <c r="C299" s="7"/>
      <c r="D299" s="7" t="s">
        <v>68</v>
      </c>
      <c r="E299" s="7"/>
      <c r="F299" s="7"/>
      <c r="G299" s="7"/>
      <c r="H299" s="7"/>
      <c r="I299" s="7"/>
      <c r="J299" s="7"/>
      <c r="K299" s="7"/>
      <c r="L299" s="9" t="s">
        <v>72</v>
      </c>
      <c r="M299" s="25">
        <v>31.6</v>
      </c>
      <c r="N299" s="25">
        <v>39.6</v>
      </c>
      <c r="O299" s="25">
        <v>12.7</v>
      </c>
      <c r="P299" s="27">
        <v>8.3000000000000007</v>
      </c>
      <c r="Q299" s="25">
        <v>26.8</v>
      </c>
      <c r="R299" s="25">
        <v>48.8</v>
      </c>
      <c r="S299" s="25">
        <v>32.5</v>
      </c>
      <c r="T299" s="25">
        <v>55.2</v>
      </c>
      <c r="U299" s="25">
        <v>27.5</v>
      </c>
    </row>
    <row r="300" spans="1:21" ht="16.5" customHeight="1" x14ac:dyDescent="0.2">
      <c r="A300" s="7"/>
      <c r="B300" s="7"/>
      <c r="C300" s="7"/>
      <c r="D300" s="7" t="s">
        <v>73</v>
      </c>
      <c r="E300" s="7"/>
      <c r="F300" s="7"/>
      <c r="G300" s="7"/>
      <c r="H300" s="7"/>
      <c r="I300" s="7"/>
      <c r="J300" s="7"/>
      <c r="K300" s="7"/>
      <c r="L300" s="9" t="s">
        <v>72</v>
      </c>
      <c r="M300" s="25">
        <v>43.9</v>
      </c>
      <c r="N300" s="25">
        <v>44.1</v>
      </c>
      <c r="O300" s="25">
        <v>18.2</v>
      </c>
      <c r="P300" s="25">
        <v>24.6</v>
      </c>
      <c r="Q300" s="25">
        <v>35.200000000000003</v>
      </c>
      <c r="R300" s="25">
        <v>73</v>
      </c>
      <c r="S300" s="25">
        <v>64.7</v>
      </c>
      <c r="T300" s="21">
        <v>126.9</v>
      </c>
      <c r="U300" s="25">
        <v>37.799999999999997</v>
      </c>
    </row>
    <row r="301" spans="1:21" ht="16.5" customHeight="1" x14ac:dyDescent="0.2">
      <c r="A301" s="7"/>
      <c r="B301" s="7" t="s">
        <v>74</v>
      </c>
      <c r="C301" s="7"/>
      <c r="D301" s="7"/>
      <c r="E301" s="7"/>
      <c r="F301" s="7"/>
      <c r="G301" s="7"/>
      <c r="H301" s="7"/>
      <c r="I301" s="7"/>
      <c r="J301" s="7"/>
      <c r="K301" s="7"/>
      <c r="L301" s="9"/>
      <c r="M301" s="10"/>
      <c r="N301" s="10"/>
      <c r="O301" s="10"/>
      <c r="P301" s="10"/>
      <c r="Q301" s="10"/>
      <c r="R301" s="10"/>
      <c r="S301" s="10"/>
      <c r="T301" s="10"/>
      <c r="U301" s="10"/>
    </row>
    <row r="302" spans="1:21" ht="16.5" customHeight="1" x14ac:dyDescent="0.2">
      <c r="A302" s="7"/>
      <c r="B302" s="7"/>
      <c r="C302" s="7" t="s">
        <v>65</v>
      </c>
      <c r="D302" s="7"/>
      <c r="E302" s="7"/>
      <c r="F302" s="7"/>
      <c r="G302" s="7"/>
      <c r="H302" s="7"/>
      <c r="I302" s="7"/>
      <c r="J302" s="7"/>
      <c r="K302" s="7"/>
      <c r="L302" s="9"/>
      <c r="M302" s="10"/>
      <c r="N302" s="10"/>
      <c r="O302" s="10"/>
      <c r="P302" s="10"/>
      <c r="Q302" s="10"/>
      <c r="R302" s="10"/>
      <c r="S302" s="10"/>
      <c r="T302" s="10"/>
      <c r="U302" s="10"/>
    </row>
    <row r="303" spans="1:21" ht="29.45" customHeight="1" x14ac:dyDescent="0.2">
      <c r="A303" s="7"/>
      <c r="B303" s="7"/>
      <c r="C303" s="7"/>
      <c r="D303" s="382" t="s">
        <v>66</v>
      </c>
      <c r="E303" s="382"/>
      <c r="F303" s="382"/>
      <c r="G303" s="382"/>
      <c r="H303" s="382"/>
      <c r="I303" s="382"/>
      <c r="J303" s="382"/>
      <c r="K303" s="382"/>
      <c r="L303" s="9" t="s">
        <v>67</v>
      </c>
      <c r="M303" s="22">
        <v>9887</v>
      </c>
      <c r="N303" s="22">
        <v>1828</v>
      </c>
      <c r="O303" s="22">
        <v>5204</v>
      </c>
      <c r="P303" s="22">
        <v>2535</v>
      </c>
      <c r="Q303" s="22">
        <v>1101</v>
      </c>
      <c r="R303" s="23">
        <v>147</v>
      </c>
      <c r="S303" s="23">
        <v>183</v>
      </c>
      <c r="T303" s="22">
        <v>2325</v>
      </c>
      <c r="U303" s="24">
        <v>23210</v>
      </c>
    </row>
    <row r="304" spans="1:21" ht="16.5" customHeight="1" x14ac:dyDescent="0.2">
      <c r="A304" s="7"/>
      <c r="B304" s="7"/>
      <c r="C304" s="7"/>
      <c r="D304" s="7" t="s">
        <v>68</v>
      </c>
      <c r="E304" s="7"/>
      <c r="F304" s="7"/>
      <c r="G304" s="7"/>
      <c r="H304" s="7"/>
      <c r="I304" s="7"/>
      <c r="J304" s="7"/>
      <c r="K304" s="7"/>
      <c r="L304" s="9" t="s">
        <v>67</v>
      </c>
      <c r="M304" s="24">
        <v>25733</v>
      </c>
      <c r="N304" s="24">
        <v>16360</v>
      </c>
      <c r="O304" s="24">
        <v>11715</v>
      </c>
      <c r="P304" s="22">
        <v>3147</v>
      </c>
      <c r="Q304" s="22">
        <v>2643</v>
      </c>
      <c r="R304" s="23">
        <v>671</v>
      </c>
      <c r="S304" s="23">
        <v>574</v>
      </c>
      <c r="T304" s="23">
        <v>592</v>
      </c>
      <c r="U304" s="24">
        <v>61435</v>
      </c>
    </row>
    <row r="305" spans="1:21" ht="16.5" customHeight="1" x14ac:dyDescent="0.2">
      <c r="A305" s="7"/>
      <c r="B305" s="7"/>
      <c r="C305" s="7"/>
      <c r="D305" s="7" t="s">
        <v>69</v>
      </c>
      <c r="E305" s="7"/>
      <c r="F305" s="7"/>
      <c r="G305" s="7"/>
      <c r="H305" s="7"/>
      <c r="I305" s="7"/>
      <c r="J305" s="7"/>
      <c r="K305" s="7"/>
      <c r="L305" s="9" t="s">
        <v>67</v>
      </c>
      <c r="M305" s="22">
        <v>1774</v>
      </c>
      <c r="N305" s="18">
        <v>8</v>
      </c>
      <c r="O305" s="22">
        <v>1088</v>
      </c>
      <c r="P305" s="22">
        <v>4002</v>
      </c>
      <c r="Q305" s="23">
        <v>206</v>
      </c>
      <c r="R305" s="23">
        <v>345</v>
      </c>
      <c r="S305" s="23">
        <v>113</v>
      </c>
      <c r="T305" s="18">
        <v>3</v>
      </c>
      <c r="U305" s="22">
        <v>7539</v>
      </c>
    </row>
    <row r="306" spans="1:21" ht="16.5" customHeight="1" x14ac:dyDescent="0.2">
      <c r="A306" s="7"/>
      <c r="B306" s="7"/>
      <c r="C306" s="7"/>
      <c r="D306" s="7" t="s">
        <v>70</v>
      </c>
      <c r="E306" s="7"/>
      <c r="F306" s="7"/>
      <c r="G306" s="7"/>
      <c r="H306" s="7"/>
      <c r="I306" s="7"/>
      <c r="J306" s="7"/>
      <c r="K306" s="7"/>
      <c r="L306" s="9" t="s">
        <v>67</v>
      </c>
      <c r="M306" s="24">
        <v>37394</v>
      </c>
      <c r="N306" s="24">
        <v>18196</v>
      </c>
      <c r="O306" s="24">
        <v>18007</v>
      </c>
      <c r="P306" s="22">
        <v>9684</v>
      </c>
      <c r="Q306" s="22">
        <v>3950</v>
      </c>
      <c r="R306" s="22">
        <v>1163</v>
      </c>
      <c r="S306" s="23">
        <v>870</v>
      </c>
      <c r="T306" s="22">
        <v>2920</v>
      </c>
      <c r="U306" s="24">
        <v>92184</v>
      </c>
    </row>
    <row r="307" spans="1:21" ht="16.5" customHeight="1" x14ac:dyDescent="0.2">
      <c r="A307" s="7"/>
      <c r="B307" s="7"/>
      <c r="C307" s="7" t="s">
        <v>71</v>
      </c>
      <c r="D307" s="7"/>
      <c r="E307" s="7"/>
      <c r="F307" s="7"/>
      <c r="G307" s="7"/>
      <c r="H307" s="7"/>
      <c r="I307" s="7"/>
      <c r="J307" s="7"/>
      <c r="K307" s="7"/>
      <c r="L307" s="9"/>
      <c r="M307" s="10"/>
      <c r="N307" s="10"/>
      <c r="O307" s="10"/>
      <c r="P307" s="10"/>
      <c r="Q307" s="10"/>
      <c r="R307" s="10"/>
      <c r="S307" s="10"/>
      <c r="T307" s="10"/>
      <c r="U307" s="10"/>
    </row>
    <row r="308" spans="1:21" ht="29.45" customHeight="1" x14ac:dyDescent="0.2">
      <c r="A308" s="7"/>
      <c r="B308" s="7"/>
      <c r="C308" s="7"/>
      <c r="D308" s="382" t="s">
        <v>66</v>
      </c>
      <c r="E308" s="382"/>
      <c r="F308" s="382"/>
      <c r="G308" s="382"/>
      <c r="H308" s="382"/>
      <c r="I308" s="382"/>
      <c r="J308" s="382"/>
      <c r="K308" s="382"/>
      <c r="L308" s="9" t="s">
        <v>72</v>
      </c>
      <c r="M308" s="25">
        <v>93</v>
      </c>
      <c r="N308" s="25">
        <v>80.3</v>
      </c>
      <c r="O308" s="25">
        <v>56.8</v>
      </c>
      <c r="P308" s="25">
        <v>65.7</v>
      </c>
      <c r="Q308" s="25">
        <v>64.3</v>
      </c>
      <c r="R308" s="25">
        <v>13</v>
      </c>
      <c r="S308" s="25">
        <v>64.7</v>
      </c>
      <c r="T308" s="25">
        <v>90.5</v>
      </c>
      <c r="U308" s="25">
        <v>73.400000000000006</v>
      </c>
    </row>
    <row r="309" spans="1:21" ht="16.5" customHeight="1" x14ac:dyDescent="0.2">
      <c r="A309" s="7"/>
      <c r="B309" s="7"/>
      <c r="C309" s="7"/>
      <c r="D309" s="7" t="s">
        <v>68</v>
      </c>
      <c r="E309" s="7"/>
      <c r="F309" s="7"/>
      <c r="G309" s="7"/>
      <c r="H309" s="7"/>
      <c r="I309" s="7"/>
      <c r="J309" s="7"/>
      <c r="K309" s="7"/>
      <c r="L309" s="9" t="s">
        <v>72</v>
      </c>
      <c r="M309" s="25">
        <v>16.399999999999999</v>
      </c>
      <c r="N309" s="25">
        <v>13</v>
      </c>
      <c r="O309" s="25">
        <v>11.5</v>
      </c>
      <c r="P309" s="27">
        <v>5.9</v>
      </c>
      <c r="Q309" s="27">
        <v>7.7</v>
      </c>
      <c r="R309" s="27">
        <v>6.5</v>
      </c>
      <c r="S309" s="27">
        <v>7</v>
      </c>
      <c r="T309" s="25">
        <v>16.100000000000001</v>
      </c>
      <c r="U309" s="25">
        <v>12.4</v>
      </c>
    </row>
    <row r="310" spans="1:21" ht="16.5" customHeight="1" x14ac:dyDescent="0.2">
      <c r="A310" s="7"/>
      <c r="B310" s="7"/>
      <c r="C310" s="7"/>
      <c r="D310" s="7" t="s">
        <v>70</v>
      </c>
      <c r="E310" s="7"/>
      <c r="F310" s="7"/>
      <c r="G310" s="7"/>
      <c r="H310" s="7"/>
      <c r="I310" s="7"/>
      <c r="J310" s="7"/>
      <c r="K310" s="7"/>
      <c r="L310" s="9" t="s">
        <v>72</v>
      </c>
      <c r="M310" s="25">
        <v>22.3</v>
      </c>
      <c r="N310" s="25">
        <v>14.2</v>
      </c>
      <c r="O310" s="25">
        <v>16.2</v>
      </c>
      <c r="P310" s="25">
        <v>16.899999999999999</v>
      </c>
      <c r="Q310" s="25">
        <v>11</v>
      </c>
      <c r="R310" s="25">
        <v>10.199999999999999</v>
      </c>
      <c r="S310" s="25">
        <v>10.199999999999999</v>
      </c>
      <c r="T310" s="25">
        <v>46.7</v>
      </c>
      <c r="U310" s="25">
        <v>17.5</v>
      </c>
    </row>
    <row r="311" spans="1:21" ht="16.5" customHeight="1" x14ac:dyDescent="0.2">
      <c r="A311" s="7"/>
      <c r="B311" s="7" t="s">
        <v>76</v>
      </c>
      <c r="C311" s="7"/>
      <c r="D311" s="7"/>
      <c r="E311" s="7"/>
      <c r="F311" s="7"/>
      <c r="G311" s="7"/>
      <c r="H311" s="7"/>
      <c r="I311" s="7"/>
      <c r="J311" s="7"/>
      <c r="K311" s="7"/>
      <c r="L311" s="9"/>
      <c r="M311" s="10"/>
      <c r="N311" s="10"/>
      <c r="O311" s="10"/>
      <c r="P311" s="10"/>
      <c r="Q311" s="10"/>
      <c r="R311" s="10"/>
      <c r="S311" s="10"/>
      <c r="T311" s="10"/>
      <c r="U311" s="10"/>
    </row>
    <row r="312" spans="1:21" ht="16.5" customHeight="1" x14ac:dyDescent="0.2">
      <c r="A312" s="7"/>
      <c r="B312" s="7"/>
      <c r="C312" s="7" t="s">
        <v>65</v>
      </c>
      <c r="D312" s="7"/>
      <c r="E312" s="7"/>
      <c r="F312" s="7"/>
      <c r="G312" s="7"/>
      <c r="H312" s="7"/>
      <c r="I312" s="7"/>
      <c r="J312" s="7"/>
      <c r="K312" s="7"/>
      <c r="L312" s="9"/>
      <c r="M312" s="10"/>
      <c r="N312" s="10"/>
      <c r="O312" s="10"/>
      <c r="P312" s="10"/>
      <c r="Q312" s="10"/>
      <c r="R312" s="10"/>
      <c r="S312" s="10"/>
      <c r="T312" s="10"/>
      <c r="U312" s="10"/>
    </row>
    <row r="313" spans="1:21" ht="29.45" customHeight="1" x14ac:dyDescent="0.2">
      <c r="A313" s="7"/>
      <c r="B313" s="7"/>
      <c r="C313" s="7"/>
      <c r="D313" s="382" t="s">
        <v>66</v>
      </c>
      <c r="E313" s="382"/>
      <c r="F313" s="382"/>
      <c r="G313" s="382"/>
      <c r="H313" s="382"/>
      <c r="I313" s="382"/>
      <c r="J313" s="382"/>
      <c r="K313" s="382"/>
      <c r="L313" s="9" t="s">
        <v>67</v>
      </c>
      <c r="M313" s="22">
        <v>4677</v>
      </c>
      <c r="N313" s="22">
        <v>1249</v>
      </c>
      <c r="O313" s="22">
        <v>2200</v>
      </c>
      <c r="P313" s="22">
        <v>1070</v>
      </c>
      <c r="Q313" s="23">
        <v>691</v>
      </c>
      <c r="R313" s="19">
        <v>86</v>
      </c>
      <c r="S313" s="19">
        <v>66</v>
      </c>
      <c r="T313" s="22">
        <v>1231</v>
      </c>
      <c r="U313" s="24">
        <v>11270</v>
      </c>
    </row>
    <row r="314" spans="1:21" ht="16.5" customHeight="1" x14ac:dyDescent="0.2">
      <c r="A314" s="7"/>
      <c r="B314" s="7"/>
      <c r="C314" s="7"/>
      <c r="D314" s="7" t="s">
        <v>68</v>
      </c>
      <c r="E314" s="7"/>
      <c r="F314" s="7"/>
      <c r="G314" s="7"/>
      <c r="H314" s="7"/>
      <c r="I314" s="7"/>
      <c r="J314" s="7"/>
      <c r="K314" s="7"/>
      <c r="L314" s="9" t="s">
        <v>67</v>
      </c>
      <c r="M314" s="24">
        <v>10323</v>
      </c>
      <c r="N314" s="24">
        <v>10145</v>
      </c>
      <c r="O314" s="22">
        <v>4234</v>
      </c>
      <c r="P314" s="22">
        <v>1182</v>
      </c>
      <c r="Q314" s="22">
        <v>1398</v>
      </c>
      <c r="R314" s="23">
        <v>430</v>
      </c>
      <c r="S314" s="23">
        <v>275</v>
      </c>
      <c r="T314" s="23">
        <v>162</v>
      </c>
      <c r="U314" s="24">
        <v>28149</v>
      </c>
    </row>
    <row r="315" spans="1:21" ht="16.5" customHeight="1" x14ac:dyDescent="0.2">
      <c r="A315" s="7"/>
      <c r="B315" s="7"/>
      <c r="C315" s="7"/>
      <c r="D315" s="7" t="s">
        <v>69</v>
      </c>
      <c r="E315" s="7"/>
      <c r="F315" s="7"/>
      <c r="G315" s="7"/>
      <c r="H315" s="7"/>
      <c r="I315" s="7"/>
      <c r="J315" s="7"/>
      <c r="K315" s="7"/>
      <c r="L315" s="9" t="s">
        <v>67</v>
      </c>
      <c r="M315" s="19">
        <v>74</v>
      </c>
      <c r="N315" s="18">
        <v>1</v>
      </c>
      <c r="O315" s="23">
        <v>251</v>
      </c>
      <c r="P315" s="23">
        <v>801</v>
      </c>
      <c r="Q315" s="23">
        <v>101</v>
      </c>
      <c r="R315" s="23">
        <v>196</v>
      </c>
      <c r="S315" s="18" t="s">
        <v>75</v>
      </c>
      <c r="T315" s="18">
        <v>1</v>
      </c>
      <c r="U315" s="22">
        <v>1425</v>
      </c>
    </row>
    <row r="316" spans="1:21" ht="16.5" customHeight="1" x14ac:dyDescent="0.2">
      <c r="A316" s="7"/>
      <c r="B316" s="7"/>
      <c r="C316" s="7"/>
      <c r="D316" s="7" t="s">
        <v>70</v>
      </c>
      <c r="E316" s="7"/>
      <c r="F316" s="7"/>
      <c r="G316" s="7"/>
      <c r="H316" s="7"/>
      <c r="I316" s="7"/>
      <c r="J316" s="7"/>
      <c r="K316" s="7"/>
      <c r="L316" s="9" t="s">
        <v>67</v>
      </c>
      <c r="M316" s="24">
        <v>15074</v>
      </c>
      <c r="N316" s="24">
        <v>11395</v>
      </c>
      <c r="O316" s="22">
        <v>6685</v>
      </c>
      <c r="P316" s="22">
        <v>3053</v>
      </c>
      <c r="Q316" s="22">
        <v>2190</v>
      </c>
      <c r="R316" s="23">
        <v>712</v>
      </c>
      <c r="S316" s="23">
        <v>341</v>
      </c>
      <c r="T316" s="22">
        <v>1394</v>
      </c>
      <c r="U316" s="24">
        <v>40844</v>
      </c>
    </row>
    <row r="317" spans="1:21" ht="16.5" customHeight="1" x14ac:dyDescent="0.2">
      <c r="A317" s="7"/>
      <c r="B317" s="7"/>
      <c r="C317" s="7" t="s">
        <v>71</v>
      </c>
      <c r="D317" s="7"/>
      <c r="E317" s="7"/>
      <c r="F317" s="7"/>
      <c r="G317" s="7"/>
      <c r="H317" s="7"/>
      <c r="I317" s="7"/>
      <c r="J317" s="7"/>
      <c r="K317" s="7"/>
      <c r="L317" s="9"/>
      <c r="M317" s="10"/>
      <c r="N317" s="10"/>
      <c r="O317" s="10"/>
      <c r="P317" s="10"/>
      <c r="Q317" s="10"/>
      <c r="R317" s="10"/>
      <c r="S317" s="10"/>
      <c r="T317" s="10"/>
      <c r="U317" s="10"/>
    </row>
    <row r="318" spans="1:21" ht="29.45" customHeight="1" x14ac:dyDescent="0.2">
      <c r="A318" s="7"/>
      <c r="B318" s="7"/>
      <c r="C318" s="7"/>
      <c r="D318" s="382" t="s">
        <v>66</v>
      </c>
      <c r="E318" s="382"/>
      <c r="F318" s="382"/>
      <c r="G318" s="382"/>
      <c r="H318" s="382"/>
      <c r="I318" s="382"/>
      <c r="J318" s="382"/>
      <c r="K318" s="382"/>
      <c r="L318" s="9" t="s">
        <v>72</v>
      </c>
      <c r="M318" s="25">
        <v>44</v>
      </c>
      <c r="N318" s="25">
        <v>54.9</v>
      </c>
      <c r="O318" s="25">
        <v>24</v>
      </c>
      <c r="P318" s="25">
        <v>27.7</v>
      </c>
      <c r="Q318" s="25">
        <v>40.299999999999997</v>
      </c>
      <c r="R318" s="27">
        <v>7.6</v>
      </c>
      <c r="S318" s="25">
        <v>23.3</v>
      </c>
      <c r="T318" s="25">
        <v>47.9</v>
      </c>
      <c r="U318" s="25">
        <v>35.6</v>
      </c>
    </row>
    <row r="319" spans="1:21" ht="16.5" customHeight="1" x14ac:dyDescent="0.2">
      <c r="A319" s="7"/>
      <c r="B319" s="7"/>
      <c r="C319" s="7"/>
      <c r="D319" s="7" t="s">
        <v>68</v>
      </c>
      <c r="E319" s="7"/>
      <c r="F319" s="7"/>
      <c r="G319" s="7"/>
      <c r="H319" s="7"/>
      <c r="I319" s="7"/>
      <c r="J319" s="7"/>
      <c r="K319" s="7"/>
      <c r="L319" s="9" t="s">
        <v>72</v>
      </c>
      <c r="M319" s="27">
        <v>6.6</v>
      </c>
      <c r="N319" s="27">
        <v>8.1</v>
      </c>
      <c r="O319" s="27">
        <v>4.2</v>
      </c>
      <c r="P319" s="27">
        <v>2.2000000000000002</v>
      </c>
      <c r="Q319" s="27">
        <v>4.0999999999999996</v>
      </c>
      <c r="R319" s="27">
        <v>4.2</v>
      </c>
      <c r="S319" s="27">
        <v>3.3</v>
      </c>
      <c r="T319" s="27">
        <v>4.4000000000000004</v>
      </c>
      <c r="U319" s="27">
        <v>5.7</v>
      </c>
    </row>
    <row r="320" spans="1:21" ht="16.5" customHeight="1" x14ac:dyDescent="0.2">
      <c r="A320" s="7"/>
      <c r="B320" s="7"/>
      <c r="C320" s="7"/>
      <c r="D320" s="7" t="s">
        <v>70</v>
      </c>
      <c r="E320" s="7"/>
      <c r="F320" s="7"/>
      <c r="G320" s="7"/>
      <c r="H320" s="7"/>
      <c r="I320" s="7"/>
      <c r="J320" s="7"/>
      <c r="K320" s="7"/>
      <c r="L320" s="9" t="s">
        <v>72</v>
      </c>
      <c r="M320" s="27">
        <v>9</v>
      </c>
      <c r="N320" s="27">
        <v>8.9</v>
      </c>
      <c r="O320" s="27">
        <v>6</v>
      </c>
      <c r="P320" s="27">
        <v>5.3</v>
      </c>
      <c r="Q320" s="27">
        <v>6.1</v>
      </c>
      <c r="R320" s="27">
        <v>6.3</v>
      </c>
      <c r="S320" s="27">
        <v>4</v>
      </c>
      <c r="T320" s="25">
        <v>22.3</v>
      </c>
      <c r="U320" s="27">
        <v>7.8</v>
      </c>
    </row>
    <row r="321" spans="1:21" ht="16.5" customHeight="1" x14ac:dyDescent="0.2">
      <c r="A321" s="7"/>
      <c r="B321" s="7" t="s">
        <v>77</v>
      </c>
      <c r="C321" s="7"/>
      <c r="D321" s="7"/>
      <c r="E321" s="7"/>
      <c r="F321" s="7"/>
      <c r="G321" s="7"/>
      <c r="H321" s="7"/>
      <c r="I321" s="7"/>
      <c r="J321" s="7"/>
      <c r="K321" s="7"/>
      <c r="L321" s="9"/>
      <c r="M321" s="10"/>
      <c r="N321" s="10"/>
      <c r="O321" s="10"/>
      <c r="P321" s="10"/>
      <c r="Q321" s="10"/>
      <c r="R321" s="10"/>
      <c r="S321" s="10"/>
      <c r="T321" s="10"/>
      <c r="U321" s="10"/>
    </row>
    <row r="322" spans="1:21" ht="16.5" customHeight="1" x14ac:dyDescent="0.2">
      <c r="A322" s="7"/>
      <c r="B322" s="7"/>
      <c r="C322" s="7" t="s">
        <v>65</v>
      </c>
      <c r="D322" s="7"/>
      <c r="E322" s="7"/>
      <c r="F322" s="7"/>
      <c r="G322" s="7"/>
      <c r="H322" s="7"/>
      <c r="I322" s="7"/>
      <c r="J322" s="7"/>
      <c r="K322" s="7"/>
      <c r="L322" s="9"/>
      <c r="M322" s="10"/>
      <c r="N322" s="10"/>
      <c r="O322" s="10"/>
      <c r="P322" s="10"/>
      <c r="Q322" s="10"/>
      <c r="R322" s="10"/>
      <c r="S322" s="10"/>
      <c r="T322" s="10"/>
      <c r="U322" s="10"/>
    </row>
    <row r="323" spans="1:21" ht="29.45" customHeight="1" x14ac:dyDescent="0.2">
      <c r="A323" s="7"/>
      <c r="B323" s="7"/>
      <c r="C323" s="7"/>
      <c r="D323" s="382" t="s">
        <v>66</v>
      </c>
      <c r="E323" s="382"/>
      <c r="F323" s="382"/>
      <c r="G323" s="382"/>
      <c r="H323" s="382"/>
      <c r="I323" s="382"/>
      <c r="J323" s="382"/>
      <c r="K323" s="382"/>
      <c r="L323" s="9" t="s">
        <v>67</v>
      </c>
      <c r="M323" s="22">
        <v>6022</v>
      </c>
      <c r="N323" s="22">
        <v>1507</v>
      </c>
      <c r="O323" s="22">
        <v>3659</v>
      </c>
      <c r="P323" s="22">
        <v>2215</v>
      </c>
      <c r="Q323" s="23">
        <v>812</v>
      </c>
      <c r="R323" s="23">
        <v>267</v>
      </c>
      <c r="S323" s="23">
        <v>182</v>
      </c>
      <c r="T323" s="23">
        <v>840</v>
      </c>
      <c r="U323" s="24">
        <v>15504</v>
      </c>
    </row>
    <row r="324" spans="1:21" ht="16.5" customHeight="1" x14ac:dyDescent="0.2">
      <c r="A324" s="7"/>
      <c r="B324" s="7"/>
      <c r="C324" s="7"/>
      <c r="D324" s="7" t="s">
        <v>68</v>
      </c>
      <c r="E324" s="7"/>
      <c r="F324" s="7"/>
      <c r="G324" s="7"/>
      <c r="H324" s="7"/>
      <c r="I324" s="7"/>
      <c r="J324" s="7"/>
      <c r="K324" s="7"/>
      <c r="L324" s="9" t="s">
        <v>67</v>
      </c>
      <c r="M324" s="24">
        <v>11219</v>
      </c>
      <c r="N324" s="22">
        <v>7718</v>
      </c>
      <c r="O324" s="22">
        <v>5404</v>
      </c>
      <c r="P324" s="22">
        <v>2201</v>
      </c>
      <c r="Q324" s="22">
        <v>1940</v>
      </c>
      <c r="R324" s="23">
        <v>880</v>
      </c>
      <c r="S324" s="23">
        <v>523</v>
      </c>
      <c r="T324" s="23">
        <v>149</v>
      </c>
      <c r="U324" s="24">
        <v>30034</v>
      </c>
    </row>
    <row r="325" spans="1:21" ht="16.5" customHeight="1" x14ac:dyDescent="0.2">
      <c r="A325" s="7"/>
      <c r="B325" s="7"/>
      <c r="C325" s="7"/>
      <c r="D325" s="7" t="s">
        <v>69</v>
      </c>
      <c r="E325" s="7"/>
      <c r="F325" s="7"/>
      <c r="G325" s="7"/>
      <c r="H325" s="7"/>
      <c r="I325" s="7"/>
      <c r="J325" s="7"/>
      <c r="K325" s="7"/>
      <c r="L325" s="9" t="s">
        <v>67</v>
      </c>
      <c r="M325" s="18">
        <v>1</v>
      </c>
      <c r="N325" s="18">
        <v>8</v>
      </c>
      <c r="O325" s="19">
        <v>68</v>
      </c>
      <c r="P325" s="19">
        <v>55</v>
      </c>
      <c r="Q325" s="19">
        <v>34</v>
      </c>
      <c r="R325" s="19">
        <v>41</v>
      </c>
      <c r="S325" s="18" t="s">
        <v>75</v>
      </c>
      <c r="T325" s="18">
        <v>1</v>
      </c>
      <c r="U325" s="23">
        <v>208</v>
      </c>
    </row>
    <row r="326" spans="1:21" ht="16.5" customHeight="1" x14ac:dyDescent="0.2">
      <c r="A326" s="7"/>
      <c r="B326" s="7"/>
      <c r="C326" s="7"/>
      <c r="D326" s="7" t="s">
        <v>70</v>
      </c>
      <c r="E326" s="7"/>
      <c r="F326" s="7"/>
      <c r="G326" s="7"/>
      <c r="H326" s="7"/>
      <c r="I326" s="7"/>
      <c r="J326" s="7"/>
      <c r="K326" s="7"/>
      <c r="L326" s="9" t="s">
        <v>67</v>
      </c>
      <c r="M326" s="24">
        <v>17242</v>
      </c>
      <c r="N326" s="22">
        <v>9233</v>
      </c>
      <c r="O326" s="22">
        <v>9131</v>
      </c>
      <c r="P326" s="22">
        <v>4471</v>
      </c>
      <c r="Q326" s="22">
        <v>2786</v>
      </c>
      <c r="R326" s="22">
        <v>1188</v>
      </c>
      <c r="S326" s="23">
        <v>705</v>
      </c>
      <c r="T326" s="23">
        <v>990</v>
      </c>
      <c r="U326" s="24">
        <v>45746</v>
      </c>
    </row>
    <row r="327" spans="1:21" ht="16.5" customHeight="1" x14ac:dyDescent="0.2">
      <c r="A327" s="7"/>
      <c r="B327" s="7"/>
      <c r="C327" s="7" t="s">
        <v>71</v>
      </c>
      <c r="D327" s="7"/>
      <c r="E327" s="7"/>
      <c r="F327" s="7"/>
      <c r="G327" s="7"/>
      <c r="H327" s="7"/>
      <c r="I327" s="7"/>
      <c r="J327" s="7"/>
      <c r="K327" s="7"/>
      <c r="L327" s="9"/>
      <c r="M327" s="10"/>
      <c r="N327" s="10"/>
      <c r="O327" s="10"/>
      <c r="P327" s="10"/>
      <c r="Q327" s="10"/>
      <c r="R327" s="10"/>
      <c r="S327" s="10"/>
      <c r="T327" s="10"/>
      <c r="U327" s="10"/>
    </row>
    <row r="328" spans="1:21" ht="29.45" customHeight="1" x14ac:dyDescent="0.2">
      <c r="A328" s="7"/>
      <c r="B328" s="7"/>
      <c r="C328" s="7"/>
      <c r="D328" s="382" t="s">
        <v>66</v>
      </c>
      <c r="E328" s="382"/>
      <c r="F328" s="382"/>
      <c r="G328" s="382"/>
      <c r="H328" s="382"/>
      <c r="I328" s="382"/>
      <c r="J328" s="382"/>
      <c r="K328" s="382"/>
      <c r="L328" s="9" t="s">
        <v>72</v>
      </c>
      <c r="M328" s="25">
        <v>56.3</v>
      </c>
      <c r="N328" s="25">
        <v>65.8</v>
      </c>
      <c r="O328" s="25">
        <v>39.700000000000003</v>
      </c>
      <c r="P328" s="25">
        <v>57.2</v>
      </c>
      <c r="Q328" s="25">
        <v>47.3</v>
      </c>
      <c r="R328" s="25">
        <v>23.6</v>
      </c>
      <c r="S328" s="25">
        <v>64.599999999999994</v>
      </c>
      <c r="T328" s="25">
        <v>32.6</v>
      </c>
      <c r="U328" s="25">
        <v>48.8</v>
      </c>
    </row>
    <row r="329" spans="1:21" ht="16.5" customHeight="1" x14ac:dyDescent="0.2">
      <c r="A329" s="7"/>
      <c r="B329" s="7"/>
      <c r="C329" s="7"/>
      <c r="D329" s="7" t="s">
        <v>68</v>
      </c>
      <c r="E329" s="7"/>
      <c r="F329" s="7"/>
      <c r="G329" s="7"/>
      <c r="H329" s="7"/>
      <c r="I329" s="7"/>
      <c r="J329" s="7"/>
      <c r="K329" s="7"/>
      <c r="L329" s="9" t="s">
        <v>72</v>
      </c>
      <c r="M329" s="27">
        <v>7.1</v>
      </c>
      <c r="N329" s="27">
        <v>6.1</v>
      </c>
      <c r="O329" s="27">
        <v>5.3</v>
      </c>
      <c r="P329" s="27">
        <v>4.0999999999999996</v>
      </c>
      <c r="Q329" s="27">
        <v>5.6</v>
      </c>
      <c r="R329" s="27">
        <v>8.6</v>
      </c>
      <c r="S329" s="27">
        <v>6.3</v>
      </c>
      <c r="T329" s="27">
        <v>4.0999999999999996</v>
      </c>
      <c r="U329" s="27">
        <v>6</v>
      </c>
    </row>
    <row r="330" spans="1:21" ht="16.5" customHeight="1" x14ac:dyDescent="0.2">
      <c r="A330" s="7"/>
      <c r="B330" s="7"/>
      <c r="C330" s="7"/>
      <c r="D330" s="7" t="s">
        <v>70</v>
      </c>
      <c r="E330" s="7"/>
      <c r="F330" s="7"/>
      <c r="G330" s="7"/>
      <c r="H330" s="7"/>
      <c r="I330" s="7"/>
      <c r="J330" s="7"/>
      <c r="K330" s="7"/>
      <c r="L330" s="9" t="s">
        <v>72</v>
      </c>
      <c r="M330" s="25">
        <v>10.199999999999999</v>
      </c>
      <c r="N330" s="27">
        <v>7.1</v>
      </c>
      <c r="O330" s="27">
        <v>8.1999999999999993</v>
      </c>
      <c r="P330" s="27">
        <v>7.7</v>
      </c>
      <c r="Q330" s="27">
        <v>7.7</v>
      </c>
      <c r="R330" s="25">
        <v>10.5</v>
      </c>
      <c r="S330" s="27">
        <v>8.1999999999999993</v>
      </c>
      <c r="T330" s="25">
        <v>15.9</v>
      </c>
      <c r="U330" s="27">
        <v>8.6</v>
      </c>
    </row>
    <row r="331" spans="1:21" ht="16.5" customHeight="1" x14ac:dyDescent="0.2">
      <c r="A331" s="7" t="s">
        <v>87</v>
      </c>
      <c r="B331" s="7"/>
      <c r="C331" s="7"/>
      <c r="D331" s="7"/>
      <c r="E331" s="7"/>
      <c r="F331" s="7"/>
      <c r="G331" s="7"/>
      <c r="H331" s="7"/>
      <c r="I331" s="7"/>
      <c r="J331" s="7"/>
      <c r="K331" s="7"/>
      <c r="L331" s="9"/>
      <c r="M331" s="10"/>
      <c r="N331" s="10"/>
      <c r="O331" s="10"/>
      <c r="P331" s="10"/>
      <c r="Q331" s="10"/>
      <c r="R331" s="10"/>
      <c r="S331" s="10"/>
      <c r="T331" s="10"/>
      <c r="U331" s="10"/>
    </row>
    <row r="332" spans="1:21" ht="16.5" customHeight="1" x14ac:dyDescent="0.2">
      <c r="A332" s="7"/>
      <c r="B332" s="7" t="s">
        <v>64</v>
      </c>
      <c r="C332" s="7"/>
      <c r="D332" s="7"/>
      <c r="E332" s="7"/>
      <c r="F332" s="7"/>
      <c r="G332" s="7"/>
      <c r="H332" s="7"/>
      <c r="I332" s="7"/>
      <c r="J332" s="7"/>
      <c r="K332" s="7"/>
      <c r="L332" s="9"/>
      <c r="M332" s="10"/>
      <c r="N332" s="10"/>
      <c r="O332" s="10"/>
      <c r="P332" s="10"/>
      <c r="Q332" s="10"/>
      <c r="R332" s="10"/>
      <c r="S332" s="10"/>
      <c r="T332" s="10"/>
      <c r="U332" s="10"/>
    </row>
    <row r="333" spans="1:21" ht="16.5" customHeight="1" x14ac:dyDescent="0.2">
      <c r="A333" s="7"/>
      <c r="B333" s="7"/>
      <c r="C333" s="7" t="s">
        <v>65</v>
      </c>
      <c r="D333" s="7"/>
      <c r="E333" s="7"/>
      <c r="F333" s="7"/>
      <c r="G333" s="7"/>
      <c r="H333" s="7"/>
      <c r="I333" s="7"/>
      <c r="J333" s="7"/>
      <c r="K333" s="7"/>
      <c r="L333" s="9"/>
      <c r="M333" s="10"/>
      <c r="N333" s="10"/>
      <c r="O333" s="10"/>
      <c r="P333" s="10"/>
      <c r="Q333" s="10"/>
      <c r="R333" s="10"/>
      <c r="S333" s="10"/>
      <c r="T333" s="10"/>
      <c r="U333" s="10"/>
    </row>
    <row r="334" spans="1:21" ht="29.45" customHeight="1" x14ac:dyDescent="0.2">
      <c r="A334" s="7"/>
      <c r="B334" s="7"/>
      <c r="C334" s="7"/>
      <c r="D334" s="382" t="s">
        <v>66</v>
      </c>
      <c r="E334" s="382"/>
      <c r="F334" s="382"/>
      <c r="G334" s="382"/>
      <c r="H334" s="382"/>
      <c r="I334" s="382"/>
      <c r="J334" s="382"/>
      <c r="K334" s="382"/>
      <c r="L334" s="9" t="s">
        <v>67</v>
      </c>
      <c r="M334" s="24">
        <v>13365</v>
      </c>
      <c r="N334" s="22">
        <v>3561</v>
      </c>
      <c r="O334" s="22">
        <v>5803</v>
      </c>
      <c r="P334" s="22">
        <v>3133</v>
      </c>
      <c r="Q334" s="22">
        <v>2829</v>
      </c>
      <c r="R334" s="23">
        <v>726</v>
      </c>
      <c r="S334" s="23">
        <v>631</v>
      </c>
      <c r="T334" s="22">
        <v>4944</v>
      </c>
      <c r="U334" s="24">
        <v>34992</v>
      </c>
    </row>
    <row r="335" spans="1:21" ht="16.5" customHeight="1" x14ac:dyDescent="0.2">
      <c r="A335" s="7"/>
      <c r="B335" s="7"/>
      <c r="C335" s="7"/>
      <c r="D335" s="7" t="s">
        <v>68</v>
      </c>
      <c r="E335" s="7"/>
      <c r="F335" s="7"/>
      <c r="G335" s="7"/>
      <c r="H335" s="7"/>
      <c r="I335" s="7"/>
      <c r="J335" s="7"/>
      <c r="K335" s="7"/>
      <c r="L335" s="9" t="s">
        <v>67</v>
      </c>
      <c r="M335" s="24">
        <v>43887</v>
      </c>
      <c r="N335" s="24">
        <v>46399</v>
      </c>
      <c r="O335" s="24">
        <v>13845</v>
      </c>
      <c r="P335" s="22">
        <v>3739</v>
      </c>
      <c r="Q335" s="22">
        <v>9098</v>
      </c>
      <c r="R335" s="22">
        <v>4824</v>
      </c>
      <c r="S335" s="22">
        <v>2997</v>
      </c>
      <c r="T335" s="22">
        <v>1656</v>
      </c>
      <c r="U335" s="20">
        <v>126445</v>
      </c>
    </row>
    <row r="336" spans="1:21" ht="16.5" customHeight="1" x14ac:dyDescent="0.2">
      <c r="A336" s="7"/>
      <c r="B336" s="7"/>
      <c r="C336" s="7"/>
      <c r="D336" s="7" t="s">
        <v>69</v>
      </c>
      <c r="E336" s="7"/>
      <c r="F336" s="7"/>
      <c r="G336" s="7"/>
      <c r="H336" s="7"/>
      <c r="I336" s="7"/>
      <c r="J336" s="7"/>
      <c r="K336" s="7"/>
      <c r="L336" s="9" t="s">
        <v>67</v>
      </c>
      <c r="M336" s="22">
        <v>7218</v>
      </c>
      <c r="N336" s="22">
        <v>2151</v>
      </c>
      <c r="O336" s="22">
        <v>1606</v>
      </c>
      <c r="P336" s="22">
        <v>6101</v>
      </c>
      <c r="Q336" s="23">
        <v>495</v>
      </c>
      <c r="R336" s="22">
        <v>2456</v>
      </c>
      <c r="S336" s="22">
        <v>2803</v>
      </c>
      <c r="T336" s="19">
        <v>17</v>
      </c>
      <c r="U336" s="24">
        <v>22847</v>
      </c>
    </row>
    <row r="337" spans="1:21" ht="16.5" customHeight="1" x14ac:dyDescent="0.2">
      <c r="A337" s="7"/>
      <c r="B337" s="7"/>
      <c r="C337" s="7"/>
      <c r="D337" s="7" t="s">
        <v>70</v>
      </c>
      <c r="E337" s="7"/>
      <c r="F337" s="7"/>
      <c r="G337" s="7"/>
      <c r="H337" s="7"/>
      <c r="I337" s="7"/>
      <c r="J337" s="7"/>
      <c r="K337" s="7"/>
      <c r="L337" s="9" t="s">
        <v>67</v>
      </c>
      <c r="M337" s="24">
        <v>64470</v>
      </c>
      <c r="N337" s="24">
        <v>52111</v>
      </c>
      <c r="O337" s="24">
        <v>21254</v>
      </c>
      <c r="P337" s="24">
        <v>12973</v>
      </c>
      <c r="Q337" s="24">
        <v>12422</v>
      </c>
      <c r="R337" s="22">
        <v>8006</v>
      </c>
      <c r="S337" s="22">
        <v>6431</v>
      </c>
      <c r="T337" s="22">
        <v>6617</v>
      </c>
      <c r="U337" s="20">
        <v>184284</v>
      </c>
    </row>
    <row r="338" spans="1:21" ht="16.5" customHeight="1" x14ac:dyDescent="0.2">
      <c r="A338" s="7"/>
      <c r="B338" s="7"/>
      <c r="C338" s="7" t="s">
        <v>71</v>
      </c>
      <c r="D338" s="7"/>
      <c r="E338" s="7"/>
      <c r="F338" s="7"/>
      <c r="G338" s="7"/>
      <c r="H338" s="7"/>
      <c r="I338" s="7"/>
      <c r="J338" s="7"/>
      <c r="K338" s="7"/>
      <c r="L338" s="9"/>
      <c r="M338" s="10"/>
      <c r="N338" s="10"/>
      <c r="O338" s="10"/>
      <c r="P338" s="10"/>
      <c r="Q338" s="10"/>
      <c r="R338" s="10"/>
      <c r="S338" s="10"/>
      <c r="T338" s="10"/>
      <c r="U338" s="10"/>
    </row>
    <row r="339" spans="1:21" ht="29.45" customHeight="1" x14ac:dyDescent="0.2">
      <c r="A339" s="7"/>
      <c r="B339" s="7"/>
      <c r="C339" s="7"/>
      <c r="D339" s="382" t="s">
        <v>66</v>
      </c>
      <c r="E339" s="382"/>
      <c r="F339" s="382"/>
      <c r="G339" s="382"/>
      <c r="H339" s="382"/>
      <c r="I339" s="382"/>
      <c r="J339" s="382"/>
      <c r="K339" s="382"/>
      <c r="L339" s="9" t="s">
        <v>72</v>
      </c>
      <c r="M339" s="21">
        <v>127.3</v>
      </c>
      <c r="N339" s="21">
        <v>158.30000000000001</v>
      </c>
      <c r="O339" s="25">
        <v>64</v>
      </c>
      <c r="P339" s="25">
        <v>82.1</v>
      </c>
      <c r="Q339" s="21">
        <v>166.1</v>
      </c>
      <c r="R339" s="25">
        <v>64.900000000000006</v>
      </c>
      <c r="S339" s="21">
        <v>221.8</v>
      </c>
      <c r="T339" s="21">
        <v>193.8</v>
      </c>
      <c r="U339" s="21">
        <v>111.8</v>
      </c>
    </row>
    <row r="340" spans="1:21" ht="16.5" customHeight="1" x14ac:dyDescent="0.2">
      <c r="A340" s="7"/>
      <c r="B340" s="7"/>
      <c r="C340" s="7"/>
      <c r="D340" s="7" t="s">
        <v>68</v>
      </c>
      <c r="E340" s="7"/>
      <c r="F340" s="7"/>
      <c r="G340" s="7"/>
      <c r="H340" s="7"/>
      <c r="I340" s="7"/>
      <c r="J340" s="7"/>
      <c r="K340" s="7"/>
      <c r="L340" s="9" t="s">
        <v>72</v>
      </c>
      <c r="M340" s="25">
        <v>28.2</v>
      </c>
      <c r="N340" s="25">
        <v>37.6</v>
      </c>
      <c r="O340" s="25">
        <v>13.7</v>
      </c>
      <c r="P340" s="27">
        <v>7.1</v>
      </c>
      <c r="Q340" s="25">
        <v>26.7</v>
      </c>
      <c r="R340" s="25">
        <v>46.6</v>
      </c>
      <c r="S340" s="25">
        <v>37.1</v>
      </c>
      <c r="T340" s="25">
        <v>44.6</v>
      </c>
      <c r="U340" s="25">
        <v>25.9</v>
      </c>
    </row>
    <row r="341" spans="1:21" ht="16.5" customHeight="1" x14ac:dyDescent="0.2">
      <c r="A341" s="7"/>
      <c r="B341" s="7"/>
      <c r="C341" s="7"/>
      <c r="D341" s="7" t="s">
        <v>73</v>
      </c>
      <c r="E341" s="7"/>
      <c r="F341" s="7"/>
      <c r="G341" s="7"/>
      <c r="H341" s="7"/>
      <c r="I341" s="7"/>
      <c r="J341" s="7"/>
      <c r="K341" s="7"/>
      <c r="L341" s="9" t="s">
        <v>72</v>
      </c>
      <c r="M341" s="25">
        <v>38.700000000000003</v>
      </c>
      <c r="N341" s="25">
        <v>41.4</v>
      </c>
      <c r="O341" s="25">
        <v>19.3</v>
      </c>
      <c r="P341" s="25">
        <v>23</v>
      </c>
      <c r="Q341" s="25">
        <v>34.799999999999997</v>
      </c>
      <c r="R341" s="25">
        <v>69.8</v>
      </c>
      <c r="S341" s="25">
        <v>77</v>
      </c>
      <c r="T341" s="21">
        <v>105.6</v>
      </c>
      <c r="U341" s="25">
        <v>35.4</v>
      </c>
    </row>
    <row r="342" spans="1:21" ht="16.5" customHeight="1" x14ac:dyDescent="0.2">
      <c r="A342" s="7"/>
      <c r="B342" s="7" t="s">
        <v>74</v>
      </c>
      <c r="C342" s="7"/>
      <c r="D342" s="7"/>
      <c r="E342" s="7"/>
      <c r="F342" s="7"/>
      <c r="G342" s="7"/>
      <c r="H342" s="7"/>
      <c r="I342" s="7"/>
      <c r="J342" s="7"/>
      <c r="K342" s="7"/>
      <c r="L342" s="9"/>
      <c r="M342" s="10"/>
      <c r="N342" s="10"/>
      <c r="O342" s="10"/>
      <c r="P342" s="10"/>
      <c r="Q342" s="10"/>
      <c r="R342" s="10"/>
      <c r="S342" s="10"/>
      <c r="T342" s="10"/>
      <c r="U342" s="10"/>
    </row>
    <row r="343" spans="1:21" ht="16.5" customHeight="1" x14ac:dyDescent="0.2">
      <c r="A343" s="7"/>
      <c r="B343" s="7"/>
      <c r="C343" s="7" t="s">
        <v>65</v>
      </c>
      <c r="D343" s="7"/>
      <c r="E343" s="7"/>
      <c r="F343" s="7"/>
      <c r="G343" s="7"/>
      <c r="H343" s="7"/>
      <c r="I343" s="7"/>
      <c r="J343" s="7"/>
      <c r="K343" s="7"/>
      <c r="L343" s="9"/>
      <c r="M343" s="10"/>
      <c r="N343" s="10"/>
      <c r="O343" s="10"/>
      <c r="P343" s="10"/>
      <c r="Q343" s="10"/>
      <c r="R343" s="10"/>
      <c r="S343" s="10"/>
      <c r="T343" s="10"/>
      <c r="U343" s="10"/>
    </row>
    <row r="344" spans="1:21" ht="29.45" customHeight="1" x14ac:dyDescent="0.2">
      <c r="A344" s="7"/>
      <c r="B344" s="7"/>
      <c r="C344" s="7"/>
      <c r="D344" s="382" t="s">
        <v>66</v>
      </c>
      <c r="E344" s="382"/>
      <c r="F344" s="382"/>
      <c r="G344" s="382"/>
      <c r="H344" s="382"/>
      <c r="I344" s="382"/>
      <c r="J344" s="382"/>
      <c r="K344" s="382"/>
      <c r="L344" s="9" t="s">
        <v>67</v>
      </c>
      <c r="M344" s="22">
        <v>8345</v>
      </c>
      <c r="N344" s="22">
        <v>1642</v>
      </c>
      <c r="O344" s="22">
        <v>5189</v>
      </c>
      <c r="P344" s="22">
        <v>2149</v>
      </c>
      <c r="Q344" s="23">
        <v>990</v>
      </c>
      <c r="R344" s="23">
        <v>204</v>
      </c>
      <c r="S344" s="23">
        <v>210</v>
      </c>
      <c r="T344" s="22">
        <v>2221</v>
      </c>
      <c r="U344" s="24">
        <v>20950</v>
      </c>
    </row>
    <row r="345" spans="1:21" ht="16.5" customHeight="1" x14ac:dyDescent="0.2">
      <c r="A345" s="7"/>
      <c r="B345" s="7"/>
      <c r="C345" s="7"/>
      <c r="D345" s="7" t="s">
        <v>68</v>
      </c>
      <c r="E345" s="7"/>
      <c r="F345" s="7"/>
      <c r="G345" s="7"/>
      <c r="H345" s="7"/>
      <c r="I345" s="7"/>
      <c r="J345" s="7"/>
      <c r="K345" s="7"/>
      <c r="L345" s="9" t="s">
        <v>67</v>
      </c>
      <c r="M345" s="24">
        <v>22272</v>
      </c>
      <c r="N345" s="24">
        <v>14924</v>
      </c>
      <c r="O345" s="24">
        <v>12642</v>
      </c>
      <c r="P345" s="22">
        <v>2647</v>
      </c>
      <c r="Q345" s="22">
        <v>2151</v>
      </c>
      <c r="R345" s="23">
        <v>939</v>
      </c>
      <c r="S345" s="23">
        <v>820</v>
      </c>
      <c r="T345" s="23">
        <v>564</v>
      </c>
      <c r="U345" s="24">
        <v>56959</v>
      </c>
    </row>
    <row r="346" spans="1:21" ht="16.5" customHeight="1" x14ac:dyDescent="0.2">
      <c r="A346" s="7"/>
      <c r="B346" s="7"/>
      <c r="C346" s="7"/>
      <c r="D346" s="7" t="s">
        <v>69</v>
      </c>
      <c r="E346" s="7"/>
      <c r="F346" s="7"/>
      <c r="G346" s="7"/>
      <c r="H346" s="7"/>
      <c r="I346" s="7"/>
      <c r="J346" s="7"/>
      <c r="K346" s="7"/>
      <c r="L346" s="9" t="s">
        <v>67</v>
      </c>
      <c r="M346" s="22">
        <v>1192</v>
      </c>
      <c r="N346" s="17" t="s">
        <v>81</v>
      </c>
      <c r="O346" s="22">
        <v>1280</v>
      </c>
      <c r="P346" s="22">
        <v>4201</v>
      </c>
      <c r="Q346" s="19">
        <v>98</v>
      </c>
      <c r="R346" s="23">
        <v>413</v>
      </c>
      <c r="S346" s="23">
        <v>362</v>
      </c>
      <c r="T346" s="18" t="s">
        <v>75</v>
      </c>
      <c r="U346" s="22">
        <v>7546</v>
      </c>
    </row>
    <row r="347" spans="1:21" ht="16.5" customHeight="1" x14ac:dyDescent="0.2">
      <c r="A347" s="7"/>
      <c r="B347" s="7"/>
      <c r="C347" s="7"/>
      <c r="D347" s="7" t="s">
        <v>70</v>
      </c>
      <c r="E347" s="7"/>
      <c r="F347" s="7"/>
      <c r="G347" s="7"/>
      <c r="H347" s="7"/>
      <c r="I347" s="7"/>
      <c r="J347" s="7"/>
      <c r="K347" s="7"/>
      <c r="L347" s="9" t="s">
        <v>67</v>
      </c>
      <c r="M347" s="24">
        <v>31809</v>
      </c>
      <c r="N347" s="24">
        <v>16566</v>
      </c>
      <c r="O347" s="24">
        <v>19111</v>
      </c>
      <c r="P347" s="22">
        <v>8997</v>
      </c>
      <c r="Q347" s="22">
        <v>3239</v>
      </c>
      <c r="R347" s="22">
        <v>1556</v>
      </c>
      <c r="S347" s="22">
        <v>1392</v>
      </c>
      <c r="T347" s="22">
        <v>2785</v>
      </c>
      <c r="U347" s="24">
        <v>85455</v>
      </c>
    </row>
    <row r="348" spans="1:21" ht="16.5" customHeight="1" x14ac:dyDescent="0.2">
      <c r="A348" s="7"/>
      <c r="B348" s="7"/>
      <c r="C348" s="7" t="s">
        <v>71</v>
      </c>
      <c r="D348" s="7"/>
      <c r="E348" s="7"/>
      <c r="F348" s="7"/>
      <c r="G348" s="7"/>
      <c r="H348" s="7"/>
      <c r="I348" s="7"/>
      <c r="J348" s="7"/>
      <c r="K348" s="7"/>
      <c r="L348" s="9"/>
      <c r="M348" s="10"/>
      <c r="N348" s="10"/>
      <c r="O348" s="10"/>
      <c r="P348" s="10"/>
      <c r="Q348" s="10"/>
      <c r="R348" s="10"/>
      <c r="S348" s="10"/>
      <c r="T348" s="10"/>
      <c r="U348" s="10"/>
    </row>
    <row r="349" spans="1:21" ht="29.45" customHeight="1" x14ac:dyDescent="0.2">
      <c r="A349" s="7"/>
      <c r="B349" s="7"/>
      <c r="C349" s="7"/>
      <c r="D349" s="382" t="s">
        <v>66</v>
      </c>
      <c r="E349" s="382"/>
      <c r="F349" s="382"/>
      <c r="G349" s="382"/>
      <c r="H349" s="382"/>
      <c r="I349" s="382"/>
      <c r="J349" s="382"/>
      <c r="K349" s="382"/>
      <c r="L349" s="9" t="s">
        <v>72</v>
      </c>
      <c r="M349" s="25">
        <v>79.5</v>
      </c>
      <c r="N349" s="25">
        <v>73</v>
      </c>
      <c r="O349" s="25">
        <v>57.2</v>
      </c>
      <c r="P349" s="25">
        <v>56.3</v>
      </c>
      <c r="Q349" s="25">
        <v>58.1</v>
      </c>
      <c r="R349" s="25">
        <v>18.2</v>
      </c>
      <c r="S349" s="25">
        <v>73.8</v>
      </c>
      <c r="T349" s="25">
        <v>87.1</v>
      </c>
      <c r="U349" s="25">
        <v>66.900000000000006</v>
      </c>
    </row>
    <row r="350" spans="1:21" ht="16.5" customHeight="1" x14ac:dyDescent="0.2">
      <c r="A350" s="7"/>
      <c r="B350" s="7"/>
      <c r="C350" s="7"/>
      <c r="D350" s="7" t="s">
        <v>68</v>
      </c>
      <c r="E350" s="7"/>
      <c r="F350" s="7"/>
      <c r="G350" s="7"/>
      <c r="H350" s="7"/>
      <c r="I350" s="7"/>
      <c r="J350" s="7"/>
      <c r="K350" s="7"/>
      <c r="L350" s="9" t="s">
        <v>72</v>
      </c>
      <c r="M350" s="25">
        <v>14.3</v>
      </c>
      <c r="N350" s="25">
        <v>12.1</v>
      </c>
      <c r="O350" s="25">
        <v>12.5</v>
      </c>
      <c r="P350" s="27">
        <v>5</v>
      </c>
      <c r="Q350" s="27">
        <v>6.3</v>
      </c>
      <c r="R350" s="27">
        <v>9.1</v>
      </c>
      <c r="S350" s="25">
        <v>10.199999999999999</v>
      </c>
      <c r="T350" s="25">
        <v>15.2</v>
      </c>
      <c r="U350" s="25">
        <v>11.6</v>
      </c>
    </row>
    <row r="351" spans="1:21" ht="16.5" customHeight="1" x14ac:dyDescent="0.2">
      <c r="A351" s="7"/>
      <c r="B351" s="7"/>
      <c r="C351" s="7"/>
      <c r="D351" s="7" t="s">
        <v>70</v>
      </c>
      <c r="E351" s="7"/>
      <c r="F351" s="7"/>
      <c r="G351" s="7"/>
      <c r="H351" s="7"/>
      <c r="I351" s="7"/>
      <c r="J351" s="7"/>
      <c r="K351" s="7"/>
      <c r="L351" s="9" t="s">
        <v>72</v>
      </c>
      <c r="M351" s="25">
        <v>19.100000000000001</v>
      </c>
      <c r="N351" s="25">
        <v>13.2</v>
      </c>
      <c r="O351" s="25">
        <v>17.399999999999999</v>
      </c>
      <c r="P351" s="25">
        <v>15.9</v>
      </c>
      <c r="Q351" s="27">
        <v>9.1</v>
      </c>
      <c r="R351" s="25">
        <v>13.6</v>
      </c>
      <c r="S351" s="25">
        <v>16.7</v>
      </c>
      <c r="T351" s="25">
        <v>44.5</v>
      </c>
      <c r="U351" s="25">
        <v>16.399999999999999</v>
      </c>
    </row>
    <row r="352" spans="1:21" ht="16.5" customHeight="1" x14ac:dyDescent="0.2">
      <c r="A352" s="7"/>
      <c r="B352" s="7" t="s">
        <v>76</v>
      </c>
      <c r="C352" s="7"/>
      <c r="D352" s="7"/>
      <c r="E352" s="7"/>
      <c r="F352" s="7"/>
      <c r="G352" s="7"/>
      <c r="H352" s="7"/>
      <c r="I352" s="7"/>
      <c r="J352" s="7"/>
      <c r="K352" s="7"/>
      <c r="L352" s="9"/>
      <c r="M352" s="10"/>
      <c r="N352" s="10"/>
      <c r="O352" s="10"/>
      <c r="P352" s="10"/>
      <c r="Q352" s="10"/>
      <c r="R352" s="10"/>
      <c r="S352" s="10"/>
      <c r="T352" s="10"/>
      <c r="U352" s="10"/>
    </row>
    <row r="353" spans="1:21" ht="16.5" customHeight="1" x14ac:dyDescent="0.2">
      <c r="A353" s="7"/>
      <c r="B353" s="7"/>
      <c r="C353" s="7" t="s">
        <v>65</v>
      </c>
      <c r="D353" s="7"/>
      <c r="E353" s="7"/>
      <c r="F353" s="7"/>
      <c r="G353" s="7"/>
      <c r="H353" s="7"/>
      <c r="I353" s="7"/>
      <c r="J353" s="7"/>
      <c r="K353" s="7"/>
      <c r="L353" s="9"/>
      <c r="M353" s="10"/>
      <c r="N353" s="10"/>
      <c r="O353" s="10"/>
      <c r="P353" s="10"/>
      <c r="Q353" s="10"/>
      <c r="R353" s="10"/>
      <c r="S353" s="10"/>
      <c r="T353" s="10"/>
      <c r="U353" s="10"/>
    </row>
    <row r="354" spans="1:21" ht="29.45" customHeight="1" x14ac:dyDescent="0.2">
      <c r="A354" s="7"/>
      <c r="B354" s="7"/>
      <c r="C354" s="7"/>
      <c r="D354" s="382" t="s">
        <v>66</v>
      </c>
      <c r="E354" s="382"/>
      <c r="F354" s="382"/>
      <c r="G354" s="382"/>
      <c r="H354" s="382"/>
      <c r="I354" s="382"/>
      <c r="J354" s="382"/>
      <c r="K354" s="382"/>
      <c r="L354" s="9" t="s">
        <v>67</v>
      </c>
      <c r="M354" s="22">
        <v>4934</v>
      </c>
      <c r="N354" s="22">
        <v>1048</v>
      </c>
      <c r="O354" s="22">
        <v>2184</v>
      </c>
      <c r="P354" s="23">
        <v>929</v>
      </c>
      <c r="Q354" s="23">
        <v>581</v>
      </c>
      <c r="R354" s="23">
        <v>143</v>
      </c>
      <c r="S354" s="19">
        <v>84</v>
      </c>
      <c r="T354" s="22">
        <v>1053</v>
      </c>
      <c r="U354" s="24">
        <v>10956</v>
      </c>
    </row>
    <row r="355" spans="1:21" ht="16.5" customHeight="1" x14ac:dyDescent="0.2">
      <c r="A355" s="7"/>
      <c r="B355" s="7"/>
      <c r="C355" s="7"/>
      <c r="D355" s="7" t="s">
        <v>68</v>
      </c>
      <c r="E355" s="7"/>
      <c r="F355" s="7"/>
      <c r="G355" s="7"/>
      <c r="H355" s="7"/>
      <c r="I355" s="7"/>
      <c r="J355" s="7"/>
      <c r="K355" s="7"/>
      <c r="L355" s="9" t="s">
        <v>67</v>
      </c>
      <c r="M355" s="24">
        <v>11216</v>
      </c>
      <c r="N355" s="22">
        <v>8957</v>
      </c>
      <c r="O355" s="22">
        <v>4666</v>
      </c>
      <c r="P355" s="23">
        <v>983</v>
      </c>
      <c r="Q355" s="22">
        <v>1200</v>
      </c>
      <c r="R355" s="23">
        <v>554</v>
      </c>
      <c r="S355" s="23">
        <v>309</v>
      </c>
      <c r="T355" s="23">
        <v>150</v>
      </c>
      <c r="U355" s="24">
        <v>28035</v>
      </c>
    </row>
    <row r="356" spans="1:21" ht="16.5" customHeight="1" x14ac:dyDescent="0.2">
      <c r="A356" s="7"/>
      <c r="B356" s="7"/>
      <c r="C356" s="7"/>
      <c r="D356" s="7" t="s">
        <v>69</v>
      </c>
      <c r="E356" s="7"/>
      <c r="F356" s="7"/>
      <c r="G356" s="7"/>
      <c r="H356" s="7"/>
      <c r="I356" s="7"/>
      <c r="J356" s="7"/>
      <c r="K356" s="7"/>
      <c r="L356" s="9" t="s">
        <v>67</v>
      </c>
      <c r="M356" s="19">
        <v>86</v>
      </c>
      <c r="N356" s="18">
        <v>4</v>
      </c>
      <c r="O356" s="23">
        <v>299</v>
      </c>
      <c r="P356" s="23">
        <v>928</v>
      </c>
      <c r="Q356" s="19">
        <v>55</v>
      </c>
      <c r="R356" s="23">
        <v>221</v>
      </c>
      <c r="S356" s="23">
        <v>101</v>
      </c>
      <c r="T356" s="18" t="s">
        <v>75</v>
      </c>
      <c r="U356" s="22">
        <v>1694</v>
      </c>
    </row>
    <row r="357" spans="1:21" ht="16.5" customHeight="1" x14ac:dyDescent="0.2">
      <c r="A357" s="7"/>
      <c r="B357" s="7"/>
      <c r="C357" s="7"/>
      <c r="D357" s="7" t="s">
        <v>70</v>
      </c>
      <c r="E357" s="7"/>
      <c r="F357" s="7"/>
      <c r="G357" s="7"/>
      <c r="H357" s="7"/>
      <c r="I357" s="7"/>
      <c r="J357" s="7"/>
      <c r="K357" s="7"/>
      <c r="L357" s="9" t="s">
        <v>67</v>
      </c>
      <c r="M357" s="24">
        <v>16236</v>
      </c>
      <c r="N357" s="24">
        <v>10009</v>
      </c>
      <c r="O357" s="22">
        <v>7149</v>
      </c>
      <c r="P357" s="22">
        <v>2840</v>
      </c>
      <c r="Q357" s="22">
        <v>1836</v>
      </c>
      <c r="R357" s="23">
        <v>918</v>
      </c>
      <c r="S357" s="23">
        <v>494</v>
      </c>
      <c r="T357" s="22">
        <v>1203</v>
      </c>
      <c r="U357" s="24">
        <v>40685</v>
      </c>
    </row>
    <row r="358" spans="1:21" ht="16.5" customHeight="1" x14ac:dyDescent="0.2">
      <c r="A358" s="7"/>
      <c r="B358" s="7"/>
      <c r="C358" s="7" t="s">
        <v>71</v>
      </c>
      <c r="D358" s="7"/>
      <c r="E358" s="7"/>
      <c r="F358" s="7"/>
      <c r="G358" s="7"/>
      <c r="H358" s="7"/>
      <c r="I358" s="7"/>
      <c r="J358" s="7"/>
      <c r="K358" s="7"/>
      <c r="L358" s="9"/>
      <c r="M358" s="10"/>
      <c r="N358" s="10"/>
      <c r="O358" s="10"/>
      <c r="P358" s="10"/>
      <c r="Q358" s="10"/>
      <c r="R358" s="10"/>
      <c r="S358" s="10"/>
      <c r="T358" s="10"/>
      <c r="U358" s="10"/>
    </row>
    <row r="359" spans="1:21" ht="29.45" customHeight="1" x14ac:dyDescent="0.2">
      <c r="A359" s="7"/>
      <c r="B359" s="7"/>
      <c r="C359" s="7"/>
      <c r="D359" s="382" t="s">
        <v>66</v>
      </c>
      <c r="E359" s="382"/>
      <c r="F359" s="382"/>
      <c r="G359" s="382"/>
      <c r="H359" s="382"/>
      <c r="I359" s="382"/>
      <c r="J359" s="382"/>
      <c r="K359" s="382"/>
      <c r="L359" s="9" t="s">
        <v>72</v>
      </c>
      <c r="M359" s="25">
        <v>47</v>
      </c>
      <c r="N359" s="25">
        <v>46.6</v>
      </c>
      <c r="O359" s="25">
        <v>24.1</v>
      </c>
      <c r="P359" s="25">
        <v>24.3</v>
      </c>
      <c r="Q359" s="25">
        <v>34.1</v>
      </c>
      <c r="R359" s="25">
        <v>12.8</v>
      </c>
      <c r="S359" s="25">
        <v>29.5</v>
      </c>
      <c r="T359" s="25">
        <v>41.3</v>
      </c>
      <c r="U359" s="25">
        <v>35</v>
      </c>
    </row>
    <row r="360" spans="1:21" ht="16.5" customHeight="1" x14ac:dyDescent="0.2">
      <c r="A360" s="7"/>
      <c r="B360" s="7"/>
      <c r="C360" s="7"/>
      <c r="D360" s="7" t="s">
        <v>68</v>
      </c>
      <c r="E360" s="7"/>
      <c r="F360" s="7"/>
      <c r="G360" s="7"/>
      <c r="H360" s="7"/>
      <c r="I360" s="7"/>
      <c r="J360" s="7"/>
      <c r="K360" s="7"/>
      <c r="L360" s="9" t="s">
        <v>72</v>
      </c>
      <c r="M360" s="27">
        <v>7.2</v>
      </c>
      <c r="N360" s="27">
        <v>7.3</v>
      </c>
      <c r="O360" s="27">
        <v>4.5999999999999996</v>
      </c>
      <c r="P360" s="27">
        <v>1.9</v>
      </c>
      <c r="Q360" s="27">
        <v>3.5</v>
      </c>
      <c r="R360" s="27">
        <v>5.3</v>
      </c>
      <c r="S360" s="27">
        <v>3.8</v>
      </c>
      <c r="T360" s="27">
        <v>4</v>
      </c>
      <c r="U360" s="27">
        <v>5.7</v>
      </c>
    </row>
    <row r="361" spans="1:21" ht="16.5" customHeight="1" x14ac:dyDescent="0.2">
      <c r="A361" s="7"/>
      <c r="B361" s="7"/>
      <c r="C361" s="7"/>
      <c r="D361" s="7" t="s">
        <v>70</v>
      </c>
      <c r="E361" s="7"/>
      <c r="F361" s="7"/>
      <c r="G361" s="7"/>
      <c r="H361" s="7"/>
      <c r="I361" s="7"/>
      <c r="J361" s="7"/>
      <c r="K361" s="7"/>
      <c r="L361" s="9" t="s">
        <v>72</v>
      </c>
      <c r="M361" s="27">
        <v>9.8000000000000007</v>
      </c>
      <c r="N361" s="27">
        <v>8</v>
      </c>
      <c r="O361" s="27">
        <v>6.5</v>
      </c>
      <c r="P361" s="27">
        <v>5</v>
      </c>
      <c r="Q361" s="27">
        <v>5.0999999999999996</v>
      </c>
      <c r="R361" s="27">
        <v>8</v>
      </c>
      <c r="S361" s="27">
        <v>5.9</v>
      </c>
      <c r="T361" s="25">
        <v>19.2</v>
      </c>
      <c r="U361" s="27">
        <v>7.8</v>
      </c>
    </row>
    <row r="362" spans="1:21" ht="16.5" customHeight="1" x14ac:dyDescent="0.2">
      <c r="A362" s="7"/>
      <c r="B362" s="7" t="s">
        <v>77</v>
      </c>
      <c r="C362" s="7"/>
      <c r="D362" s="7"/>
      <c r="E362" s="7"/>
      <c r="F362" s="7"/>
      <c r="G362" s="7"/>
      <c r="H362" s="7"/>
      <c r="I362" s="7"/>
      <c r="J362" s="7"/>
      <c r="K362" s="7"/>
      <c r="L362" s="9"/>
      <c r="M362" s="10"/>
      <c r="N362" s="10"/>
      <c r="O362" s="10"/>
      <c r="P362" s="10"/>
      <c r="Q362" s="10"/>
      <c r="R362" s="10"/>
      <c r="S362" s="10"/>
      <c r="T362" s="10"/>
      <c r="U362" s="10"/>
    </row>
    <row r="363" spans="1:21" ht="16.5" customHeight="1" x14ac:dyDescent="0.2">
      <c r="A363" s="7"/>
      <c r="B363" s="7"/>
      <c r="C363" s="7" t="s">
        <v>65</v>
      </c>
      <c r="D363" s="7"/>
      <c r="E363" s="7"/>
      <c r="F363" s="7"/>
      <c r="G363" s="7"/>
      <c r="H363" s="7"/>
      <c r="I363" s="7"/>
      <c r="J363" s="7"/>
      <c r="K363" s="7"/>
      <c r="L363" s="9"/>
      <c r="M363" s="10"/>
      <c r="N363" s="10"/>
      <c r="O363" s="10"/>
      <c r="P363" s="10"/>
      <c r="Q363" s="10"/>
      <c r="R363" s="10"/>
      <c r="S363" s="10"/>
      <c r="T363" s="10"/>
      <c r="U363" s="10"/>
    </row>
    <row r="364" spans="1:21" ht="29.45" customHeight="1" x14ac:dyDescent="0.2">
      <c r="A364" s="7"/>
      <c r="B364" s="7"/>
      <c r="C364" s="7"/>
      <c r="D364" s="382" t="s">
        <v>66</v>
      </c>
      <c r="E364" s="382"/>
      <c r="F364" s="382"/>
      <c r="G364" s="382"/>
      <c r="H364" s="382"/>
      <c r="I364" s="382"/>
      <c r="J364" s="382"/>
      <c r="K364" s="382"/>
      <c r="L364" s="9" t="s">
        <v>67</v>
      </c>
      <c r="M364" s="22">
        <v>5594</v>
      </c>
      <c r="N364" s="22">
        <v>1262</v>
      </c>
      <c r="O364" s="22">
        <v>3547</v>
      </c>
      <c r="P364" s="22">
        <v>1933</v>
      </c>
      <c r="Q364" s="23">
        <v>803</v>
      </c>
      <c r="R364" s="23">
        <v>276</v>
      </c>
      <c r="S364" s="23">
        <v>169</v>
      </c>
      <c r="T364" s="23">
        <v>683</v>
      </c>
      <c r="U364" s="24">
        <v>14267</v>
      </c>
    </row>
    <row r="365" spans="1:21" ht="16.5" customHeight="1" x14ac:dyDescent="0.2">
      <c r="A365" s="7"/>
      <c r="B365" s="7"/>
      <c r="C365" s="7"/>
      <c r="D365" s="7" t="s">
        <v>68</v>
      </c>
      <c r="E365" s="7"/>
      <c r="F365" s="7"/>
      <c r="G365" s="7"/>
      <c r="H365" s="7"/>
      <c r="I365" s="7"/>
      <c r="J365" s="7"/>
      <c r="K365" s="7"/>
      <c r="L365" s="9" t="s">
        <v>67</v>
      </c>
      <c r="M365" s="24">
        <v>10776</v>
      </c>
      <c r="N365" s="22">
        <v>6333</v>
      </c>
      <c r="O365" s="22">
        <v>5602</v>
      </c>
      <c r="P365" s="22">
        <v>1939</v>
      </c>
      <c r="Q365" s="22">
        <v>1957</v>
      </c>
      <c r="R365" s="23">
        <v>951</v>
      </c>
      <c r="S365" s="23">
        <v>481</v>
      </c>
      <c r="T365" s="23">
        <v>132</v>
      </c>
      <c r="U365" s="24">
        <v>28171</v>
      </c>
    </row>
    <row r="366" spans="1:21" ht="16.5" customHeight="1" x14ac:dyDescent="0.2">
      <c r="A366" s="7"/>
      <c r="B366" s="7"/>
      <c r="C366" s="7"/>
      <c r="D366" s="7" t="s">
        <v>69</v>
      </c>
      <c r="E366" s="7"/>
      <c r="F366" s="7"/>
      <c r="G366" s="7"/>
      <c r="H366" s="7"/>
      <c r="I366" s="7"/>
      <c r="J366" s="7"/>
      <c r="K366" s="7"/>
      <c r="L366" s="9" t="s">
        <v>67</v>
      </c>
      <c r="M366" s="18">
        <v>3</v>
      </c>
      <c r="N366" s="18">
        <v>8</v>
      </c>
      <c r="O366" s="19">
        <v>62</v>
      </c>
      <c r="P366" s="19">
        <v>53</v>
      </c>
      <c r="Q366" s="19">
        <v>38</v>
      </c>
      <c r="R366" s="19">
        <v>26</v>
      </c>
      <c r="S366" s="19">
        <v>24</v>
      </c>
      <c r="T366" s="18" t="s">
        <v>75</v>
      </c>
      <c r="U366" s="23">
        <v>214</v>
      </c>
    </row>
    <row r="367" spans="1:21" ht="16.5" customHeight="1" x14ac:dyDescent="0.2">
      <c r="A367" s="7"/>
      <c r="B367" s="7"/>
      <c r="C367" s="7"/>
      <c r="D367" s="7" t="s">
        <v>70</v>
      </c>
      <c r="E367" s="7"/>
      <c r="F367" s="7"/>
      <c r="G367" s="7"/>
      <c r="H367" s="7"/>
      <c r="I367" s="7"/>
      <c r="J367" s="7"/>
      <c r="K367" s="7"/>
      <c r="L367" s="9" t="s">
        <v>67</v>
      </c>
      <c r="M367" s="24">
        <v>16373</v>
      </c>
      <c r="N367" s="22">
        <v>7603</v>
      </c>
      <c r="O367" s="22">
        <v>9211</v>
      </c>
      <c r="P367" s="22">
        <v>3925</v>
      </c>
      <c r="Q367" s="22">
        <v>2798</v>
      </c>
      <c r="R367" s="22">
        <v>1253</v>
      </c>
      <c r="S367" s="23">
        <v>674</v>
      </c>
      <c r="T367" s="23">
        <v>815</v>
      </c>
      <c r="U367" s="24">
        <v>42652</v>
      </c>
    </row>
    <row r="368" spans="1:21" ht="16.5" customHeight="1" x14ac:dyDescent="0.2">
      <c r="A368" s="7"/>
      <c r="B368" s="7"/>
      <c r="C368" s="7" t="s">
        <v>71</v>
      </c>
      <c r="D368" s="7"/>
      <c r="E368" s="7"/>
      <c r="F368" s="7"/>
      <c r="G368" s="7"/>
      <c r="H368" s="7"/>
      <c r="I368" s="7"/>
      <c r="J368" s="7"/>
      <c r="K368" s="7"/>
      <c r="L368" s="9"/>
      <c r="M368" s="10"/>
      <c r="N368" s="10"/>
      <c r="O368" s="10"/>
      <c r="P368" s="10"/>
      <c r="Q368" s="10"/>
      <c r="R368" s="10"/>
      <c r="S368" s="10"/>
      <c r="T368" s="10"/>
      <c r="U368" s="10"/>
    </row>
    <row r="369" spans="1:21" ht="29.45" customHeight="1" x14ac:dyDescent="0.2">
      <c r="A369" s="7"/>
      <c r="B369" s="7"/>
      <c r="C369" s="7"/>
      <c r="D369" s="382" t="s">
        <v>66</v>
      </c>
      <c r="E369" s="382"/>
      <c r="F369" s="382"/>
      <c r="G369" s="382"/>
      <c r="H369" s="382"/>
      <c r="I369" s="382"/>
      <c r="J369" s="382"/>
      <c r="K369" s="382"/>
      <c r="L369" s="9" t="s">
        <v>72</v>
      </c>
      <c r="M369" s="25">
        <v>52.9</v>
      </c>
      <c r="N369" s="25">
        <v>55.8</v>
      </c>
      <c r="O369" s="25">
        <v>38.9</v>
      </c>
      <c r="P369" s="25">
        <v>50.4</v>
      </c>
      <c r="Q369" s="25">
        <v>47</v>
      </c>
      <c r="R369" s="25">
        <v>24.6</v>
      </c>
      <c r="S369" s="25">
        <v>59.6</v>
      </c>
      <c r="T369" s="25">
        <v>26.7</v>
      </c>
      <c r="U369" s="25">
        <v>45.3</v>
      </c>
    </row>
    <row r="370" spans="1:21" ht="16.5" customHeight="1" x14ac:dyDescent="0.2">
      <c r="A370" s="7"/>
      <c r="B370" s="7"/>
      <c r="C370" s="7"/>
      <c r="D370" s="7" t="s">
        <v>68</v>
      </c>
      <c r="E370" s="7"/>
      <c r="F370" s="7"/>
      <c r="G370" s="7"/>
      <c r="H370" s="7"/>
      <c r="I370" s="7"/>
      <c r="J370" s="7"/>
      <c r="K370" s="7"/>
      <c r="L370" s="9" t="s">
        <v>72</v>
      </c>
      <c r="M370" s="27">
        <v>6.9</v>
      </c>
      <c r="N370" s="27">
        <v>5.0999999999999996</v>
      </c>
      <c r="O370" s="27">
        <v>5.5</v>
      </c>
      <c r="P370" s="27">
        <v>3.6</v>
      </c>
      <c r="Q370" s="27">
        <v>5.7</v>
      </c>
      <c r="R370" s="27">
        <v>9.1999999999999993</v>
      </c>
      <c r="S370" s="27">
        <v>5.9</v>
      </c>
      <c r="T370" s="27">
        <v>3.6</v>
      </c>
      <c r="U370" s="27">
        <v>5.7</v>
      </c>
    </row>
    <row r="371" spans="1:21" ht="16.5" customHeight="1" x14ac:dyDescent="0.2">
      <c r="A371" s="7"/>
      <c r="B371" s="7"/>
      <c r="C371" s="7"/>
      <c r="D371" s="7" t="s">
        <v>70</v>
      </c>
      <c r="E371" s="7"/>
      <c r="F371" s="7"/>
      <c r="G371" s="7"/>
      <c r="H371" s="7"/>
      <c r="I371" s="7"/>
      <c r="J371" s="7"/>
      <c r="K371" s="7"/>
      <c r="L371" s="9" t="s">
        <v>72</v>
      </c>
      <c r="M371" s="27">
        <v>9.8000000000000007</v>
      </c>
      <c r="N371" s="27">
        <v>6</v>
      </c>
      <c r="O371" s="27">
        <v>8.3000000000000007</v>
      </c>
      <c r="P371" s="27">
        <v>6.9</v>
      </c>
      <c r="Q371" s="27">
        <v>7.8</v>
      </c>
      <c r="R371" s="25">
        <v>11</v>
      </c>
      <c r="S371" s="27">
        <v>8</v>
      </c>
      <c r="T371" s="25">
        <v>13</v>
      </c>
      <c r="U371" s="27">
        <v>8.1</v>
      </c>
    </row>
    <row r="372" spans="1:21" ht="16.5" customHeight="1" x14ac:dyDescent="0.2">
      <c r="A372" s="7" t="s">
        <v>88</v>
      </c>
      <c r="B372" s="7"/>
      <c r="C372" s="7"/>
      <c r="D372" s="7"/>
      <c r="E372" s="7"/>
      <c r="F372" s="7"/>
      <c r="G372" s="7"/>
      <c r="H372" s="7"/>
      <c r="I372" s="7"/>
      <c r="J372" s="7"/>
      <c r="K372" s="7"/>
      <c r="L372" s="9"/>
      <c r="M372" s="10"/>
      <c r="N372" s="10"/>
      <c r="O372" s="10"/>
      <c r="P372" s="10"/>
      <c r="Q372" s="10"/>
      <c r="R372" s="10"/>
      <c r="S372" s="10"/>
      <c r="T372" s="10"/>
      <c r="U372" s="10"/>
    </row>
    <row r="373" spans="1:21" ht="16.5" customHeight="1" x14ac:dyDescent="0.2">
      <c r="A373" s="7"/>
      <c r="B373" s="7" t="s">
        <v>64</v>
      </c>
      <c r="C373" s="7"/>
      <c r="D373" s="7"/>
      <c r="E373" s="7"/>
      <c r="F373" s="7"/>
      <c r="G373" s="7"/>
      <c r="H373" s="7"/>
      <c r="I373" s="7"/>
      <c r="J373" s="7"/>
      <c r="K373" s="7"/>
      <c r="L373" s="9"/>
      <c r="M373" s="10"/>
      <c r="N373" s="10"/>
      <c r="O373" s="10"/>
      <c r="P373" s="10"/>
      <c r="Q373" s="10"/>
      <c r="R373" s="10"/>
      <c r="S373" s="10"/>
      <c r="T373" s="10"/>
      <c r="U373" s="10"/>
    </row>
    <row r="374" spans="1:21" ht="16.5" customHeight="1" x14ac:dyDescent="0.2">
      <c r="A374" s="7"/>
      <c r="B374" s="7"/>
      <c r="C374" s="7" t="s">
        <v>65</v>
      </c>
      <c r="D374" s="7"/>
      <c r="E374" s="7"/>
      <c r="F374" s="7"/>
      <c r="G374" s="7"/>
      <c r="H374" s="7"/>
      <c r="I374" s="7"/>
      <c r="J374" s="7"/>
      <c r="K374" s="7"/>
      <c r="L374" s="9"/>
      <c r="M374" s="10"/>
      <c r="N374" s="10"/>
      <c r="O374" s="10"/>
      <c r="P374" s="10"/>
      <c r="Q374" s="10"/>
      <c r="R374" s="10"/>
      <c r="S374" s="10"/>
      <c r="T374" s="10"/>
      <c r="U374" s="10"/>
    </row>
    <row r="375" spans="1:21" ht="29.45" customHeight="1" x14ac:dyDescent="0.2">
      <c r="A375" s="7"/>
      <c r="B375" s="7"/>
      <c r="C375" s="7"/>
      <c r="D375" s="382" t="s">
        <v>66</v>
      </c>
      <c r="E375" s="382"/>
      <c r="F375" s="382"/>
      <c r="G375" s="382"/>
      <c r="H375" s="382"/>
      <c r="I375" s="382"/>
      <c r="J375" s="382"/>
      <c r="K375" s="382"/>
      <c r="L375" s="9" t="s">
        <v>67</v>
      </c>
      <c r="M375" s="24">
        <v>12536</v>
      </c>
      <c r="N375" s="22">
        <v>3294</v>
      </c>
      <c r="O375" s="22">
        <v>5820</v>
      </c>
      <c r="P375" s="22">
        <v>3010</v>
      </c>
      <c r="Q375" s="22">
        <v>2763</v>
      </c>
      <c r="R375" s="23">
        <v>751</v>
      </c>
      <c r="S375" s="23">
        <v>586</v>
      </c>
      <c r="T375" s="22">
        <v>4219</v>
      </c>
      <c r="U375" s="24">
        <v>32979</v>
      </c>
    </row>
    <row r="376" spans="1:21" ht="16.5" customHeight="1" x14ac:dyDescent="0.2">
      <c r="A376" s="7"/>
      <c r="B376" s="7"/>
      <c r="C376" s="7"/>
      <c r="D376" s="7" t="s">
        <v>68</v>
      </c>
      <c r="E376" s="7"/>
      <c r="F376" s="7"/>
      <c r="G376" s="7"/>
      <c r="H376" s="7"/>
      <c r="I376" s="7"/>
      <c r="J376" s="7"/>
      <c r="K376" s="7"/>
      <c r="L376" s="9" t="s">
        <v>67</v>
      </c>
      <c r="M376" s="24">
        <v>42505</v>
      </c>
      <c r="N376" s="24">
        <v>41858</v>
      </c>
      <c r="O376" s="24">
        <v>14367</v>
      </c>
      <c r="P376" s="22">
        <v>3829</v>
      </c>
      <c r="Q376" s="22">
        <v>9015</v>
      </c>
      <c r="R376" s="22">
        <v>4820</v>
      </c>
      <c r="S376" s="22">
        <v>2718</v>
      </c>
      <c r="T376" s="22">
        <v>1458</v>
      </c>
      <c r="U376" s="20">
        <v>120570</v>
      </c>
    </row>
    <row r="377" spans="1:21" ht="16.5" customHeight="1" x14ac:dyDescent="0.2">
      <c r="A377" s="7"/>
      <c r="B377" s="7"/>
      <c r="C377" s="7"/>
      <c r="D377" s="7" t="s">
        <v>69</v>
      </c>
      <c r="E377" s="7"/>
      <c r="F377" s="7"/>
      <c r="G377" s="7"/>
      <c r="H377" s="7"/>
      <c r="I377" s="7"/>
      <c r="J377" s="7"/>
      <c r="K377" s="7"/>
      <c r="L377" s="9" t="s">
        <v>67</v>
      </c>
      <c r="M377" s="22">
        <v>6267</v>
      </c>
      <c r="N377" s="22">
        <v>1560</v>
      </c>
      <c r="O377" s="22">
        <v>1722</v>
      </c>
      <c r="P377" s="22">
        <v>5015</v>
      </c>
      <c r="Q377" s="23">
        <v>411</v>
      </c>
      <c r="R377" s="22">
        <v>2181</v>
      </c>
      <c r="S377" s="22">
        <v>2732</v>
      </c>
      <c r="T377" s="19">
        <v>65</v>
      </c>
      <c r="U377" s="24">
        <v>19953</v>
      </c>
    </row>
    <row r="378" spans="1:21" ht="16.5" customHeight="1" x14ac:dyDescent="0.2">
      <c r="A378" s="7"/>
      <c r="B378" s="7"/>
      <c r="C378" s="7"/>
      <c r="D378" s="7" t="s">
        <v>70</v>
      </c>
      <c r="E378" s="7"/>
      <c r="F378" s="7"/>
      <c r="G378" s="7"/>
      <c r="H378" s="7"/>
      <c r="I378" s="7"/>
      <c r="J378" s="7"/>
      <c r="K378" s="7"/>
      <c r="L378" s="9" t="s">
        <v>67</v>
      </c>
      <c r="M378" s="24">
        <v>61308</v>
      </c>
      <c r="N378" s="24">
        <v>46712</v>
      </c>
      <c r="O378" s="24">
        <v>21909</v>
      </c>
      <c r="P378" s="24">
        <v>11854</v>
      </c>
      <c r="Q378" s="24">
        <v>12189</v>
      </c>
      <c r="R378" s="22">
        <v>7752</v>
      </c>
      <c r="S378" s="22">
        <v>6036</v>
      </c>
      <c r="T378" s="22">
        <v>5742</v>
      </c>
      <c r="U378" s="20">
        <v>173502</v>
      </c>
    </row>
    <row r="379" spans="1:21" ht="16.5" customHeight="1" x14ac:dyDescent="0.2">
      <c r="A379" s="7"/>
      <c r="B379" s="7"/>
      <c r="C379" s="7" t="s">
        <v>71</v>
      </c>
      <c r="D379" s="7"/>
      <c r="E379" s="7"/>
      <c r="F379" s="7"/>
      <c r="G379" s="7"/>
      <c r="H379" s="7"/>
      <c r="I379" s="7"/>
      <c r="J379" s="7"/>
      <c r="K379" s="7"/>
      <c r="L379" s="9"/>
      <c r="M379" s="10"/>
      <c r="N379" s="10"/>
      <c r="O379" s="10"/>
      <c r="P379" s="10"/>
      <c r="Q379" s="10"/>
      <c r="R379" s="10"/>
      <c r="S379" s="10"/>
      <c r="T379" s="10"/>
      <c r="U379" s="10"/>
    </row>
    <row r="380" spans="1:21" ht="29.45" customHeight="1" x14ac:dyDescent="0.2">
      <c r="A380" s="7"/>
      <c r="B380" s="7"/>
      <c r="C380" s="7"/>
      <c r="D380" s="382" t="s">
        <v>66</v>
      </c>
      <c r="E380" s="382"/>
      <c r="F380" s="382"/>
      <c r="G380" s="382"/>
      <c r="H380" s="382"/>
      <c r="I380" s="382"/>
      <c r="J380" s="382"/>
      <c r="K380" s="382"/>
      <c r="L380" s="9" t="s">
        <v>72</v>
      </c>
      <c r="M380" s="21">
        <v>121.1</v>
      </c>
      <c r="N380" s="21">
        <v>147.9</v>
      </c>
      <c r="O380" s="25">
        <v>65</v>
      </c>
      <c r="P380" s="25">
        <v>79.5</v>
      </c>
      <c r="Q380" s="21">
        <v>163.5</v>
      </c>
      <c r="R380" s="25">
        <v>68.099999999999994</v>
      </c>
      <c r="S380" s="21">
        <v>204.3</v>
      </c>
      <c r="T380" s="21">
        <v>166.6</v>
      </c>
      <c r="U380" s="21">
        <v>106.6</v>
      </c>
    </row>
    <row r="381" spans="1:21" ht="16.5" customHeight="1" x14ac:dyDescent="0.2">
      <c r="A381" s="7"/>
      <c r="B381" s="7"/>
      <c r="C381" s="7"/>
      <c r="D381" s="7" t="s">
        <v>68</v>
      </c>
      <c r="E381" s="7"/>
      <c r="F381" s="7"/>
      <c r="G381" s="7"/>
      <c r="H381" s="7"/>
      <c r="I381" s="7"/>
      <c r="J381" s="7"/>
      <c r="K381" s="7"/>
      <c r="L381" s="9" t="s">
        <v>72</v>
      </c>
      <c r="M381" s="25">
        <v>27.5</v>
      </c>
      <c r="N381" s="25">
        <v>34.5</v>
      </c>
      <c r="O381" s="25">
        <v>14.5</v>
      </c>
      <c r="P381" s="27">
        <v>7.5</v>
      </c>
      <c r="Q381" s="25">
        <v>26.7</v>
      </c>
      <c r="R381" s="25">
        <v>45.9</v>
      </c>
      <c r="S381" s="25">
        <v>34.5</v>
      </c>
      <c r="T381" s="25">
        <v>39.5</v>
      </c>
      <c r="U381" s="25">
        <v>25</v>
      </c>
    </row>
    <row r="382" spans="1:21" ht="16.5" customHeight="1" x14ac:dyDescent="0.2">
      <c r="A382" s="7"/>
      <c r="B382" s="7"/>
      <c r="C382" s="7"/>
      <c r="D382" s="7" t="s">
        <v>73</v>
      </c>
      <c r="E382" s="7"/>
      <c r="F382" s="7"/>
      <c r="G382" s="7"/>
      <c r="H382" s="7"/>
      <c r="I382" s="7"/>
      <c r="J382" s="7"/>
      <c r="K382" s="7"/>
      <c r="L382" s="9" t="s">
        <v>72</v>
      </c>
      <c r="M382" s="25">
        <v>37.200000000000003</v>
      </c>
      <c r="N382" s="25">
        <v>37.799999999999997</v>
      </c>
      <c r="O382" s="25">
        <v>20.3</v>
      </c>
      <c r="P382" s="25">
        <v>21.5</v>
      </c>
      <c r="Q382" s="25">
        <v>34.4</v>
      </c>
      <c r="R382" s="25">
        <v>66.8</v>
      </c>
      <c r="S382" s="25">
        <v>73.900000000000006</v>
      </c>
      <c r="T382" s="25">
        <v>92.3</v>
      </c>
      <c r="U382" s="25">
        <v>33.799999999999997</v>
      </c>
    </row>
    <row r="383" spans="1:21" ht="16.5" customHeight="1" x14ac:dyDescent="0.2">
      <c r="A383" s="7"/>
      <c r="B383" s="7" t="s">
        <v>74</v>
      </c>
      <c r="C383" s="7"/>
      <c r="D383" s="7"/>
      <c r="E383" s="7"/>
      <c r="F383" s="7"/>
      <c r="G383" s="7"/>
      <c r="H383" s="7"/>
      <c r="I383" s="7"/>
      <c r="J383" s="7"/>
      <c r="K383" s="7"/>
      <c r="L383" s="9"/>
      <c r="M383" s="10"/>
      <c r="N383" s="10"/>
      <c r="O383" s="10"/>
      <c r="P383" s="10"/>
      <c r="Q383" s="10"/>
      <c r="R383" s="10"/>
      <c r="S383" s="10"/>
      <c r="T383" s="10"/>
      <c r="U383" s="10"/>
    </row>
    <row r="384" spans="1:21" ht="16.5" customHeight="1" x14ac:dyDescent="0.2">
      <c r="A384" s="7"/>
      <c r="B384" s="7"/>
      <c r="C384" s="7" t="s">
        <v>65</v>
      </c>
      <c r="D384" s="7"/>
      <c r="E384" s="7"/>
      <c r="F384" s="7"/>
      <c r="G384" s="7"/>
      <c r="H384" s="7"/>
      <c r="I384" s="7"/>
      <c r="J384" s="7"/>
      <c r="K384" s="7"/>
      <c r="L384" s="9"/>
      <c r="M384" s="10"/>
      <c r="N384" s="10"/>
      <c r="O384" s="10"/>
      <c r="P384" s="10"/>
      <c r="Q384" s="10"/>
      <c r="R384" s="10"/>
      <c r="S384" s="10"/>
      <c r="T384" s="10"/>
      <c r="U384" s="10"/>
    </row>
    <row r="385" spans="1:21" ht="29.45" customHeight="1" x14ac:dyDescent="0.2">
      <c r="A385" s="7"/>
      <c r="B385" s="7"/>
      <c r="C385" s="7"/>
      <c r="D385" s="382" t="s">
        <v>66</v>
      </c>
      <c r="E385" s="382"/>
      <c r="F385" s="382"/>
      <c r="G385" s="382"/>
      <c r="H385" s="382"/>
      <c r="I385" s="382"/>
      <c r="J385" s="382"/>
      <c r="K385" s="382"/>
      <c r="L385" s="9" t="s">
        <v>67</v>
      </c>
      <c r="M385" s="22">
        <v>7807</v>
      </c>
      <c r="N385" s="22">
        <v>1407</v>
      </c>
      <c r="O385" s="22">
        <v>5232</v>
      </c>
      <c r="P385" s="22">
        <v>2168</v>
      </c>
      <c r="Q385" s="23">
        <v>886</v>
      </c>
      <c r="R385" s="23">
        <v>194</v>
      </c>
      <c r="S385" s="23">
        <v>229</v>
      </c>
      <c r="T385" s="22">
        <v>2514</v>
      </c>
      <c r="U385" s="24">
        <v>20437</v>
      </c>
    </row>
    <row r="386" spans="1:21" ht="16.5" customHeight="1" x14ac:dyDescent="0.2">
      <c r="A386" s="7"/>
      <c r="B386" s="7"/>
      <c r="C386" s="7"/>
      <c r="D386" s="7" t="s">
        <v>68</v>
      </c>
      <c r="E386" s="7"/>
      <c r="F386" s="7"/>
      <c r="G386" s="7"/>
      <c r="H386" s="7"/>
      <c r="I386" s="7"/>
      <c r="J386" s="7"/>
      <c r="K386" s="7"/>
      <c r="L386" s="9" t="s">
        <v>67</v>
      </c>
      <c r="M386" s="24">
        <v>22266</v>
      </c>
      <c r="N386" s="24">
        <v>12712</v>
      </c>
      <c r="O386" s="24">
        <v>12989</v>
      </c>
      <c r="P386" s="22">
        <v>2883</v>
      </c>
      <c r="Q386" s="22">
        <v>2155</v>
      </c>
      <c r="R386" s="23">
        <v>966</v>
      </c>
      <c r="S386" s="23">
        <v>757</v>
      </c>
      <c r="T386" s="23">
        <v>661</v>
      </c>
      <c r="U386" s="24">
        <v>55389</v>
      </c>
    </row>
    <row r="387" spans="1:21" ht="16.5" customHeight="1" x14ac:dyDescent="0.2">
      <c r="A387" s="7"/>
      <c r="B387" s="7"/>
      <c r="C387" s="7"/>
      <c r="D387" s="7" t="s">
        <v>69</v>
      </c>
      <c r="E387" s="7"/>
      <c r="F387" s="7"/>
      <c r="G387" s="7"/>
      <c r="H387" s="7"/>
      <c r="I387" s="7"/>
      <c r="J387" s="7"/>
      <c r="K387" s="7"/>
      <c r="L387" s="9" t="s">
        <v>67</v>
      </c>
      <c r="M387" s="22">
        <v>1037</v>
      </c>
      <c r="N387" s="18" t="s">
        <v>75</v>
      </c>
      <c r="O387" s="22">
        <v>1421</v>
      </c>
      <c r="P387" s="22">
        <v>3390</v>
      </c>
      <c r="Q387" s="23">
        <v>104</v>
      </c>
      <c r="R387" s="23">
        <v>302</v>
      </c>
      <c r="S387" s="23">
        <v>318</v>
      </c>
      <c r="T387" s="18">
        <v>3</v>
      </c>
      <c r="U387" s="22">
        <v>6575</v>
      </c>
    </row>
    <row r="388" spans="1:21" ht="16.5" customHeight="1" x14ac:dyDescent="0.2">
      <c r="A388" s="7"/>
      <c r="B388" s="7"/>
      <c r="C388" s="7"/>
      <c r="D388" s="7" t="s">
        <v>70</v>
      </c>
      <c r="E388" s="7"/>
      <c r="F388" s="7"/>
      <c r="G388" s="7"/>
      <c r="H388" s="7"/>
      <c r="I388" s="7"/>
      <c r="J388" s="7"/>
      <c r="K388" s="7"/>
      <c r="L388" s="9" t="s">
        <v>67</v>
      </c>
      <c r="M388" s="24">
        <v>31110</v>
      </c>
      <c r="N388" s="24">
        <v>14119</v>
      </c>
      <c r="O388" s="24">
        <v>19642</v>
      </c>
      <c r="P388" s="22">
        <v>8441</v>
      </c>
      <c r="Q388" s="22">
        <v>3145</v>
      </c>
      <c r="R388" s="22">
        <v>1462</v>
      </c>
      <c r="S388" s="22">
        <v>1304</v>
      </c>
      <c r="T388" s="22">
        <v>3178</v>
      </c>
      <c r="U388" s="24">
        <v>82401</v>
      </c>
    </row>
    <row r="389" spans="1:21" ht="16.5" customHeight="1" x14ac:dyDescent="0.2">
      <c r="A389" s="7"/>
      <c r="B389" s="7"/>
      <c r="C389" s="7" t="s">
        <v>71</v>
      </c>
      <c r="D389" s="7"/>
      <c r="E389" s="7"/>
      <c r="F389" s="7"/>
      <c r="G389" s="7"/>
      <c r="H389" s="7"/>
      <c r="I389" s="7"/>
      <c r="J389" s="7"/>
      <c r="K389" s="7"/>
      <c r="L389" s="9"/>
      <c r="M389" s="10"/>
      <c r="N389" s="10"/>
      <c r="O389" s="10"/>
      <c r="P389" s="10"/>
      <c r="Q389" s="10"/>
      <c r="R389" s="10"/>
      <c r="S389" s="10"/>
      <c r="T389" s="10"/>
      <c r="U389" s="10"/>
    </row>
    <row r="390" spans="1:21" ht="29.45" customHeight="1" x14ac:dyDescent="0.2">
      <c r="A390" s="7"/>
      <c r="B390" s="7"/>
      <c r="C390" s="7"/>
      <c r="D390" s="382" t="s">
        <v>66</v>
      </c>
      <c r="E390" s="382"/>
      <c r="F390" s="382"/>
      <c r="G390" s="382"/>
      <c r="H390" s="382"/>
      <c r="I390" s="382"/>
      <c r="J390" s="382"/>
      <c r="K390" s="382"/>
      <c r="L390" s="9" t="s">
        <v>72</v>
      </c>
      <c r="M390" s="25">
        <v>75.400000000000006</v>
      </c>
      <c r="N390" s="25">
        <v>63.2</v>
      </c>
      <c r="O390" s="25">
        <v>58.4</v>
      </c>
      <c r="P390" s="25">
        <v>57.3</v>
      </c>
      <c r="Q390" s="25">
        <v>52.4</v>
      </c>
      <c r="R390" s="25">
        <v>17.600000000000001</v>
      </c>
      <c r="S390" s="25">
        <v>79.8</v>
      </c>
      <c r="T390" s="25">
        <v>99.3</v>
      </c>
      <c r="U390" s="25">
        <v>66</v>
      </c>
    </row>
    <row r="391" spans="1:21" ht="16.5" customHeight="1" x14ac:dyDescent="0.2">
      <c r="A391" s="7"/>
      <c r="B391" s="7"/>
      <c r="C391" s="7"/>
      <c r="D391" s="7" t="s">
        <v>68</v>
      </c>
      <c r="E391" s="7"/>
      <c r="F391" s="7"/>
      <c r="G391" s="7"/>
      <c r="H391" s="7"/>
      <c r="I391" s="7"/>
      <c r="J391" s="7"/>
      <c r="K391" s="7"/>
      <c r="L391" s="9" t="s">
        <v>72</v>
      </c>
      <c r="M391" s="25">
        <v>14.4</v>
      </c>
      <c r="N391" s="25">
        <v>10.5</v>
      </c>
      <c r="O391" s="25">
        <v>13.1</v>
      </c>
      <c r="P391" s="27">
        <v>5.6</v>
      </c>
      <c r="Q391" s="27">
        <v>6.4</v>
      </c>
      <c r="R391" s="27">
        <v>9.1999999999999993</v>
      </c>
      <c r="S391" s="27">
        <v>9.6</v>
      </c>
      <c r="T391" s="25">
        <v>17.899999999999999</v>
      </c>
      <c r="U391" s="25">
        <v>11.5</v>
      </c>
    </row>
    <row r="392" spans="1:21" ht="16.5" customHeight="1" x14ac:dyDescent="0.2">
      <c r="A392" s="7"/>
      <c r="B392" s="7"/>
      <c r="C392" s="7"/>
      <c r="D392" s="7" t="s">
        <v>70</v>
      </c>
      <c r="E392" s="7"/>
      <c r="F392" s="7"/>
      <c r="G392" s="7"/>
      <c r="H392" s="7"/>
      <c r="I392" s="7"/>
      <c r="J392" s="7"/>
      <c r="K392" s="7"/>
      <c r="L392" s="9" t="s">
        <v>72</v>
      </c>
      <c r="M392" s="25">
        <v>18.899999999999999</v>
      </c>
      <c r="N392" s="25">
        <v>11.4</v>
      </c>
      <c r="O392" s="25">
        <v>18.2</v>
      </c>
      <c r="P392" s="25">
        <v>15.3</v>
      </c>
      <c r="Q392" s="27">
        <v>8.9</v>
      </c>
      <c r="R392" s="25">
        <v>12.6</v>
      </c>
      <c r="S392" s="25">
        <v>16</v>
      </c>
      <c r="T392" s="25">
        <v>51.1</v>
      </c>
      <c r="U392" s="25">
        <v>16.100000000000001</v>
      </c>
    </row>
    <row r="393" spans="1:21" ht="16.5" customHeight="1" x14ac:dyDescent="0.2">
      <c r="A393" s="7"/>
      <c r="B393" s="7" t="s">
        <v>76</v>
      </c>
      <c r="C393" s="7"/>
      <c r="D393" s="7"/>
      <c r="E393" s="7"/>
      <c r="F393" s="7"/>
      <c r="G393" s="7"/>
      <c r="H393" s="7"/>
      <c r="I393" s="7"/>
      <c r="J393" s="7"/>
      <c r="K393" s="7"/>
      <c r="L393" s="9"/>
      <c r="M393" s="10"/>
      <c r="N393" s="10"/>
      <c r="O393" s="10"/>
      <c r="P393" s="10"/>
      <c r="Q393" s="10"/>
      <c r="R393" s="10"/>
      <c r="S393" s="10"/>
      <c r="T393" s="10"/>
      <c r="U393" s="10"/>
    </row>
    <row r="394" spans="1:21" ht="16.5" customHeight="1" x14ac:dyDescent="0.2">
      <c r="A394" s="7"/>
      <c r="B394" s="7"/>
      <c r="C394" s="7" t="s">
        <v>65</v>
      </c>
      <c r="D394" s="7"/>
      <c r="E394" s="7"/>
      <c r="F394" s="7"/>
      <c r="G394" s="7"/>
      <c r="H394" s="7"/>
      <c r="I394" s="7"/>
      <c r="J394" s="7"/>
      <c r="K394" s="7"/>
      <c r="L394" s="9"/>
      <c r="M394" s="10"/>
      <c r="N394" s="10"/>
      <c r="O394" s="10"/>
      <c r="P394" s="10"/>
      <c r="Q394" s="10"/>
      <c r="R394" s="10"/>
      <c r="S394" s="10"/>
      <c r="T394" s="10"/>
      <c r="U394" s="10"/>
    </row>
    <row r="395" spans="1:21" ht="29.45" customHeight="1" x14ac:dyDescent="0.2">
      <c r="A395" s="7"/>
      <c r="B395" s="7"/>
      <c r="C395" s="7"/>
      <c r="D395" s="382" t="s">
        <v>66</v>
      </c>
      <c r="E395" s="382"/>
      <c r="F395" s="382"/>
      <c r="G395" s="382"/>
      <c r="H395" s="382"/>
      <c r="I395" s="382"/>
      <c r="J395" s="382"/>
      <c r="K395" s="382"/>
      <c r="L395" s="9" t="s">
        <v>67</v>
      </c>
      <c r="M395" s="22">
        <v>4247</v>
      </c>
      <c r="N395" s="23">
        <v>963</v>
      </c>
      <c r="O395" s="22">
        <v>2002</v>
      </c>
      <c r="P395" s="23">
        <v>763</v>
      </c>
      <c r="Q395" s="23">
        <v>530</v>
      </c>
      <c r="R395" s="23">
        <v>136</v>
      </c>
      <c r="S395" s="23">
        <v>113</v>
      </c>
      <c r="T395" s="22">
        <v>1304</v>
      </c>
      <c r="U395" s="24">
        <v>10058</v>
      </c>
    </row>
    <row r="396" spans="1:21" ht="16.5" customHeight="1" x14ac:dyDescent="0.2">
      <c r="A396" s="7"/>
      <c r="B396" s="7"/>
      <c r="C396" s="7"/>
      <c r="D396" s="7" t="s">
        <v>68</v>
      </c>
      <c r="E396" s="7"/>
      <c r="F396" s="7"/>
      <c r="G396" s="7"/>
      <c r="H396" s="7"/>
      <c r="I396" s="7"/>
      <c r="J396" s="7"/>
      <c r="K396" s="7"/>
      <c r="L396" s="9" t="s">
        <v>67</v>
      </c>
      <c r="M396" s="24">
        <v>10387</v>
      </c>
      <c r="N396" s="22">
        <v>7778</v>
      </c>
      <c r="O396" s="22">
        <v>4670</v>
      </c>
      <c r="P396" s="23">
        <v>944</v>
      </c>
      <c r="Q396" s="22">
        <v>1219</v>
      </c>
      <c r="R396" s="23">
        <v>645</v>
      </c>
      <c r="S396" s="23">
        <v>331</v>
      </c>
      <c r="T396" s="23">
        <v>209</v>
      </c>
      <c r="U396" s="24">
        <v>26183</v>
      </c>
    </row>
    <row r="397" spans="1:21" ht="16.5" customHeight="1" x14ac:dyDescent="0.2">
      <c r="A397" s="7"/>
      <c r="B397" s="7"/>
      <c r="C397" s="7"/>
      <c r="D397" s="7" t="s">
        <v>69</v>
      </c>
      <c r="E397" s="7"/>
      <c r="F397" s="7"/>
      <c r="G397" s="7"/>
      <c r="H397" s="7"/>
      <c r="I397" s="7"/>
      <c r="J397" s="7"/>
      <c r="K397" s="7"/>
      <c r="L397" s="9" t="s">
        <v>67</v>
      </c>
      <c r="M397" s="19">
        <v>33</v>
      </c>
      <c r="N397" s="18" t="s">
        <v>75</v>
      </c>
      <c r="O397" s="23">
        <v>302</v>
      </c>
      <c r="P397" s="23">
        <v>876</v>
      </c>
      <c r="Q397" s="19">
        <v>61</v>
      </c>
      <c r="R397" s="23">
        <v>158</v>
      </c>
      <c r="S397" s="23">
        <v>110</v>
      </c>
      <c r="T397" s="18" t="s">
        <v>75</v>
      </c>
      <c r="U397" s="22">
        <v>1540</v>
      </c>
    </row>
    <row r="398" spans="1:21" ht="16.5" customHeight="1" x14ac:dyDescent="0.2">
      <c r="A398" s="7"/>
      <c r="B398" s="7"/>
      <c r="C398" s="7"/>
      <c r="D398" s="7" t="s">
        <v>70</v>
      </c>
      <c r="E398" s="7"/>
      <c r="F398" s="7"/>
      <c r="G398" s="7"/>
      <c r="H398" s="7"/>
      <c r="I398" s="7"/>
      <c r="J398" s="7"/>
      <c r="K398" s="7"/>
      <c r="L398" s="9" t="s">
        <v>67</v>
      </c>
      <c r="M398" s="24">
        <v>14667</v>
      </c>
      <c r="N398" s="22">
        <v>8741</v>
      </c>
      <c r="O398" s="22">
        <v>6974</v>
      </c>
      <c r="P398" s="22">
        <v>2583</v>
      </c>
      <c r="Q398" s="22">
        <v>1810</v>
      </c>
      <c r="R398" s="23">
        <v>939</v>
      </c>
      <c r="S398" s="23">
        <v>554</v>
      </c>
      <c r="T398" s="22">
        <v>1513</v>
      </c>
      <c r="U398" s="24">
        <v>37781</v>
      </c>
    </row>
    <row r="399" spans="1:21" ht="16.5" customHeight="1" x14ac:dyDescent="0.2">
      <c r="A399" s="7"/>
      <c r="B399" s="7"/>
      <c r="C399" s="7" t="s">
        <v>71</v>
      </c>
      <c r="D399" s="7"/>
      <c r="E399" s="7"/>
      <c r="F399" s="7"/>
      <c r="G399" s="7"/>
      <c r="H399" s="7"/>
      <c r="I399" s="7"/>
      <c r="J399" s="7"/>
      <c r="K399" s="7"/>
      <c r="L399" s="9"/>
      <c r="M399" s="10"/>
      <c r="N399" s="10"/>
      <c r="O399" s="10"/>
      <c r="P399" s="10"/>
      <c r="Q399" s="10"/>
      <c r="R399" s="10"/>
      <c r="S399" s="10"/>
      <c r="T399" s="10"/>
      <c r="U399" s="10"/>
    </row>
    <row r="400" spans="1:21" ht="29.45" customHeight="1" x14ac:dyDescent="0.2">
      <c r="A400" s="7"/>
      <c r="B400" s="7"/>
      <c r="C400" s="7"/>
      <c r="D400" s="382" t="s">
        <v>66</v>
      </c>
      <c r="E400" s="382"/>
      <c r="F400" s="382"/>
      <c r="G400" s="382"/>
      <c r="H400" s="382"/>
      <c r="I400" s="382"/>
      <c r="J400" s="382"/>
      <c r="K400" s="382"/>
      <c r="L400" s="9" t="s">
        <v>72</v>
      </c>
      <c r="M400" s="25">
        <v>41</v>
      </c>
      <c r="N400" s="25">
        <v>43.2</v>
      </c>
      <c r="O400" s="25">
        <v>22.4</v>
      </c>
      <c r="P400" s="25">
        <v>20.2</v>
      </c>
      <c r="Q400" s="25">
        <v>31.4</v>
      </c>
      <c r="R400" s="25">
        <v>12.3</v>
      </c>
      <c r="S400" s="25">
        <v>39.4</v>
      </c>
      <c r="T400" s="25">
        <v>51.5</v>
      </c>
      <c r="U400" s="25">
        <v>32.5</v>
      </c>
    </row>
    <row r="401" spans="1:21" ht="16.5" customHeight="1" x14ac:dyDescent="0.2">
      <c r="A401" s="7"/>
      <c r="B401" s="7"/>
      <c r="C401" s="7"/>
      <c r="D401" s="7" t="s">
        <v>68</v>
      </c>
      <c r="E401" s="7"/>
      <c r="F401" s="7"/>
      <c r="G401" s="7"/>
      <c r="H401" s="7"/>
      <c r="I401" s="7"/>
      <c r="J401" s="7"/>
      <c r="K401" s="7"/>
      <c r="L401" s="9" t="s">
        <v>72</v>
      </c>
      <c r="M401" s="27">
        <v>6.7</v>
      </c>
      <c r="N401" s="27">
        <v>6.4</v>
      </c>
      <c r="O401" s="27">
        <v>4.7</v>
      </c>
      <c r="P401" s="27">
        <v>1.8</v>
      </c>
      <c r="Q401" s="27">
        <v>3.6</v>
      </c>
      <c r="R401" s="27">
        <v>6.1</v>
      </c>
      <c r="S401" s="27">
        <v>4.2</v>
      </c>
      <c r="T401" s="27">
        <v>5.7</v>
      </c>
      <c r="U401" s="27">
        <v>5.4</v>
      </c>
    </row>
    <row r="402" spans="1:21" ht="16.5" customHeight="1" x14ac:dyDescent="0.2">
      <c r="A402" s="7"/>
      <c r="B402" s="7"/>
      <c r="C402" s="7"/>
      <c r="D402" s="7" t="s">
        <v>70</v>
      </c>
      <c r="E402" s="7"/>
      <c r="F402" s="7"/>
      <c r="G402" s="7"/>
      <c r="H402" s="7"/>
      <c r="I402" s="7"/>
      <c r="J402" s="7"/>
      <c r="K402" s="7"/>
      <c r="L402" s="9" t="s">
        <v>72</v>
      </c>
      <c r="M402" s="27">
        <v>8.9</v>
      </c>
      <c r="N402" s="27">
        <v>7.1</v>
      </c>
      <c r="O402" s="27">
        <v>6.5</v>
      </c>
      <c r="P402" s="27">
        <v>4.7</v>
      </c>
      <c r="Q402" s="27">
        <v>5.0999999999999996</v>
      </c>
      <c r="R402" s="27">
        <v>8.1</v>
      </c>
      <c r="S402" s="27">
        <v>6.8</v>
      </c>
      <c r="T402" s="25">
        <v>24.3</v>
      </c>
      <c r="U402" s="27">
        <v>7.4</v>
      </c>
    </row>
    <row r="403" spans="1:21" ht="16.5" customHeight="1" x14ac:dyDescent="0.2">
      <c r="A403" s="7"/>
      <c r="B403" s="7" t="s">
        <v>77</v>
      </c>
      <c r="C403" s="7"/>
      <c r="D403" s="7"/>
      <c r="E403" s="7"/>
      <c r="F403" s="7"/>
      <c r="G403" s="7"/>
      <c r="H403" s="7"/>
      <c r="I403" s="7"/>
      <c r="J403" s="7"/>
      <c r="K403" s="7"/>
      <c r="L403" s="9"/>
      <c r="M403" s="10"/>
      <c r="N403" s="10"/>
      <c r="O403" s="10"/>
      <c r="P403" s="10"/>
      <c r="Q403" s="10"/>
      <c r="R403" s="10"/>
      <c r="S403" s="10"/>
      <c r="T403" s="10"/>
      <c r="U403" s="10"/>
    </row>
    <row r="404" spans="1:21" ht="16.5" customHeight="1" x14ac:dyDescent="0.2">
      <c r="A404" s="7"/>
      <c r="B404" s="7"/>
      <c r="C404" s="7" t="s">
        <v>65</v>
      </c>
      <c r="D404" s="7"/>
      <c r="E404" s="7"/>
      <c r="F404" s="7"/>
      <c r="G404" s="7"/>
      <c r="H404" s="7"/>
      <c r="I404" s="7"/>
      <c r="J404" s="7"/>
      <c r="K404" s="7"/>
      <c r="L404" s="9"/>
      <c r="M404" s="10"/>
      <c r="N404" s="10"/>
      <c r="O404" s="10"/>
      <c r="P404" s="10"/>
      <c r="Q404" s="10"/>
      <c r="R404" s="10"/>
      <c r="S404" s="10"/>
      <c r="T404" s="10"/>
      <c r="U404" s="10"/>
    </row>
    <row r="405" spans="1:21" ht="29.45" customHeight="1" x14ac:dyDescent="0.2">
      <c r="A405" s="7"/>
      <c r="B405" s="7"/>
      <c r="C405" s="7"/>
      <c r="D405" s="382" t="s">
        <v>66</v>
      </c>
      <c r="E405" s="382"/>
      <c r="F405" s="382"/>
      <c r="G405" s="382"/>
      <c r="H405" s="382"/>
      <c r="I405" s="382"/>
      <c r="J405" s="382"/>
      <c r="K405" s="382"/>
      <c r="L405" s="9" t="s">
        <v>67</v>
      </c>
      <c r="M405" s="22">
        <v>5299</v>
      </c>
      <c r="N405" s="22">
        <v>1150</v>
      </c>
      <c r="O405" s="22">
        <v>3374</v>
      </c>
      <c r="P405" s="22">
        <v>1650</v>
      </c>
      <c r="Q405" s="23">
        <v>744</v>
      </c>
      <c r="R405" s="23">
        <v>241</v>
      </c>
      <c r="S405" s="23">
        <v>164</v>
      </c>
      <c r="T405" s="23">
        <v>646</v>
      </c>
      <c r="U405" s="24">
        <v>13268</v>
      </c>
    </row>
    <row r="406" spans="1:21" ht="16.5" customHeight="1" x14ac:dyDescent="0.2">
      <c r="A406" s="7"/>
      <c r="B406" s="7"/>
      <c r="C406" s="7"/>
      <c r="D406" s="7" t="s">
        <v>68</v>
      </c>
      <c r="E406" s="7"/>
      <c r="F406" s="7"/>
      <c r="G406" s="7"/>
      <c r="H406" s="7"/>
      <c r="I406" s="7"/>
      <c r="J406" s="7"/>
      <c r="K406" s="7"/>
      <c r="L406" s="9" t="s">
        <v>67</v>
      </c>
      <c r="M406" s="24">
        <v>10661</v>
      </c>
      <c r="N406" s="22">
        <v>6100</v>
      </c>
      <c r="O406" s="22">
        <v>5446</v>
      </c>
      <c r="P406" s="22">
        <v>1813</v>
      </c>
      <c r="Q406" s="22">
        <v>1901</v>
      </c>
      <c r="R406" s="23">
        <v>933</v>
      </c>
      <c r="S406" s="23">
        <v>543</v>
      </c>
      <c r="T406" s="23">
        <v>134</v>
      </c>
      <c r="U406" s="24">
        <v>27531</v>
      </c>
    </row>
    <row r="407" spans="1:21" ht="16.5" customHeight="1" x14ac:dyDescent="0.2">
      <c r="A407" s="7"/>
      <c r="B407" s="7"/>
      <c r="C407" s="7"/>
      <c r="D407" s="7" t="s">
        <v>69</v>
      </c>
      <c r="E407" s="7"/>
      <c r="F407" s="7"/>
      <c r="G407" s="7"/>
      <c r="H407" s="7"/>
      <c r="I407" s="7"/>
      <c r="J407" s="7"/>
      <c r="K407" s="7"/>
      <c r="L407" s="9" t="s">
        <v>67</v>
      </c>
      <c r="M407" s="19">
        <v>21</v>
      </c>
      <c r="N407" s="19">
        <v>12</v>
      </c>
      <c r="O407" s="19">
        <v>43</v>
      </c>
      <c r="P407" s="19">
        <v>29</v>
      </c>
      <c r="Q407" s="19">
        <v>35</v>
      </c>
      <c r="R407" s="19">
        <v>11</v>
      </c>
      <c r="S407" s="19">
        <v>12</v>
      </c>
      <c r="T407" s="18" t="s">
        <v>75</v>
      </c>
      <c r="U407" s="23">
        <v>163</v>
      </c>
    </row>
    <row r="408" spans="1:21" ht="16.5" customHeight="1" x14ac:dyDescent="0.2">
      <c r="A408" s="7"/>
      <c r="B408" s="7"/>
      <c r="C408" s="7"/>
      <c r="D408" s="7" t="s">
        <v>70</v>
      </c>
      <c r="E408" s="7"/>
      <c r="F408" s="7"/>
      <c r="G408" s="7"/>
      <c r="H408" s="7"/>
      <c r="I408" s="7"/>
      <c r="J408" s="7"/>
      <c r="K408" s="7"/>
      <c r="L408" s="9" t="s">
        <v>67</v>
      </c>
      <c r="M408" s="24">
        <v>15981</v>
      </c>
      <c r="N408" s="22">
        <v>7262</v>
      </c>
      <c r="O408" s="22">
        <v>8863</v>
      </c>
      <c r="P408" s="22">
        <v>3492</v>
      </c>
      <c r="Q408" s="22">
        <v>2680</v>
      </c>
      <c r="R408" s="22">
        <v>1185</v>
      </c>
      <c r="S408" s="23">
        <v>719</v>
      </c>
      <c r="T408" s="23">
        <v>780</v>
      </c>
      <c r="U408" s="24">
        <v>40962</v>
      </c>
    </row>
    <row r="409" spans="1:21" ht="16.5" customHeight="1" x14ac:dyDescent="0.2">
      <c r="A409" s="7"/>
      <c r="B409" s="7"/>
      <c r="C409" s="7" t="s">
        <v>71</v>
      </c>
      <c r="D409" s="7"/>
      <c r="E409" s="7"/>
      <c r="F409" s="7"/>
      <c r="G409" s="7"/>
      <c r="H409" s="7"/>
      <c r="I409" s="7"/>
      <c r="J409" s="7"/>
      <c r="K409" s="7"/>
      <c r="L409" s="9"/>
      <c r="M409" s="10"/>
      <c r="N409" s="10"/>
      <c r="O409" s="10"/>
      <c r="P409" s="10"/>
      <c r="Q409" s="10"/>
      <c r="R409" s="10"/>
      <c r="S409" s="10"/>
      <c r="T409" s="10"/>
      <c r="U409" s="10"/>
    </row>
    <row r="410" spans="1:21" ht="29.45" customHeight="1" x14ac:dyDescent="0.2">
      <c r="A410" s="7"/>
      <c r="B410" s="7"/>
      <c r="C410" s="7"/>
      <c r="D410" s="382" t="s">
        <v>66</v>
      </c>
      <c r="E410" s="382"/>
      <c r="F410" s="382"/>
      <c r="G410" s="382"/>
      <c r="H410" s="382"/>
      <c r="I410" s="382"/>
      <c r="J410" s="382"/>
      <c r="K410" s="382"/>
      <c r="L410" s="9" t="s">
        <v>72</v>
      </c>
      <c r="M410" s="25">
        <v>50.8</v>
      </c>
      <c r="N410" s="25">
        <v>51.4</v>
      </c>
      <c r="O410" s="25">
        <v>37.4</v>
      </c>
      <c r="P410" s="25">
        <v>43.4</v>
      </c>
      <c r="Q410" s="25">
        <v>43.8</v>
      </c>
      <c r="R410" s="25">
        <v>21.6</v>
      </c>
      <c r="S410" s="25">
        <v>57.5</v>
      </c>
      <c r="T410" s="25">
        <v>25.4</v>
      </c>
      <c r="U410" s="25">
        <v>42.6</v>
      </c>
    </row>
    <row r="411" spans="1:21" ht="16.5" customHeight="1" x14ac:dyDescent="0.2">
      <c r="A411" s="7"/>
      <c r="B411" s="7"/>
      <c r="C411" s="7"/>
      <c r="D411" s="7" t="s">
        <v>68</v>
      </c>
      <c r="E411" s="7"/>
      <c r="F411" s="7"/>
      <c r="G411" s="7"/>
      <c r="H411" s="7"/>
      <c r="I411" s="7"/>
      <c r="J411" s="7"/>
      <c r="K411" s="7"/>
      <c r="L411" s="9" t="s">
        <v>72</v>
      </c>
      <c r="M411" s="27">
        <v>6.9</v>
      </c>
      <c r="N411" s="27">
        <v>5</v>
      </c>
      <c r="O411" s="27">
        <v>5.4</v>
      </c>
      <c r="P411" s="27">
        <v>3.5</v>
      </c>
      <c r="Q411" s="27">
        <v>5.6</v>
      </c>
      <c r="R411" s="27">
        <v>9</v>
      </c>
      <c r="S411" s="27">
        <v>6.8</v>
      </c>
      <c r="T411" s="27">
        <v>3.6</v>
      </c>
      <c r="U411" s="27">
        <v>5.7</v>
      </c>
    </row>
    <row r="412" spans="1:21" ht="16.5" customHeight="1" x14ac:dyDescent="0.2">
      <c r="A412" s="14"/>
      <c r="B412" s="14"/>
      <c r="C412" s="14"/>
      <c r="D412" s="14" t="s">
        <v>70</v>
      </c>
      <c r="E412" s="14"/>
      <c r="F412" s="14"/>
      <c r="G412" s="14"/>
      <c r="H412" s="14"/>
      <c r="I412" s="14"/>
      <c r="J412" s="14"/>
      <c r="K412" s="14"/>
      <c r="L412" s="15" t="s">
        <v>72</v>
      </c>
      <c r="M412" s="28">
        <v>9.6999999999999993</v>
      </c>
      <c r="N412" s="28">
        <v>5.8</v>
      </c>
      <c r="O412" s="28">
        <v>8.1</v>
      </c>
      <c r="P412" s="28">
        <v>6.3</v>
      </c>
      <c r="Q412" s="28">
        <v>7.5</v>
      </c>
      <c r="R412" s="26">
        <v>10.3</v>
      </c>
      <c r="S412" s="28">
        <v>8.6999999999999993</v>
      </c>
      <c r="T412" s="26">
        <v>12.5</v>
      </c>
      <c r="U412" s="28">
        <v>7.9</v>
      </c>
    </row>
    <row r="413" spans="1:21" ht="4.5" customHeight="1" x14ac:dyDescent="0.2">
      <c r="A413" s="29"/>
      <c r="B413" s="29"/>
      <c r="C413" s="2"/>
      <c r="D413" s="2"/>
      <c r="E413" s="2"/>
      <c r="F413" s="2"/>
      <c r="G413" s="2"/>
      <c r="H413" s="2"/>
      <c r="I413" s="2"/>
      <c r="J413" s="2"/>
      <c r="K413" s="2"/>
      <c r="L413" s="2"/>
      <c r="M413" s="2"/>
      <c r="N413" s="2"/>
      <c r="O413" s="2"/>
      <c r="P413" s="2"/>
      <c r="Q413" s="2"/>
      <c r="R413" s="2"/>
      <c r="S413" s="2"/>
      <c r="T413" s="2"/>
      <c r="U413" s="2"/>
    </row>
    <row r="414" spans="1:21" ht="16.5" customHeight="1" x14ac:dyDescent="0.2">
      <c r="A414" s="29"/>
      <c r="B414" s="29"/>
      <c r="C414" s="378" t="s">
        <v>101</v>
      </c>
      <c r="D414" s="378"/>
      <c r="E414" s="378"/>
      <c r="F414" s="378"/>
      <c r="G414" s="378"/>
      <c r="H414" s="378"/>
      <c r="I414" s="378"/>
      <c r="J414" s="378"/>
      <c r="K414" s="378"/>
      <c r="L414" s="378"/>
      <c r="M414" s="378"/>
      <c r="N414" s="378"/>
      <c r="O414" s="378"/>
      <c r="P414" s="378"/>
      <c r="Q414" s="378"/>
      <c r="R414" s="378"/>
      <c r="S414" s="378"/>
      <c r="T414" s="378"/>
      <c r="U414" s="378"/>
    </row>
    <row r="415" spans="1:21" ht="4.5" customHeight="1" x14ac:dyDescent="0.2">
      <c r="A415" s="29"/>
      <c r="B415" s="29"/>
      <c r="C415" s="2"/>
      <c r="D415" s="2"/>
      <c r="E415" s="2"/>
      <c r="F415" s="2"/>
      <c r="G415" s="2"/>
      <c r="H415" s="2"/>
      <c r="I415" s="2"/>
      <c r="J415" s="2"/>
      <c r="K415" s="2"/>
      <c r="L415" s="2"/>
      <c r="M415" s="2"/>
      <c r="N415" s="2"/>
      <c r="O415" s="2"/>
      <c r="P415" s="2"/>
      <c r="Q415" s="2"/>
      <c r="R415" s="2"/>
      <c r="S415" s="2"/>
      <c r="T415" s="2"/>
      <c r="U415" s="2"/>
    </row>
    <row r="416" spans="1:21" ht="29.45" customHeight="1" x14ac:dyDescent="0.2">
      <c r="A416" s="29" t="s">
        <v>89</v>
      </c>
      <c r="B416" s="29"/>
      <c r="C416" s="378" t="s">
        <v>102</v>
      </c>
      <c r="D416" s="378"/>
      <c r="E416" s="378"/>
      <c r="F416" s="378"/>
      <c r="G416" s="378"/>
      <c r="H416" s="378"/>
      <c r="I416" s="378"/>
      <c r="J416" s="378"/>
      <c r="K416" s="378"/>
      <c r="L416" s="378"/>
      <c r="M416" s="378"/>
      <c r="N416" s="378"/>
      <c r="O416" s="378"/>
      <c r="P416" s="378"/>
      <c r="Q416" s="378"/>
      <c r="R416" s="378"/>
      <c r="S416" s="378"/>
      <c r="T416" s="378"/>
      <c r="U416" s="378"/>
    </row>
    <row r="417" spans="1:21" ht="42.4" customHeight="1" x14ac:dyDescent="0.2">
      <c r="A417" s="29" t="s">
        <v>90</v>
      </c>
      <c r="B417" s="29"/>
      <c r="C417" s="378" t="s">
        <v>103</v>
      </c>
      <c r="D417" s="378"/>
      <c r="E417" s="378"/>
      <c r="F417" s="378"/>
      <c r="G417" s="378"/>
      <c r="H417" s="378"/>
      <c r="I417" s="378"/>
      <c r="J417" s="378"/>
      <c r="K417" s="378"/>
      <c r="L417" s="378"/>
      <c r="M417" s="378"/>
      <c r="N417" s="378"/>
      <c r="O417" s="378"/>
      <c r="P417" s="378"/>
      <c r="Q417" s="378"/>
      <c r="R417" s="378"/>
      <c r="S417" s="378"/>
      <c r="T417" s="378"/>
      <c r="U417" s="378"/>
    </row>
    <row r="418" spans="1:21" ht="42.4" customHeight="1" x14ac:dyDescent="0.2">
      <c r="A418" s="29" t="s">
        <v>91</v>
      </c>
      <c r="B418" s="29"/>
      <c r="C418" s="378" t="s">
        <v>104</v>
      </c>
      <c r="D418" s="378"/>
      <c r="E418" s="378"/>
      <c r="F418" s="378"/>
      <c r="G418" s="378"/>
      <c r="H418" s="378"/>
      <c r="I418" s="378"/>
      <c r="J418" s="378"/>
      <c r="K418" s="378"/>
      <c r="L418" s="378"/>
      <c r="M418" s="378"/>
      <c r="N418" s="378"/>
      <c r="O418" s="378"/>
      <c r="P418" s="378"/>
      <c r="Q418" s="378"/>
      <c r="R418" s="378"/>
      <c r="S418" s="378"/>
      <c r="T418" s="378"/>
      <c r="U418" s="378"/>
    </row>
    <row r="419" spans="1:21" ht="29.45" customHeight="1" x14ac:dyDescent="0.2">
      <c r="A419" s="29" t="s">
        <v>92</v>
      </c>
      <c r="B419" s="29"/>
      <c r="C419" s="378" t="s">
        <v>105</v>
      </c>
      <c r="D419" s="378"/>
      <c r="E419" s="378"/>
      <c r="F419" s="378"/>
      <c r="G419" s="378"/>
      <c r="H419" s="378"/>
      <c r="I419" s="378"/>
      <c r="J419" s="378"/>
      <c r="K419" s="378"/>
      <c r="L419" s="378"/>
      <c r="M419" s="378"/>
      <c r="N419" s="378"/>
      <c r="O419" s="378"/>
      <c r="P419" s="378"/>
      <c r="Q419" s="378"/>
      <c r="R419" s="378"/>
      <c r="S419" s="378"/>
      <c r="T419" s="378"/>
      <c r="U419" s="378"/>
    </row>
    <row r="420" spans="1:21" ht="42.4" customHeight="1" x14ac:dyDescent="0.2">
      <c r="A420" s="29"/>
      <c r="B420" s="29"/>
      <c r="C420" s="378" t="s">
        <v>106</v>
      </c>
      <c r="D420" s="378"/>
      <c r="E420" s="378"/>
      <c r="F420" s="378"/>
      <c r="G420" s="378"/>
      <c r="H420" s="378"/>
      <c r="I420" s="378"/>
      <c r="J420" s="378"/>
      <c r="K420" s="378"/>
      <c r="L420" s="378"/>
      <c r="M420" s="378"/>
      <c r="N420" s="378"/>
      <c r="O420" s="378"/>
      <c r="P420" s="378"/>
      <c r="Q420" s="378"/>
      <c r="R420" s="378"/>
      <c r="S420" s="378"/>
      <c r="T420" s="378"/>
      <c r="U420" s="378"/>
    </row>
    <row r="421" spans="1:21" ht="29.45" customHeight="1" x14ac:dyDescent="0.2">
      <c r="A421" s="29" t="s">
        <v>93</v>
      </c>
      <c r="B421" s="29"/>
      <c r="C421" s="378" t="s">
        <v>107</v>
      </c>
      <c r="D421" s="378"/>
      <c r="E421" s="378"/>
      <c r="F421" s="378"/>
      <c r="G421" s="378"/>
      <c r="H421" s="378"/>
      <c r="I421" s="378"/>
      <c r="J421" s="378"/>
      <c r="K421" s="378"/>
      <c r="L421" s="378"/>
      <c r="M421" s="378"/>
      <c r="N421" s="378"/>
      <c r="O421" s="378"/>
      <c r="P421" s="378"/>
      <c r="Q421" s="378"/>
      <c r="R421" s="378"/>
      <c r="S421" s="378"/>
      <c r="T421" s="378"/>
      <c r="U421" s="378"/>
    </row>
    <row r="422" spans="1:21" ht="16.5" customHeight="1" x14ac:dyDescent="0.2">
      <c r="A422" s="29"/>
      <c r="B422" s="29"/>
      <c r="C422" s="378" t="s">
        <v>108</v>
      </c>
      <c r="D422" s="378"/>
      <c r="E422" s="378"/>
      <c r="F422" s="378"/>
      <c r="G422" s="378"/>
      <c r="H422" s="378"/>
      <c r="I422" s="378"/>
      <c r="J422" s="378"/>
      <c r="K422" s="378"/>
      <c r="L422" s="378"/>
      <c r="M422" s="378"/>
      <c r="N422" s="378"/>
      <c r="O422" s="378"/>
      <c r="P422" s="378"/>
      <c r="Q422" s="378"/>
      <c r="R422" s="378"/>
      <c r="S422" s="378"/>
      <c r="T422" s="378"/>
      <c r="U422" s="378"/>
    </row>
    <row r="423" spans="1:21" ht="29.45" customHeight="1" x14ac:dyDescent="0.2">
      <c r="A423" s="29"/>
      <c r="B423" s="29"/>
      <c r="C423" s="378" t="s">
        <v>109</v>
      </c>
      <c r="D423" s="378"/>
      <c r="E423" s="378"/>
      <c r="F423" s="378"/>
      <c r="G423" s="378"/>
      <c r="H423" s="378"/>
      <c r="I423" s="378"/>
      <c r="J423" s="378"/>
      <c r="K423" s="378"/>
      <c r="L423" s="378"/>
      <c r="M423" s="378"/>
      <c r="N423" s="378"/>
      <c r="O423" s="378"/>
      <c r="P423" s="378"/>
      <c r="Q423" s="378"/>
      <c r="R423" s="378"/>
      <c r="S423" s="378"/>
      <c r="T423" s="378"/>
      <c r="U423" s="378"/>
    </row>
    <row r="424" spans="1:21" ht="16.5" customHeight="1" x14ac:dyDescent="0.2">
      <c r="A424" s="29"/>
      <c r="B424" s="29"/>
      <c r="C424" s="378" t="s">
        <v>110</v>
      </c>
      <c r="D424" s="378"/>
      <c r="E424" s="378"/>
      <c r="F424" s="378"/>
      <c r="G424" s="378"/>
      <c r="H424" s="378"/>
      <c r="I424" s="378"/>
      <c r="J424" s="378"/>
      <c r="K424" s="378"/>
      <c r="L424" s="378"/>
      <c r="M424" s="378"/>
      <c r="N424" s="378"/>
      <c r="O424" s="378"/>
      <c r="P424" s="378"/>
      <c r="Q424" s="378"/>
      <c r="R424" s="378"/>
      <c r="S424" s="378"/>
      <c r="T424" s="378"/>
      <c r="U424" s="378"/>
    </row>
    <row r="425" spans="1:21" ht="16.5" customHeight="1" x14ac:dyDescent="0.2">
      <c r="A425" s="29" t="s">
        <v>94</v>
      </c>
      <c r="B425" s="29"/>
      <c r="C425" s="378" t="s">
        <v>111</v>
      </c>
      <c r="D425" s="378"/>
      <c r="E425" s="378"/>
      <c r="F425" s="378"/>
      <c r="G425" s="378"/>
      <c r="H425" s="378"/>
      <c r="I425" s="378"/>
      <c r="J425" s="378"/>
      <c r="K425" s="378"/>
      <c r="L425" s="378"/>
      <c r="M425" s="378"/>
      <c r="N425" s="378"/>
      <c r="O425" s="378"/>
      <c r="P425" s="378"/>
      <c r="Q425" s="378"/>
      <c r="R425" s="378"/>
      <c r="S425" s="378"/>
      <c r="T425" s="378"/>
      <c r="U425" s="378"/>
    </row>
    <row r="426" spans="1:21" ht="29.45" customHeight="1" x14ac:dyDescent="0.2">
      <c r="A426" s="29" t="s">
        <v>95</v>
      </c>
      <c r="B426" s="29"/>
      <c r="C426" s="378" t="s">
        <v>112</v>
      </c>
      <c r="D426" s="378"/>
      <c r="E426" s="378"/>
      <c r="F426" s="378"/>
      <c r="G426" s="378"/>
      <c r="H426" s="378"/>
      <c r="I426" s="378"/>
      <c r="J426" s="378"/>
      <c r="K426" s="378"/>
      <c r="L426" s="378"/>
      <c r="M426" s="378"/>
      <c r="N426" s="378"/>
      <c r="O426" s="378"/>
      <c r="P426" s="378"/>
      <c r="Q426" s="378"/>
      <c r="R426" s="378"/>
      <c r="S426" s="378"/>
      <c r="T426" s="378"/>
      <c r="U426" s="378"/>
    </row>
    <row r="427" spans="1:21" ht="29.45" customHeight="1" x14ac:dyDescent="0.2">
      <c r="A427" s="29"/>
      <c r="B427" s="29"/>
      <c r="C427" s="378" t="s">
        <v>113</v>
      </c>
      <c r="D427" s="378"/>
      <c r="E427" s="378"/>
      <c r="F427" s="378"/>
      <c r="G427" s="378"/>
      <c r="H427" s="378"/>
      <c r="I427" s="378"/>
      <c r="J427" s="378"/>
      <c r="K427" s="378"/>
      <c r="L427" s="378"/>
      <c r="M427" s="378"/>
      <c r="N427" s="378"/>
      <c r="O427" s="378"/>
      <c r="P427" s="378"/>
      <c r="Q427" s="378"/>
      <c r="R427" s="378"/>
      <c r="S427" s="378"/>
      <c r="T427" s="378"/>
      <c r="U427" s="378"/>
    </row>
    <row r="428" spans="1:21" ht="29.45" customHeight="1" x14ac:dyDescent="0.2">
      <c r="A428" s="29" t="s">
        <v>96</v>
      </c>
      <c r="B428" s="29"/>
      <c r="C428" s="378" t="s">
        <v>114</v>
      </c>
      <c r="D428" s="378"/>
      <c r="E428" s="378"/>
      <c r="F428" s="378"/>
      <c r="G428" s="378"/>
      <c r="H428" s="378"/>
      <c r="I428" s="378"/>
      <c r="J428" s="378"/>
      <c r="K428" s="378"/>
      <c r="L428" s="378"/>
      <c r="M428" s="378"/>
      <c r="N428" s="378"/>
      <c r="O428" s="378"/>
      <c r="P428" s="378"/>
      <c r="Q428" s="378"/>
      <c r="R428" s="378"/>
      <c r="S428" s="378"/>
      <c r="T428" s="378"/>
      <c r="U428" s="378"/>
    </row>
    <row r="429" spans="1:21" ht="29.45" customHeight="1" x14ac:dyDescent="0.2">
      <c r="A429" s="29" t="s">
        <v>97</v>
      </c>
      <c r="B429" s="29"/>
      <c r="C429" s="378" t="s">
        <v>115</v>
      </c>
      <c r="D429" s="378"/>
      <c r="E429" s="378"/>
      <c r="F429" s="378"/>
      <c r="G429" s="378"/>
      <c r="H429" s="378"/>
      <c r="I429" s="378"/>
      <c r="J429" s="378"/>
      <c r="K429" s="378"/>
      <c r="L429" s="378"/>
      <c r="M429" s="378"/>
      <c r="N429" s="378"/>
      <c r="O429" s="378"/>
      <c r="P429" s="378"/>
      <c r="Q429" s="378"/>
      <c r="R429" s="378"/>
      <c r="S429" s="378"/>
      <c r="T429" s="378"/>
      <c r="U429" s="378"/>
    </row>
    <row r="430" spans="1:21" ht="42.4" customHeight="1" x14ac:dyDescent="0.2">
      <c r="A430" s="29" t="s">
        <v>98</v>
      </c>
      <c r="B430" s="29"/>
      <c r="C430" s="378" t="s">
        <v>116</v>
      </c>
      <c r="D430" s="378"/>
      <c r="E430" s="378"/>
      <c r="F430" s="378"/>
      <c r="G430" s="378"/>
      <c r="H430" s="378"/>
      <c r="I430" s="378"/>
      <c r="J430" s="378"/>
      <c r="K430" s="378"/>
      <c r="L430" s="378"/>
      <c r="M430" s="378"/>
      <c r="N430" s="378"/>
      <c r="O430" s="378"/>
      <c r="P430" s="378"/>
      <c r="Q430" s="378"/>
      <c r="R430" s="378"/>
      <c r="S430" s="378"/>
      <c r="T430" s="378"/>
      <c r="U430" s="378"/>
    </row>
    <row r="431" spans="1:21" ht="42.4" customHeight="1" x14ac:dyDescent="0.2">
      <c r="A431" s="29" t="s">
        <v>99</v>
      </c>
      <c r="B431" s="29"/>
      <c r="C431" s="378" t="s">
        <v>117</v>
      </c>
      <c r="D431" s="378"/>
      <c r="E431" s="378"/>
      <c r="F431" s="378"/>
      <c r="G431" s="378"/>
      <c r="H431" s="378"/>
      <c r="I431" s="378"/>
      <c r="J431" s="378"/>
      <c r="K431" s="378"/>
      <c r="L431" s="378"/>
      <c r="M431" s="378"/>
      <c r="N431" s="378"/>
      <c r="O431" s="378"/>
      <c r="P431" s="378"/>
      <c r="Q431" s="378"/>
      <c r="R431" s="378"/>
      <c r="S431" s="378"/>
      <c r="T431" s="378"/>
      <c r="U431" s="378"/>
    </row>
    <row r="432" spans="1:21" ht="16.5" customHeight="1" x14ac:dyDescent="0.2">
      <c r="A432" s="29" t="s">
        <v>100</v>
      </c>
      <c r="B432" s="29"/>
      <c r="C432" s="378" t="s">
        <v>118</v>
      </c>
      <c r="D432" s="378"/>
      <c r="E432" s="378"/>
      <c r="F432" s="378"/>
      <c r="G432" s="378"/>
      <c r="H432" s="378"/>
      <c r="I432" s="378"/>
      <c r="J432" s="378"/>
      <c r="K432" s="378"/>
      <c r="L432" s="378"/>
      <c r="M432" s="378"/>
      <c r="N432" s="378"/>
      <c r="O432" s="378"/>
      <c r="P432" s="378"/>
      <c r="Q432" s="378"/>
      <c r="R432" s="378"/>
      <c r="S432" s="378"/>
      <c r="T432" s="378"/>
      <c r="U432" s="378"/>
    </row>
    <row r="433" spans="1:21" ht="4.5" customHeight="1" x14ac:dyDescent="0.2"/>
    <row r="434" spans="1:21" ht="184.15" customHeight="1" x14ac:dyDescent="0.2">
      <c r="A434" s="30" t="s">
        <v>119</v>
      </c>
      <c r="B434" s="29"/>
      <c r="C434" s="29"/>
      <c r="D434" s="29"/>
      <c r="E434" s="378" t="s">
        <v>120</v>
      </c>
      <c r="F434" s="378"/>
      <c r="G434" s="378"/>
      <c r="H434" s="378"/>
      <c r="I434" s="378"/>
      <c r="J434" s="378"/>
      <c r="K434" s="378"/>
      <c r="L434" s="378"/>
      <c r="M434" s="378"/>
      <c r="N434" s="378"/>
      <c r="O434" s="378"/>
      <c r="P434" s="378"/>
      <c r="Q434" s="378"/>
      <c r="R434" s="378"/>
      <c r="S434" s="378"/>
      <c r="T434" s="378"/>
      <c r="U434" s="378"/>
    </row>
  </sheetData>
  <mergeCells count="100">
    <mergeCell ref="C429:U429"/>
    <mergeCell ref="C430:U430"/>
    <mergeCell ref="C431:U431"/>
    <mergeCell ref="C432:U432"/>
    <mergeCell ref="E434:U434"/>
    <mergeCell ref="C424:U424"/>
    <mergeCell ref="C425:U425"/>
    <mergeCell ref="C426:U426"/>
    <mergeCell ref="C427:U427"/>
    <mergeCell ref="C428:U428"/>
    <mergeCell ref="C419:U419"/>
    <mergeCell ref="C420:U420"/>
    <mergeCell ref="C421:U421"/>
    <mergeCell ref="C422:U422"/>
    <mergeCell ref="C423:U423"/>
    <mergeCell ref="K1:U1"/>
    <mergeCell ref="C414:U414"/>
    <mergeCell ref="C416:U416"/>
    <mergeCell ref="C417:U417"/>
    <mergeCell ref="C418:U418"/>
    <mergeCell ref="D390:K390"/>
    <mergeCell ref="D395:K395"/>
    <mergeCell ref="D400:K400"/>
    <mergeCell ref="D405:K405"/>
    <mergeCell ref="D410:K410"/>
    <mergeCell ref="D364:K364"/>
    <mergeCell ref="D369:K369"/>
    <mergeCell ref="D375:K375"/>
    <mergeCell ref="D380:K380"/>
    <mergeCell ref="D385:K385"/>
    <mergeCell ref="D339:K339"/>
    <mergeCell ref="D344:K344"/>
    <mergeCell ref="D349:K349"/>
    <mergeCell ref="D354:K354"/>
    <mergeCell ref="D359:K359"/>
    <mergeCell ref="D313:K313"/>
    <mergeCell ref="D318:K318"/>
    <mergeCell ref="D323:K323"/>
    <mergeCell ref="D328:K328"/>
    <mergeCell ref="D334:K334"/>
    <mergeCell ref="D287:K287"/>
    <mergeCell ref="D293:K293"/>
    <mergeCell ref="D298:K298"/>
    <mergeCell ref="D303:K303"/>
    <mergeCell ref="D308:K308"/>
    <mergeCell ref="D262:K262"/>
    <mergeCell ref="D267:K267"/>
    <mergeCell ref="D272:K272"/>
    <mergeCell ref="D277:K277"/>
    <mergeCell ref="D282:K282"/>
    <mergeCell ref="D236:K236"/>
    <mergeCell ref="D241:K241"/>
    <mergeCell ref="D246:K246"/>
    <mergeCell ref="D252:K252"/>
    <mergeCell ref="D257:K257"/>
    <mergeCell ref="D211:K211"/>
    <mergeCell ref="D216:K216"/>
    <mergeCell ref="D221:K221"/>
    <mergeCell ref="D226:K226"/>
    <mergeCell ref="D231:K231"/>
    <mergeCell ref="D185:K185"/>
    <mergeCell ref="D190:K190"/>
    <mergeCell ref="D195:K195"/>
    <mergeCell ref="D200:K200"/>
    <mergeCell ref="D205:K205"/>
    <mergeCell ref="D159:K159"/>
    <mergeCell ref="D164:K164"/>
    <mergeCell ref="D170:K170"/>
    <mergeCell ref="D175:K175"/>
    <mergeCell ref="D180:K180"/>
    <mergeCell ref="D134:K134"/>
    <mergeCell ref="D139:K139"/>
    <mergeCell ref="D144:K144"/>
    <mergeCell ref="D149:K149"/>
    <mergeCell ref="D154:K154"/>
    <mergeCell ref="D108:K108"/>
    <mergeCell ref="D113:K113"/>
    <mergeCell ref="D118:K118"/>
    <mergeCell ref="D123:K123"/>
    <mergeCell ref="D129:K129"/>
    <mergeCell ref="D82:K82"/>
    <mergeCell ref="D88:K88"/>
    <mergeCell ref="D93:K93"/>
    <mergeCell ref="D98:K98"/>
    <mergeCell ref="D103:K103"/>
    <mergeCell ref="D57:K57"/>
    <mergeCell ref="D62:K62"/>
    <mergeCell ref="D67:K67"/>
    <mergeCell ref="D72:K72"/>
    <mergeCell ref="D77:K77"/>
    <mergeCell ref="D31:K31"/>
    <mergeCell ref="D36:K36"/>
    <mergeCell ref="D41:K41"/>
    <mergeCell ref="D47:K47"/>
    <mergeCell ref="D52:K52"/>
    <mergeCell ref="D6:K6"/>
    <mergeCell ref="D11:K11"/>
    <mergeCell ref="D16:K16"/>
    <mergeCell ref="D21:K21"/>
    <mergeCell ref="D26:K26"/>
  </mergeCells>
  <pageMargins left="0.7" right="0.7" top="0.75" bottom="0.75" header="0.3" footer="0.3"/>
  <pageSetup paperSize="9" fitToHeight="0" orientation="landscape" horizontalDpi="300" verticalDpi="300"/>
  <headerFooter scaleWithDoc="0" alignWithMargins="0">
    <oddHeader>&amp;C&amp;"Arial"&amp;8TABLE 16A.1</oddHeader>
    <oddFooter>&amp;L&amp;"Arial"&amp;8REPORT ON
GOVERNMENT
SERVICES 2022&amp;R&amp;"Arial"&amp;8CHILD PROTECTION
SERVICES
PAGE &amp;B&amp;P&amp;B</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407"/>
  <sheetViews>
    <sheetView showGridLines="0" workbookViewId="0"/>
  </sheetViews>
  <sheetFormatPr defaultColWidth="11.42578125" defaultRowHeight="12.75" x14ac:dyDescent="0.2"/>
  <cols>
    <col min="1" max="10" width="1.85546875" customWidth="1"/>
    <col min="11" max="11" width="21.140625" customWidth="1"/>
    <col min="12" max="12" width="5.42578125" customWidth="1"/>
    <col min="13" max="21" width="10.85546875" customWidth="1"/>
  </cols>
  <sheetData>
    <row r="1" spans="1:21" ht="17.45" customHeight="1" x14ac:dyDescent="0.2">
      <c r="A1" s="8" t="s">
        <v>605</v>
      </c>
      <c r="B1" s="8"/>
      <c r="C1" s="8"/>
      <c r="D1" s="8"/>
      <c r="E1" s="8"/>
      <c r="F1" s="8"/>
      <c r="G1" s="8"/>
      <c r="H1" s="8"/>
      <c r="I1" s="8"/>
      <c r="J1" s="8"/>
      <c r="K1" s="383" t="s">
        <v>606</v>
      </c>
      <c r="L1" s="384"/>
      <c r="M1" s="384"/>
      <c r="N1" s="384"/>
      <c r="O1" s="384"/>
      <c r="P1" s="384"/>
      <c r="Q1" s="384"/>
      <c r="R1" s="384"/>
      <c r="S1" s="384"/>
      <c r="T1" s="384"/>
      <c r="U1" s="384"/>
    </row>
    <row r="2" spans="1:21" ht="16.5" customHeight="1" x14ac:dyDescent="0.2">
      <c r="A2" s="11"/>
      <c r="B2" s="11"/>
      <c r="C2" s="11"/>
      <c r="D2" s="11"/>
      <c r="E2" s="11"/>
      <c r="F2" s="11"/>
      <c r="G2" s="11"/>
      <c r="H2" s="11"/>
      <c r="I2" s="11"/>
      <c r="J2" s="11"/>
      <c r="K2" s="11"/>
      <c r="L2" s="12" t="s">
        <v>53</v>
      </c>
      <c r="M2" s="13" t="s">
        <v>607</v>
      </c>
      <c r="N2" s="13" t="s">
        <v>608</v>
      </c>
      <c r="O2" s="13" t="s">
        <v>609</v>
      </c>
      <c r="P2" s="13" t="s">
        <v>610</v>
      </c>
      <c r="Q2" s="13" t="s">
        <v>611</v>
      </c>
      <c r="R2" s="13" t="s">
        <v>612</v>
      </c>
      <c r="S2" s="13" t="s">
        <v>613</v>
      </c>
      <c r="T2" s="13" t="s">
        <v>614</v>
      </c>
      <c r="U2" s="13" t="s">
        <v>615</v>
      </c>
    </row>
    <row r="3" spans="1:21" ht="16.5" customHeight="1" x14ac:dyDescent="0.2">
      <c r="A3" s="7" t="s">
        <v>616</v>
      </c>
      <c r="B3" s="7"/>
      <c r="C3" s="7"/>
      <c r="D3" s="7"/>
      <c r="E3" s="7"/>
      <c r="F3" s="7"/>
      <c r="G3" s="7"/>
      <c r="H3" s="7"/>
      <c r="I3" s="7"/>
      <c r="J3" s="7"/>
      <c r="K3" s="7"/>
      <c r="L3" s="9"/>
      <c r="M3" s="10"/>
      <c r="N3" s="10"/>
      <c r="O3" s="10"/>
      <c r="P3" s="10"/>
      <c r="Q3" s="10"/>
      <c r="R3" s="10"/>
      <c r="S3" s="10"/>
      <c r="T3" s="10"/>
      <c r="U3" s="10"/>
    </row>
    <row r="4" spans="1:21" ht="16.5" customHeight="1" x14ac:dyDescent="0.2">
      <c r="A4" s="7"/>
      <c r="B4" s="7" t="s">
        <v>617</v>
      </c>
      <c r="C4" s="7"/>
      <c r="D4" s="7"/>
      <c r="E4" s="7"/>
      <c r="F4" s="7"/>
      <c r="G4" s="7"/>
      <c r="H4" s="7"/>
      <c r="I4" s="7"/>
      <c r="J4" s="7"/>
      <c r="K4" s="7"/>
      <c r="L4" s="9"/>
      <c r="M4" s="10"/>
      <c r="N4" s="10"/>
      <c r="O4" s="10"/>
      <c r="P4" s="10"/>
      <c r="Q4" s="10"/>
      <c r="R4" s="10"/>
      <c r="S4" s="10"/>
      <c r="T4" s="10"/>
      <c r="U4" s="10"/>
    </row>
    <row r="5" spans="1:21" ht="16.5" customHeight="1" x14ac:dyDescent="0.2">
      <c r="A5" s="7"/>
      <c r="B5" s="7"/>
      <c r="C5" s="7" t="s">
        <v>618</v>
      </c>
      <c r="D5" s="7"/>
      <c r="E5" s="7"/>
      <c r="F5" s="7"/>
      <c r="G5" s="7"/>
      <c r="H5" s="7"/>
      <c r="I5" s="7"/>
      <c r="J5" s="7"/>
      <c r="K5" s="7"/>
      <c r="L5" s="9"/>
      <c r="M5" s="10"/>
      <c r="N5" s="10"/>
      <c r="O5" s="10"/>
      <c r="P5" s="10"/>
      <c r="Q5" s="10"/>
      <c r="R5" s="10"/>
      <c r="S5" s="10"/>
      <c r="T5" s="10"/>
      <c r="U5" s="10"/>
    </row>
    <row r="6" spans="1:21" ht="16.5" customHeight="1" x14ac:dyDescent="0.2">
      <c r="A6" s="7"/>
      <c r="B6" s="7"/>
      <c r="C6" s="7"/>
      <c r="D6" s="7" t="s">
        <v>65</v>
      </c>
      <c r="E6" s="7"/>
      <c r="F6" s="7"/>
      <c r="G6" s="7"/>
      <c r="H6" s="7"/>
      <c r="I6" s="7"/>
      <c r="J6" s="7"/>
      <c r="K6" s="7"/>
      <c r="L6" s="9"/>
      <c r="M6" s="10"/>
      <c r="N6" s="10"/>
      <c r="O6" s="10"/>
      <c r="P6" s="10"/>
      <c r="Q6" s="10"/>
      <c r="R6" s="10"/>
      <c r="S6" s="10"/>
      <c r="T6" s="10"/>
      <c r="U6" s="10"/>
    </row>
    <row r="7" spans="1:21" ht="16.5" customHeight="1" x14ac:dyDescent="0.2">
      <c r="A7" s="7"/>
      <c r="B7" s="7"/>
      <c r="C7" s="7"/>
      <c r="D7" s="7"/>
      <c r="E7" s="7" t="s">
        <v>66</v>
      </c>
      <c r="F7" s="7"/>
      <c r="G7" s="7"/>
      <c r="H7" s="7"/>
      <c r="I7" s="7"/>
      <c r="J7" s="7"/>
      <c r="K7" s="7"/>
      <c r="L7" s="9" t="s">
        <v>67</v>
      </c>
      <c r="M7" s="194">
        <v>4213</v>
      </c>
      <c r="N7" s="194">
        <v>1796</v>
      </c>
      <c r="O7" s="194">
        <v>2843</v>
      </c>
      <c r="P7" s="194">
        <v>1780</v>
      </c>
      <c r="Q7" s="194">
        <v>1065</v>
      </c>
      <c r="R7" s="196">
        <v>286</v>
      </c>
      <c r="S7" s="196">
        <v>142</v>
      </c>
      <c r="T7" s="196">
        <v>551</v>
      </c>
      <c r="U7" s="197">
        <v>12676</v>
      </c>
    </row>
    <row r="8" spans="1:21" ht="16.5" customHeight="1" x14ac:dyDescent="0.2">
      <c r="A8" s="7"/>
      <c r="B8" s="7"/>
      <c r="C8" s="7"/>
      <c r="D8" s="7"/>
      <c r="E8" s="7" t="s">
        <v>68</v>
      </c>
      <c r="F8" s="7"/>
      <c r="G8" s="7"/>
      <c r="H8" s="7"/>
      <c r="I8" s="7"/>
      <c r="J8" s="7"/>
      <c r="K8" s="7"/>
      <c r="L8" s="9" t="s">
        <v>67</v>
      </c>
      <c r="M8" s="194">
        <v>5115</v>
      </c>
      <c r="N8" s="194">
        <v>4091</v>
      </c>
      <c r="O8" s="194">
        <v>3177</v>
      </c>
      <c r="P8" s="194">
        <v>1222</v>
      </c>
      <c r="Q8" s="194">
        <v>1641</v>
      </c>
      <c r="R8" s="196">
        <v>402</v>
      </c>
      <c r="S8" s="196">
        <v>313</v>
      </c>
      <c r="T8" s="195">
        <v>42</v>
      </c>
      <c r="U8" s="197">
        <v>16003</v>
      </c>
    </row>
    <row r="9" spans="1:21" ht="16.5" customHeight="1" x14ac:dyDescent="0.2">
      <c r="A9" s="7"/>
      <c r="B9" s="7"/>
      <c r="C9" s="7"/>
      <c r="D9" s="7"/>
      <c r="E9" s="7" t="s">
        <v>69</v>
      </c>
      <c r="F9" s="7"/>
      <c r="G9" s="7"/>
      <c r="H9" s="7"/>
      <c r="I9" s="7"/>
      <c r="J9" s="7"/>
      <c r="K9" s="7"/>
      <c r="L9" s="9" t="s">
        <v>67</v>
      </c>
      <c r="M9" s="193" t="s">
        <v>75</v>
      </c>
      <c r="N9" s="193" t="s">
        <v>75</v>
      </c>
      <c r="O9" s="193">
        <v>9</v>
      </c>
      <c r="P9" s="193" t="s">
        <v>75</v>
      </c>
      <c r="Q9" s="195">
        <v>25</v>
      </c>
      <c r="R9" s="195">
        <v>16</v>
      </c>
      <c r="S9" s="193">
        <v>1</v>
      </c>
      <c r="T9" s="193" t="s">
        <v>75</v>
      </c>
      <c r="U9" s="195">
        <v>51</v>
      </c>
    </row>
    <row r="10" spans="1:21" ht="16.5" customHeight="1" x14ac:dyDescent="0.2">
      <c r="A10" s="7"/>
      <c r="B10" s="7"/>
      <c r="C10" s="7"/>
      <c r="D10" s="7"/>
      <c r="E10" s="7" t="s">
        <v>70</v>
      </c>
      <c r="F10" s="7"/>
      <c r="G10" s="7"/>
      <c r="H10" s="7"/>
      <c r="I10" s="7"/>
      <c r="J10" s="7"/>
      <c r="K10" s="7"/>
      <c r="L10" s="9" t="s">
        <v>67</v>
      </c>
      <c r="M10" s="194">
        <v>9328</v>
      </c>
      <c r="N10" s="194">
        <v>5887</v>
      </c>
      <c r="O10" s="194">
        <v>6029</v>
      </c>
      <c r="P10" s="194">
        <v>3002</v>
      </c>
      <c r="Q10" s="194">
        <v>2731</v>
      </c>
      <c r="R10" s="196">
        <v>704</v>
      </c>
      <c r="S10" s="196">
        <v>456</v>
      </c>
      <c r="T10" s="196">
        <v>593</v>
      </c>
      <c r="U10" s="197">
        <v>28730</v>
      </c>
    </row>
    <row r="11" spans="1:21" ht="16.5" customHeight="1" x14ac:dyDescent="0.2">
      <c r="A11" s="7"/>
      <c r="B11" s="7"/>
      <c r="C11" s="7"/>
      <c r="D11" s="7" t="s">
        <v>442</v>
      </c>
      <c r="E11" s="7"/>
      <c r="F11" s="7"/>
      <c r="G11" s="7"/>
      <c r="H11" s="7"/>
      <c r="I11" s="7"/>
      <c r="J11" s="7"/>
      <c r="K11" s="7"/>
      <c r="L11" s="9"/>
      <c r="M11" s="10"/>
      <c r="N11" s="10"/>
      <c r="O11" s="10"/>
      <c r="P11" s="10"/>
      <c r="Q11" s="10"/>
      <c r="R11" s="10"/>
      <c r="S11" s="10"/>
      <c r="T11" s="10"/>
      <c r="U11" s="10"/>
    </row>
    <row r="12" spans="1:21" ht="16.5" customHeight="1" x14ac:dyDescent="0.2">
      <c r="A12" s="7"/>
      <c r="B12" s="7"/>
      <c r="C12" s="7"/>
      <c r="D12" s="7"/>
      <c r="E12" s="7" t="s">
        <v>66</v>
      </c>
      <c r="F12" s="7"/>
      <c r="G12" s="7"/>
      <c r="H12" s="7"/>
      <c r="I12" s="7"/>
      <c r="J12" s="7"/>
      <c r="K12" s="7"/>
      <c r="L12" s="9" t="s">
        <v>210</v>
      </c>
      <c r="M12" s="198">
        <v>98.3</v>
      </c>
      <c r="N12" s="198">
        <v>99.4</v>
      </c>
      <c r="O12" s="198">
        <v>94.4</v>
      </c>
      <c r="P12" s="198">
        <v>94.6</v>
      </c>
      <c r="Q12" s="198">
        <v>93.5</v>
      </c>
      <c r="R12" s="198">
        <v>99</v>
      </c>
      <c r="S12" s="192">
        <v>100</v>
      </c>
      <c r="T12" s="198">
        <v>99.1</v>
      </c>
      <c r="U12" s="198">
        <v>96.7</v>
      </c>
    </row>
    <row r="13" spans="1:21" ht="16.5" customHeight="1" x14ac:dyDescent="0.2">
      <c r="A13" s="7"/>
      <c r="B13" s="7"/>
      <c r="C13" s="7"/>
      <c r="D13" s="7"/>
      <c r="E13" s="7" t="s">
        <v>68</v>
      </c>
      <c r="F13" s="7"/>
      <c r="G13" s="7"/>
      <c r="H13" s="7"/>
      <c r="I13" s="7"/>
      <c r="J13" s="7"/>
      <c r="K13" s="7"/>
      <c r="L13" s="9" t="s">
        <v>210</v>
      </c>
      <c r="M13" s="198">
        <v>98.8</v>
      </c>
      <c r="N13" s="198">
        <v>98.9</v>
      </c>
      <c r="O13" s="198">
        <v>93.6</v>
      </c>
      <c r="P13" s="198">
        <v>97.1</v>
      </c>
      <c r="Q13" s="198">
        <v>93.1</v>
      </c>
      <c r="R13" s="198">
        <v>98</v>
      </c>
      <c r="S13" s="198">
        <v>99.1</v>
      </c>
      <c r="T13" s="192">
        <v>100</v>
      </c>
      <c r="U13" s="198">
        <v>97</v>
      </c>
    </row>
    <row r="14" spans="1:21" ht="16.5" customHeight="1" x14ac:dyDescent="0.2">
      <c r="A14" s="7"/>
      <c r="B14" s="7"/>
      <c r="C14" s="7"/>
      <c r="D14" s="7"/>
      <c r="E14" s="7" t="s">
        <v>69</v>
      </c>
      <c r="F14" s="7"/>
      <c r="G14" s="7"/>
      <c r="H14" s="7"/>
      <c r="I14" s="7"/>
      <c r="J14" s="7"/>
      <c r="K14" s="7"/>
      <c r="L14" s="9" t="s">
        <v>210</v>
      </c>
      <c r="M14" s="191" t="s">
        <v>214</v>
      </c>
      <c r="N14" s="191" t="s">
        <v>214</v>
      </c>
      <c r="O14" s="192">
        <v>100</v>
      </c>
      <c r="P14" s="191" t="s">
        <v>214</v>
      </c>
      <c r="Q14" s="192">
        <v>100</v>
      </c>
      <c r="R14" s="192">
        <v>100</v>
      </c>
      <c r="S14" s="192">
        <v>100</v>
      </c>
      <c r="T14" s="191" t="s">
        <v>214</v>
      </c>
      <c r="U14" s="192">
        <v>100</v>
      </c>
    </row>
    <row r="15" spans="1:21" ht="16.5" customHeight="1" x14ac:dyDescent="0.2">
      <c r="A15" s="7"/>
      <c r="B15" s="7"/>
      <c r="C15" s="7"/>
      <c r="D15" s="7"/>
      <c r="E15" s="7" t="s">
        <v>70</v>
      </c>
      <c r="F15" s="7"/>
      <c r="G15" s="7"/>
      <c r="H15" s="7"/>
      <c r="I15" s="7"/>
      <c r="J15" s="7"/>
      <c r="K15" s="7"/>
      <c r="L15" s="9" t="s">
        <v>210</v>
      </c>
      <c r="M15" s="198">
        <v>98.6</v>
      </c>
      <c r="N15" s="198">
        <v>99.1</v>
      </c>
      <c r="O15" s="198">
        <v>94</v>
      </c>
      <c r="P15" s="198">
        <v>95.6</v>
      </c>
      <c r="Q15" s="198">
        <v>93.3</v>
      </c>
      <c r="R15" s="198">
        <v>98.5</v>
      </c>
      <c r="S15" s="198">
        <v>99.3</v>
      </c>
      <c r="T15" s="198">
        <v>99.2</v>
      </c>
      <c r="U15" s="198">
        <v>96.9</v>
      </c>
    </row>
    <row r="16" spans="1:21" ht="16.5" customHeight="1" x14ac:dyDescent="0.2">
      <c r="A16" s="7"/>
      <c r="B16" s="7"/>
      <c r="C16" s="7" t="s">
        <v>619</v>
      </c>
      <c r="D16" s="7"/>
      <c r="E16" s="7"/>
      <c r="F16" s="7"/>
      <c r="G16" s="7"/>
      <c r="H16" s="7"/>
      <c r="I16" s="7"/>
      <c r="J16" s="7"/>
      <c r="K16" s="7"/>
      <c r="L16" s="9"/>
      <c r="M16" s="10"/>
      <c r="N16" s="10"/>
      <c r="O16" s="10"/>
      <c r="P16" s="10"/>
      <c r="Q16" s="10"/>
      <c r="R16" s="10"/>
      <c r="S16" s="10"/>
      <c r="T16" s="10"/>
      <c r="U16" s="10"/>
    </row>
    <row r="17" spans="1:21" ht="16.5" customHeight="1" x14ac:dyDescent="0.2">
      <c r="A17" s="7"/>
      <c r="B17" s="7"/>
      <c r="C17" s="7"/>
      <c r="D17" s="7" t="s">
        <v>65</v>
      </c>
      <c r="E17" s="7"/>
      <c r="F17" s="7"/>
      <c r="G17" s="7"/>
      <c r="H17" s="7"/>
      <c r="I17" s="7"/>
      <c r="J17" s="7"/>
      <c r="K17" s="7"/>
      <c r="L17" s="9"/>
      <c r="M17" s="10"/>
      <c r="N17" s="10"/>
      <c r="O17" s="10"/>
      <c r="P17" s="10"/>
      <c r="Q17" s="10"/>
      <c r="R17" s="10"/>
      <c r="S17" s="10"/>
      <c r="T17" s="10"/>
      <c r="U17" s="10"/>
    </row>
    <row r="18" spans="1:21" ht="16.5" customHeight="1" x14ac:dyDescent="0.2">
      <c r="A18" s="7"/>
      <c r="B18" s="7"/>
      <c r="C18" s="7"/>
      <c r="D18" s="7"/>
      <c r="E18" s="7" t="s">
        <v>66</v>
      </c>
      <c r="F18" s="7"/>
      <c r="G18" s="7"/>
      <c r="H18" s="7"/>
      <c r="I18" s="7"/>
      <c r="J18" s="7"/>
      <c r="K18" s="7"/>
      <c r="L18" s="9" t="s">
        <v>67</v>
      </c>
      <c r="M18" s="194">
        <v>2173</v>
      </c>
      <c r="N18" s="196">
        <v>683</v>
      </c>
      <c r="O18" s="196">
        <v>861</v>
      </c>
      <c r="P18" s="196">
        <v>668</v>
      </c>
      <c r="Q18" s="196">
        <v>348</v>
      </c>
      <c r="R18" s="195">
        <v>92</v>
      </c>
      <c r="S18" s="195">
        <v>51</v>
      </c>
      <c r="T18" s="196">
        <v>236</v>
      </c>
      <c r="U18" s="194">
        <v>5112</v>
      </c>
    </row>
    <row r="19" spans="1:21" ht="16.5" customHeight="1" x14ac:dyDescent="0.2">
      <c r="A19" s="7"/>
      <c r="B19" s="7"/>
      <c r="C19" s="7"/>
      <c r="D19" s="7"/>
      <c r="E19" s="7" t="s">
        <v>68</v>
      </c>
      <c r="F19" s="7"/>
      <c r="G19" s="7"/>
      <c r="H19" s="7"/>
      <c r="I19" s="7"/>
      <c r="J19" s="7"/>
      <c r="K19" s="7"/>
      <c r="L19" s="9" t="s">
        <v>67</v>
      </c>
      <c r="M19" s="194">
        <v>3380</v>
      </c>
      <c r="N19" s="194">
        <v>2093</v>
      </c>
      <c r="O19" s="194">
        <v>1169</v>
      </c>
      <c r="P19" s="196">
        <v>590</v>
      </c>
      <c r="Q19" s="196">
        <v>631</v>
      </c>
      <c r="R19" s="196">
        <v>208</v>
      </c>
      <c r="S19" s="196">
        <v>146</v>
      </c>
      <c r="T19" s="195">
        <v>38</v>
      </c>
      <c r="U19" s="194">
        <v>8255</v>
      </c>
    </row>
    <row r="20" spans="1:21" ht="16.5" customHeight="1" x14ac:dyDescent="0.2">
      <c r="A20" s="7"/>
      <c r="B20" s="7"/>
      <c r="C20" s="7"/>
      <c r="D20" s="7"/>
      <c r="E20" s="7" t="s">
        <v>69</v>
      </c>
      <c r="F20" s="7"/>
      <c r="G20" s="7"/>
      <c r="H20" s="7"/>
      <c r="I20" s="7"/>
      <c r="J20" s="7"/>
      <c r="K20" s="7"/>
      <c r="L20" s="9" t="s">
        <v>67</v>
      </c>
      <c r="M20" s="193" t="s">
        <v>75</v>
      </c>
      <c r="N20" s="193" t="s">
        <v>75</v>
      </c>
      <c r="O20" s="193" t="s">
        <v>75</v>
      </c>
      <c r="P20" s="193" t="s">
        <v>75</v>
      </c>
      <c r="Q20" s="193">
        <v>2</v>
      </c>
      <c r="R20" s="193">
        <v>1</v>
      </c>
      <c r="S20" s="193" t="s">
        <v>75</v>
      </c>
      <c r="T20" s="193" t="s">
        <v>75</v>
      </c>
      <c r="U20" s="193">
        <v>3</v>
      </c>
    </row>
    <row r="21" spans="1:21" ht="16.5" customHeight="1" x14ac:dyDescent="0.2">
      <c r="A21" s="7"/>
      <c r="B21" s="7"/>
      <c r="C21" s="7"/>
      <c r="D21" s="7"/>
      <c r="E21" s="7" t="s">
        <v>70</v>
      </c>
      <c r="F21" s="7"/>
      <c r="G21" s="7"/>
      <c r="H21" s="7"/>
      <c r="I21" s="7"/>
      <c r="J21" s="7"/>
      <c r="K21" s="7"/>
      <c r="L21" s="9" t="s">
        <v>67</v>
      </c>
      <c r="M21" s="194">
        <v>5553</v>
      </c>
      <c r="N21" s="194">
        <v>2776</v>
      </c>
      <c r="O21" s="194">
        <v>2030</v>
      </c>
      <c r="P21" s="194">
        <v>1258</v>
      </c>
      <c r="Q21" s="196">
        <v>981</v>
      </c>
      <c r="R21" s="196">
        <v>301</v>
      </c>
      <c r="S21" s="196">
        <v>197</v>
      </c>
      <c r="T21" s="196">
        <v>274</v>
      </c>
      <c r="U21" s="197">
        <v>13370</v>
      </c>
    </row>
    <row r="22" spans="1:21" ht="16.5" customHeight="1" x14ac:dyDescent="0.2">
      <c r="A22" s="7"/>
      <c r="B22" s="7"/>
      <c r="C22" s="7"/>
      <c r="D22" s="7" t="s">
        <v>442</v>
      </c>
      <c r="E22" s="7"/>
      <c r="F22" s="7"/>
      <c r="G22" s="7"/>
      <c r="H22" s="7"/>
      <c r="I22" s="7"/>
      <c r="J22" s="7"/>
      <c r="K22" s="7"/>
      <c r="L22" s="9"/>
      <c r="M22" s="10"/>
      <c r="N22" s="10"/>
      <c r="O22" s="10"/>
      <c r="P22" s="10"/>
      <c r="Q22" s="10"/>
      <c r="R22" s="10"/>
      <c r="S22" s="10"/>
      <c r="T22" s="10"/>
      <c r="U22" s="10"/>
    </row>
    <row r="23" spans="1:21" ht="16.5" customHeight="1" x14ac:dyDescent="0.2">
      <c r="A23" s="7"/>
      <c r="B23" s="7"/>
      <c r="C23" s="7"/>
      <c r="D23" s="7"/>
      <c r="E23" s="7" t="s">
        <v>66</v>
      </c>
      <c r="F23" s="7"/>
      <c r="G23" s="7"/>
      <c r="H23" s="7"/>
      <c r="I23" s="7"/>
      <c r="J23" s="7"/>
      <c r="K23" s="7"/>
      <c r="L23" s="9" t="s">
        <v>210</v>
      </c>
      <c r="M23" s="198">
        <v>85.4</v>
      </c>
      <c r="N23" s="198">
        <v>89.2</v>
      </c>
      <c r="O23" s="198">
        <v>67.2</v>
      </c>
      <c r="P23" s="198">
        <v>85.3</v>
      </c>
      <c r="Q23" s="198">
        <v>69.900000000000006</v>
      </c>
      <c r="R23" s="198">
        <v>80.7</v>
      </c>
      <c r="S23" s="198">
        <v>87.9</v>
      </c>
      <c r="T23" s="198">
        <v>72.8</v>
      </c>
      <c r="U23" s="198">
        <v>80.3</v>
      </c>
    </row>
    <row r="24" spans="1:21" ht="16.5" customHeight="1" x14ac:dyDescent="0.2">
      <c r="A24" s="7"/>
      <c r="B24" s="7"/>
      <c r="C24" s="7"/>
      <c r="D24" s="7"/>
      <c r="E24" s="7" t="s">
        <v>68</v>
      </c>
      <c r="F24" s="7"/>
      <c r="G24" s="7"/>
      <c r="H24" s="7"/>
      <c r="I24" s="7"/>
      <c r="J24" s="7"/>
      <c r="K24" s="7"/>
      <c r="L24" s="9" t="s">
        <v>210</v>
      </c>
      <c r="M24" s="198">
        <v>86.9</v>
      </c>
      <c r="N24" s="198">
        <v>85.9</v>
      </c>
      <c r="O24" s="198">
        <v>67.400000000000006</v>
      </c>
      <c r="P24" s="198">
        <v>82.9</v>
      </c>
      <c r="Q24" s="198">
        <v>67.2</v>
      </c>
      <c r="R24" s="198">
        <v>84.6</v>
      </c>
      <c r="S24" s="198">
        <v>84.4</v>
      </c>
      <c r="T24" s="198">
        <v>79.2</v>
      </c>
      <c r="U24" s="198">
        <v>81.099999999999994</v>
      </c>
    </row>
    <row r="25" spans="1:21" ht="16.5" customHeight="1" x14ac:dyDescent="0.2">
      <c r="A25" s="7"/>
      <c r="B25" s="7"/>
      <c r="C25" s="7"/>
      <c r="D25" s="7"/>
      <c r="E25" s="7" t="s">
        <v>69</v>
      </c>
      <c r="F25" s="7"/>
      <c r="G25" s="7"/>
      <c r="H25" s="7"/>
      <c r="I25" s="7"/>
      <c r="J25" s="7"/>
      <c r="K25" s="7"/>
      <c r="L25" s="9" t="s">
        <v>210</v>
      </c>
      <c r="M25" s="191" t="s">
        <v>214</v>
      </c>
      <c r="N25" s="191" t="s">
        <v>214</v>
      </c>
      <c r="O25" s="191" t="s">
        <v>214</v>
      </c>
      <c r="P25" s="191" t="s">
        <v>214</v>
      </c>
      <c r="Q25" s="192">
        <v>100</v>
      </c>
      <c r="R25" s="198">
        <v>50</v>
      </c>
      <c r="S25" s="191" t="s">
        <v>214</v>
      </c>
      <c r="T25" s="191" t="s">
        <v>214</v>
      </c>
      <c r="U25" s="198">
        <v>75</v>
      </c>
    </row>
    <row r="26" spans="1:21" ht="16.5" customHeight="1" x14ac:dyDescent="0.2">
      <c r="A26" s="7"/>
      <c r="B26" s="7"/>
      <c r="C26" s="7"/>
      <c r="D26" s="7"/>
      <c r="E26" s="7" t="s">
        <v>70</v>
      </c>
      <c r="F26" s="7"/>
      <c r="G26" s="7"/>
      <c r="H26" s="7"/>
      <c r="I26" s="7"/>
      <c r="J26" s="7"/>
      <c r="K26" s="7"/>
      <c r="L26" s="9" t="s">
        <v>210</v>
      </c>
      <c r="M26" s="198">
        <v>86.3</v>
      </c>
      <c r="N26" s="198">
        <v>86.7</v>
      </c>
      <c r="O26" s="198">
        <v>67.3</v>
      </c>
      <c r="P26" s="198">
        <v>84.1</v>
      </c>
      <c r="Q26" s="198">
        <v>68.2</v>
      </c>
      <c r="R26" s="198">
        <v>83.1</v>
      </c>
      <c r="S26" s="198">
        <v>85.3</v>
      </c>
      <c r="T26" s="198">
        <v>73.7</v>
      </c>
      <c r="U26" s="198">
        <v>80.8</v>
      </c>
    </row>
    <row r="27" spans="1:21" ht="16.5" customHeight="1" x14ac:dyDescent="0.2">
      <c r="A27" s="7"/>
      <c r="B27" s="7"/>
      <c r="C27" s="7" t="s">
        <v>620</v>
      </c>
      <c r="D27" s="7"/>
      <c r="E27" s="7"/>
      <c r="F27" s="7"/>
      <c r="G27" s="7"/>
      <c r="H27" s="7"/>
      <c r="I27" s="7"/>
      <c r="J27" s="7"/>
      <c r="K27" s="7"/>
      <c r="L27" s="9"/>
      <c r="M27" s="10"/>
      <c r="N27" s="10"/>
      <c r="O27" s="10"/>
      <c r="P27" s="10"/>
      <c r="Q27" s="10"/>
      <c r="R27" s="10"/>
      <c r="S27" s="10"/>
      <c r="T27" s="10"/>
      <c r="U27" s="10"/>
    </row>
    <row r="28" spans="1:21" ht="16.5" customHeight="1" x14ac:dyDescent="0.2">
      <c r="A28" s="7"/>
      <c r="B28" s="7"/>
      <c r="C28" s="7"/>
      <c r="D28" s="7" t="s">
        <v>65</v>
      </c>
      <c r="E28" s="7"/>
      <c r="F28" s="7"/>
      <c r="G28" s="7"/>
      <c r="H28" s="7"/>
      <c r="I28" s="7"/>
      <c r="J28" s="7"/>
      <c r="K28" s="7"/>
      <c r="L28" s="9"/>
      <c r="M28" s="10"/>
      <c r="N28" s="10"/>
      <c r="O28" s="10"/>
      <c r="P28" s="10"/>
      <c r="Q28" s="10"/>
      <c r="R28" s="10"/>
      <c r="S28" s="10"/>
      <c r="T28" s="10"/>
      <c r="U28" s="10"/>
    </row>
    <row r="29" spans="1:21" ht="16.5" customHeight="1" x14ac:dyDescent="0.2">
      <c r="A29" s="7"/>
      <c r="B29" s="7"/>
      <c r="C29" s="7"/>
      <c r="D29" s="7"/>
      <c r="E29" s="7" t="s">
        <v>66</v>
      </c>
      <c r="F29" s="7"/>
      <c r="G29" s="7"/>
      <c r="H29" s="7"/>
      <c r="I29" s="7"/>
      <c r="J29" s="7"/>
      <c r="K29" s="7"/>
      <c r="L29" s="9" t="s">
        <v>67</v>
      </c>
      <c r="M29" s="194">
        <v>6386</v>
      </c>
      <c r="N29" s="194">
        <v>2479</v>
      </c>
      <c r="O29" s="194">
        <v>3704</v>
      </c>
      <c r="P29" s="194">
        <v>2448</v>
      </c>
      <c r="Q29" s="194">
        <v>1413</v>
      </c>
      <c r="R29" s="196">
        <v>378</v>
      </c>
      <c r="S29" s="196">
        <v>193</v>
      </c>
      <c r="T29" s="196">
        <v>787</v>
      </c>
      <c r="U29" s="197">
        <v>17788</v>
      </c>
    </row>
    <row r="30" spans="1:21" ht="16.5" customHeight="1" x14ac:dyDescent="0.2">
      <c r="A30" s="7"/>
      <c r="B30" s="7"/>
      <c r="C30" s="7"/>
      <c r="D30" s="7"/>
      <c r="E30" s="7" t="s">
        <v>68</v>
      </c>
      <c r="F30" s="7"/>
      <c r="G30" s="7"/>
      <c r="H30" s="7"/>
      <c r="I30" s="7"/>
      <c r="J30" s="7"/>
      <c r="K30" s="7"/>
      <c r="L30" s="9" t="s">
        <v>67</v>
      </c>
      <c r="M30" s="194">
        <v>8495</v>
      </c>
      <c r="N30" s="194">
        <v>6184</v>
      </c>
      <c r="O30" s="194">
        <v>4346</v>
      </c>
      <c r="P30" s="194">
        <v>1812</v>
      </c>
      <c r="Q30" s="194">
        <v>2272</v>
      </c>
      <c r="R30" s="196">
        <v>610</v>
      </c>
      <c r="S30" s="196">
        <v>459</v>
      </c>
      <c r="T30" s="195">
        <v>80</v>
      </c>
      <c r="U30" s="197">
        <v>24258</v>
      </c>
    </row>
    <row r="31" spans="1:21" ht="16.5" customHeight="1" x14ac:dyDescent="0.2">
      <c r="A31" s="7"/>
      <c r="B31" s="7"/>
      <c r="C31" s="7"/>
      <c r="D31" s="7"/>
      <c r="E31" s="7" t="s">
        <v>69</v>
      </c>
      <c r="F31" s="7"/>
      <c r="G31" s="7"/>
      <c r="H31" s="7"/>
      <c r="I31" s="7"/>
      <c r="J31" s="7"/>
      <c r="K31" s="7"/>
      <c r="L31" s="9" t="s">
        <v>67</v>
      </c>
      <c r="M31" s="193" t="s">
        <v>75</v>
      </c>
      <c r="N31" s="193" t="s">
        <v>75</v>
      </c>
      <c r="O31" s="193">
        <v>9</v>
      </c>
      <c r="P31" s="193" t="s">
        <v>75</v>
      </c>
      <c r="Q31" s="195">
        <v>27</v>
      </c>
      <c r="R31" s="195">
        <v>17</v>
      </c>
      <c r="S31" s="193">
        <v>1</v>
      </c>
      <c r="T31" s="193" t="s">
        <v>75</v>
      </c>
      <c r="U31" s="195">
        <v>54</v>
      </c>
    </row>
    <row r="32" spans="1:21" ht="16.5" customHeight="1" x14ac:dyDescent="0.2">
      <c r="A32" s="7"/>
      <c r="B32" s="7"/>
      <c r="C32" s="7"/>
      <c r="D32" s="7"/>
      <c r="E32" s="7" t="s">
        <v>70</v>
      </c>
      <c r="F32" s="7"/>
      <c r="G32" s="7"/>
      <c r="H32" s="7"/>
      <c r="I32" s="7"/>
      <c r="J32" s="7"/>
      <c r="K32" s="7"/>
      <c r="L32" s="9" t="s">
        <v>67</v>
      </c>
      <c r="M32" s="197">
        <v>14881</v>
      </c>
      <c r="N32" s="194">
        <v>8663</v>
      </c>
      <c r="O32" s="194">
        <v>8059</v>
      </c>
      <c r="P32" s="194">
        <v>4260</v>
      </c>
      <c r="Q32" s="194">
        <v>3712</v>
      </c>
      <c r="R32" s="194">
        <v>1005</v>
      </c>
      <c r="S32" s="196">
        <v>653</v>
      </c>
      <c r="T32" s="196">
        <v>867</v>
      </c>
      <c r="U32" s="197">
        <v>42100</v>
      </c>
    </row>
    <row r="33" spans="1:21" ht="16.5" customHeight="1" x14ac:dyDescent="0.2">
      <c r="A33" s="7"/>
      <c r="B33" s="7"/>
      <c r="C33" s="7"/>
      <c r="D33" s="7" t="s">
        <v>442</v>
      </c>
      <c r="E33" s="7"/>
      <c r="F33" s="7"/>
      <c r="G33" s="7"/>
      <c r="H33" s="7"/>
      <c r="I33" s="7"/>
      <c r="J33" s="7"/>
      <c r="K33" s="7"/>
      <c r="L33" s="9"/>
      <c r="M33" s="10"/>
      <c r="N33" s="10"/>
      <c r="O33" s="10"/>
      <c r="P33" s="10"/>
      <c r="Q33" s="10"/>
      <c r="R33" s="10"/>
      <c r="S33" s="10"/>
      <c r="T33" s="10"/>
      <c r="U33" s="10"/>
    </row>
    <row r="34" spans="1:21" ht="16.5" customHeight="1" x14ac:dyDescent="0.2">
      <c r="A34" s="7"/>
      <c r="B34" s="7"/>
      <c r="C34" s="7"/>
      <c r="D34" s="7"/>
      <c r="E34" s="7" t="s">
        <v>66</v>
      </c>
      <c r="F34" s="7"/>
      <c r="G34" s="7"/>
      <c r="H34" s="7"/>
      <c r="I34" s="7"/>
      <c r="J34" s="7"/>
      <c r="K34" s="7"/>
      <c r="L34" s="9" t="s">
        <v>210</v>
      </c>
      <c r="M34" s="198">
        <v>93.5</v>
      </c>
      <c r="N34" s="198">
        <v>96.4</v>
      </c>
      <c r="O34" s="198">
        <v>86.2</v>
      </c>
      <c r="P34" s="198">
        <v>91.9</v>
      </c>
      <c r="Q34" s="198">
        <v>86.3</v>
      </c>
      <c r="R34" s="198">
        <v>93.8</v>
      </c>
      <c r="S34" s="198">
        <v>96.5</v>
      </c>
      <c r="T34" s="198">
        <v>89.4</v>
      </c>
      <c r="U34" s="198">
        <v>91.3</v>
      </c>
    </row>
    <row r="35" spans="1:21" ht="16.5" customHeight="1" x14ac:dyDescent="0.2">
      <c r="A35" s="7"/>
      <c r="B35" s="7"/>
      <c r="C35" s="7"/>
      <c r="D35" s="7"/>
      <c r="E35" s="7" t="s">
        <v>68</v>
      </c>
      <c r="F35" s="7"/>
      <c r="G35" s="7"/>
      <c r="H35" s="7"/>
      <c r="I35" s="7"/>
      <c r="J35" s="7"/>
      <c r="K35" s="7"/>
      <c r="L35" s="9" t="s">
        <v>210</v>
      </c>
      <c r="M35" s="198">
        <v>93.7</v>
      </c>
      <c r="N35" s="198">
        <v>94.1</v>
      </c>
      <c r="O35" s="198">
        <v>84.7</v>
      </c>
      <c r="P35" s="198">
        <v>91.9</v>
      </c>
      <c r="Q35" s="198">
        <v>84.1</v>
      </c>
      <c r="R35" s="198">
        <v>93</v>
      </c>
      <c r="S35" s="198">
        <v>93.9</v>
      </c>
      <c r="T35" s="198">
        <v>88.9</v>
      </c>
      <c r="U35" s="198">
        <v>90.9</v>
      </c>
    </row>
    <row r="36" spans="1:21" ht="16.5" customHeight="1" x14ac:dyDescent="0.2">
      <c r="A36" s="7"/>
      <c r="B36" s="7"/>
      <c r="C36" s="7"/>
      <c r="D36" s="7"/>
      <c r="E36" s="7" t="s">
        <v>69</v>
      </c>
      <c r="F36" s="7"/>
      <c r="G36" s="7"/>
      <c r="H36" s="7"/>
      <c r="I36" s="7"/>
      <c r="J36" s="7"/>
      <c r="K36" s="7"/>
      <c r="L36" s="9" t="s">
        <v>210</v>
      </c>
      <c r="M36" s="191" t="s">
        <v>214</v>
      </c>
      <c r="N36" s="191" t="s">
        <v>214</v>
      </c>
      <c r="O36" s="192">
        <v>100</v>
      </c>
      <c r="P36" s="191" t="s">
        <v>214</v>
      </c>
      <c r="Q36" s="192">
        <v>100</v>
      </c>
      <c r="R36" s="198">
        <v>94.4</v>
      </c>
      <c r="S36" s="192">
        <v>100</v>
      </c>
      <c r="T36" s="191" t="s">
        <v>214</v>
      </c>
      <c r="U36" s="198">
        <v>98.2</v>
      </c>
    </row>
    <row r="37" spans="1:21" ht="16.5" customHeight="1" x14ac:dyDescent="0.2">
      <c r="A37" s="7"/>
      <c r="B37" s="7"/>
      <c r="C37" s="7"/>
      <c r="D37" s="7"/>
      <c r="E37" s="7" t="s">
        <v>70</v>
      </c>
      <c r="F37" s="7"/>
      <c r="G37" s="7"/>
      <c r="H37" s="7"/>
      <c r="I37" s="7"/>
      <c r="J37" s="7"/>
      <c r="K37" s="7"/>
      <c r="L37" s="9" t="s">
        <v>210</v>
      </c>
      <c r="M37" s="198">
        <v>93.6</v>
      </c>
      <c r="N37" s="198">
        <v>94.7</v>
      </c>
      <c r="O37" s="198">
        <v>85.4</v>
      </c>
      <c r="P37" s="198">
        <v>91.9</v>
      </c>
      <c r="Q37" s="198">
        <v>85</v>
      </c>
      <c r="R37" s="198">
        <v>93.3</v>
      </c>
      <c r="S37" s="198">
        <v>94.6</v>
      </c>
      <c r="T37" s="198">
        <v>89.4</v>
      </c>
      <c r="U37" s="198">
        <v>91.1</v>
      </c>
    </row>
    <row r="38" spans="1:21" ht="16.5" customHeight="1" x14ac:dyDescent="0.2">
      <c r="A38" s="7" t="s">
        <v>621</v>
      </c>
      <c r="B38" s="7"/>
      <c r="C38" s="7"/>
      <c r="D38" s="7"/>
      <c r="E38" s="7"/>
      <c r="F38" s="7"/>
      <c r="G38" s="7"/>
      <c r="H38" s="7"/>
      <c r="I38" s="7"/>
      <c r="J38" s="7"/>
      <c r="K38" s="7"/>
      <c r="L38" s="9"/>
      <c r="M38" s="10"/>
      <c r="N38" s="10"/>
      <c r="O38" s="10"/>
      <c r="P38" s="10"/>
      <c r="Q38" s="10"/>
      <c r="R38" s="10"/>
      <c r="S38" s="10"/>
      <c r="T38" s="10"/>
      <c r="U38" s="10"/>
    </row>
    <row r="39" spans="1:21" ht="16.5" customHeight="1" x14ac:dyDescent="0.2">
      <c r="A39" s="7"/>
      <c r="B39" s="7" t="s">
        <v>617</v>
      </c>
      <c r="C39" s="7"/>
      <c r="D39" s="7"/>
      <c r="E39" s="7"/>
      <c r="F39" s="7"/>
      <c r="G39" s="7"/>
      <c r="H39" s="7"/>
      <c r="I39" s="7"/>
      <c r="J39" s="7"/>
      <c r="K39" s="7"/>
      <c r="L39" s="9"/>
      <c r="M39" s="10"/>
      <c r="N39" s="10"/>
      <c r="O39" s="10"/>
      <c r="P39" s="10"/>
      <c r="Q39" s="10"/>
      <c r="R39" s="10"/>
      <c r="S39" s="10"/>
      <c r="T39" s="10"/>
      <c r="U39" s="10"/>
    </row>
    <row r="40" spans="1:21" ht="16.5" customHeight="1" x14ac:dyDescent="0.2">
      <c r="A40" s="7"/>
      <c r="B40" s="7"/>
      <c r="C40" s="7" t="s">
        <v>618</v>
      </c>
      <c r="D40" s="7"/>
      <c r="E40" s="7"/>
      <c r="F40" s="7"/>
      <c r="G40" s="7"/>
      <c r="H40" s="7"/>
      <c r="I40" s="7"/>
      <c r="J40" s="7"/>
      <c r="K40" s="7"/>
      <c r="L40" s="9"/>
      <c r="M40" s="10"/>
      <c r="N40" s="10"/>
      <c r="O40" s="10"/>
      <c r="P40" s="10"/>
      <c r="Q40" s="10"/>
      <c r="R40" s="10"/>
      <c r="S40" s="10"/>
      <c r="T40" s="10"/>
      <c r="U40" s="10"/>
    </row>
    <row r="41" spans="1:21" ht="16.5" customHeight="1" x14ac:dyDescent="0.2">
      <c r="A41" s="7"/>
      <c r="B41" s="7"/>
      <c r="C41" s="7"/>
      <c r="D41" s="7" t="s">
        <v>65</v>
      </c>
      <c r="E41" s="7"/>
      <c r="F41" s="7"/>
      <c r="G41" s="7"/>
      <c r="H41" s="7"/>
      <c r="I41" s="7"/>
      <c r="J41" s="7"/>
      <c r="K41" s="7"/>
      <c r="L41" s="9"/>
      <c r="M41" s="10"/>
      <c r="N41" s="10"/>
      <c r="O41" s="10"/>
      <c r="P41" s="10"/>
      <c r="Q41" s="10"/>
      <c r="R41" s="10"/>
      <c r="S41" s="10"/>
      <c r="T41" s="10"/>
      <c r="U41" s="10"/>
    </row>
    <row r="42" spans="1:21" ht="16.5" customHeight="1" x14ac:dyDescent="0.2">
      <c r="A42" s="7"/>
      <c r="B42" s="7"/>
      <c r="C42" s="7"/>
      <c r="D42" s="7"/>
      <c r="E42" s="7" t="s">
        <v>66</v>
      </c>
      <c r="F42" s="7"/>
      <c r="G42" s="7"/>
      <c r="H42" s="7"/>
      <c r="I42" s="7"/>
      <c r="J42" s="7"/>
      <c r="K42" s="7"/>
      <c r="L42" s="9" t="s">
        <v>67</v>
      </c>
      <c r="M42" s="194">
        <v>4153</v>
      </c>
      <c r="N42" s="194">
        <v>1695</v>
      </c>
      <c r="O42" s="194">
        <v>2622</v>
      </c>
      <c r="P42" s="194">
        <v>1879</v>
      </c>
      <c r="Q42" s="196">
        <v>972</v>
      </c>
      <c r="R42" s="189" t="s">
        <v>496</v>
      </c>
      <c r="S42" s="196">
        <v>150</v>
      </c>
      <c r="T42" s="196">
        <v>570</v>
      </c>
      <c r="U42" s="197">
        <v>12041</v>
      </c>
    </row>
    <row r="43" spans="1:21" ht="16.5" customHeight="1" x14ac:dyDescent="0.2">
      <c r="A43" s="7"/>
      <c r="B43" s="7"/>
      <c r="C43" s="7"/>
      <c r="D43" s="7"/>
      <c r="E43" s="7" t="s">
        <v>68</v>
      </c>
      <c r="F43" s="7"/>
      <c r="G43" s="7"/>
      <c r="H43" s="7"/>
      <c r="I43" s="7"/>
      <c r="J43" s="7"/>
      <c r="K43" s="7"/>
      <c r="L43" s="9" t="s">
        <v>67</v>
      </c>
      <c r="M43" s="194">
        <v>5472</v>
      </c>
      <c r="N43" s="194">
        <v>4291</v>
      </c>
      <c r="O43" s="194">
        <v>3163</v>
      </c>
      <c r="P43" s="194">
        <v>1351</v>
      </c>
      <c r="Q43" s="194">
        <v>1614</v>
      </c>
      <c r="R43" s="189" t="s">
        <v>496</v>
      </c>
      <c r="S43" s="196">
        <v>310</v>
      </c>
      <c r="T43" s="195">
        <v>56</v>
      </c>
      <c r="U43" s="197">
        <v>16257</v>
      </c>
    </row>
    <row r="44" spans="1:21" ht="16.5" customHeight="1" x14ac:dyDescent="0.2">
      <c r="A44" s="7"/>
      <c r="B44" s="7"/>
      <c r="C44" s="7"/>
      <c r="D44" s="7"/>
      <c r="E44" s="7" t="s">
        <v>69</v>
      </c>
      <c r="F44" s="7"/>
      <c r="G44" s="7"/>
      <c r="H44" s="7"/>
      <c r="I44" s="7"/>
      <c r="J44" s="7"/>
      <c r="K44" s="7"/>
      <c r="L44" s="9" t="s">
        <v>67</v>
      </c>
      <c r="M44" s="193">
        <v>2</v>
      </c>
      <c r="N44" s="193" t="s">
        <v>75</v>
      </c>
      <c r="O44" s="193">
        <v>4</v>
      </c>
      <c r="P44" s="193">
        <v>1</v>
      </c>
      <c r="Q44" s="195">
        <v>10</v>
      </c>
      <c r="R44" s="195">
        <v>29</v>
      </c>
      <c r="S44" s="193">
        <v>4</v>
      </c>
      <c r="T44" s="193" t="s">
        <v>75</v>
      </c>
      <c r="U44" s="195">
        <v>50</v>
      </c>
    </row>
    <row r="45" spans="1:21" ht="16.5" customHeight="1" x14ac:dyDescent="0.2">
      <c r="A45" s="7"/>
      <c r="B45" s="7"/>
      <c r="C45" s="7"/>
      <c r="D45" s="7"/>
      <c r="E45" s="7" t="s">
        <v>70</v>
      </c>
      <c r="F45" s="7"/>
      <c r="G45" s="7"/>
      <c r="H45" s="7"/>
      <c r="I45" s="7"/>
      <c r="J45" s="7"/>
      <c r="K45" s="7"/>
      <c r="L45" s="9" t="s">
        <v>67</v>
      </c>
      <c r="M45" s="194">
        <v>9627</v>
      </c>
      <c r="N45" s="194">
        <v>5986</v>
      </c>
      <c r="O45" s="194">
        <v>5789</v>
      </c>
      <c r="P45" s="194">
        <v>3231</v>
      </c>
      <c r="Q45" s="194">
        <v>2596</v>
      </c>
      <c r="R45" s="196">
        <v>749</v>
      </c>
      <c r="S45" s="196">
        <v>464</v>
      </c>
      <c r="T45" s="196">
        <v>626</v>
      </c>
      <c r="U45" s="197">
        <v>29068</v>
      </c>
    </row>
    <row r="46" spans="1:21" ht="16.5" customHeight="1" x14ac:dyDescent="0.2">
      <c r="A46" s="7"/>
      <c r="B46" s="7"/>
      <c r="C46" s="7"/>
      <c r="D46" s="7" t="s">
        <v>442</v>
      </c>
      <c r="E46" s="7"/>
      <c r="F46" s="7"/>
      <c r="G46" s="7"/>
      <c r="H46" s="7"/>
      <c r="I46" s="7"/>
      <c r="J46" s="7"/>
      <c r="K46" s="7"/>
      <c r="L46" s="9"/>
      <c r="M46" s="10"/>
      <c r="N46" s="10"/>
      <c r="O46" s="10"/>
      <c r="P46" s="10"/>
      <c r="Q46" s="10"/>
      <c r="R46" s="10"/>
      <c r="S46" s="10"/>
      <c r="T46" s="10"/>
      <c r="U46" s="10"/>
    </row>
    <row r="47" spans="1:21" ht="16.5" customHeight="1" x14ac:dyDescent="0.2">
      <c r="A47" s="7"/>
      <c r="B47" s="7"/>
      <c r="C47" s="7"/>
      <c r="D47" s="7"/>
      <c r="E47" s="7" t="s">
        <v>66</v>
      </c>
      <c r="F47" s="7"/>
      <c r="G47" s="7"/>
      <c r="H47" s="7"/>
      <c r="I47" s="7"/>
      <c r="J47" s="7"/>
      <c r="K47" s="7"/>
      <c r="L47" s="9" t="s">
        <v>210</v>
      </c>
      <c r="M47" s="198">
        <v>99.2</v>
      </c>
      <c r="N47" s="198">
        <v>99.1</v>
      </c>
      <c r="O47" s="198">
        <v>94</v>
      </c>
      <c r="P47" s="198">
        <v>95.1</v>
      </c>
      <c r="Q47" s="198">
        <v>92.1</v>
      </c>
      <c r="R47" s="191" t="s">
        <v>496</v>
      </c>
      <c r="S47" s="198">
        <v>99.3</v>
      </c>
      <c r="T47" s="198">
        <v>97.1</v>
      </c>
      <c r="U47" s="198">
        <v>96.7</v>
      </c>
    </row>
    <row r="48" spans="1:21" ht="16.5" customHeight="1" x14ac:dyDescent="0.2">
      <c r="A48" s="7"/>
      <c r="B48" s="7"/>
      <c r="C48" s="7"/>
      <c r="D48" s="7"/>
      <c r="E48" s="7" t="s">
        <v>68</v>
      </c>
      <c r="F48" s="7"/>
      <c r="G48" s="7"/>
      <c r="H48" s="7"/>
      <c r="I48" s="7"/>
      <c r="J48" s="7"/>
      <c r="K48" s="7"/>
      <c r="L48" s="9" t="s">
        <v>210</v>
      </c>
      <c r="M48" s="198">
        <v>99.1</v>
      </c>
      <c r="N48" s="198">
        <v>99.2</v>
      </c>
      <c r="O48" s="198">
        <v>95.1</v>
      </c>
      <c r="P48" s="198">
        <v>96.7</v>
      </c>
      <c r="Q48" s="198">
        <v>92.9</v>
      </c>
      <c r="R48" s="191" t="s">
        <v>496</v>
      </c>
      <c r="S48" s="198">
        <v>99.4</v>
      </c>
      <c r="T48" s="192">
        <v>100</v>
      </c>
      <c r="U48" s="198">
        <v>97.5</v>
      </c>
    </row>
    <row r="49" spans="1:21" ht="16.5" customHeight="1" x14ac:dyDescent="0.2">
      <c r="A49" s="7"/>
      <c r="B49" s="7"/>
      <c r="C49" s="7"/>
      <c r="D49" s="7"/>
      <c r="E49" s="7" t="s">
        <v>69</v>
      </c>
      <c r="F49" s="7"/>
      <c r="G49" s="7"/>
      <c r="H49" s="7"/>
      <c r="I49" s="7"/>
      <c r="J49" s="7"/>
      <c r="K49" s="7"/>
      <c r="L49" s="9" t="s">
        <v>210</v>
      </c>
      <c r="M49" s="192">
        <v>100</v>
      </c>
      <c r="N49" s="191" t="s">
        <v>214</v>
      </c>
      <c r="O49" s="192">
        <v>100</v>
      </c>
      <c r="P49" s="192">
        <v>100</v>
      </c>
      <c r="Q49" s="192">
        <v>100</v>
      </c>
      <c r="R49" s="192">
        <v>100</v>
      </c>
      <c r="S49" s="192">
        <v>100</v>
      </c>
      <c r="T49" s="191" t="s">
        <v>214</v>
      </c>
      <c r="U49" s="192">
        <v>100</v>
      </c>
    </row>
    <row r="50" spans="1:21" ht="16.5" customHeight="1" x14ac:dyDescent="0.2">
      <c r="A50" s="7"/>
      <c r="B50" s="7"/>
      <c r="C50" s="7"/>
      <c r="D50" s="7"/>
      <c r="E50" s="7" t="s">
        <v>70</v>
      </c>
      <c r="F50" s="7"/>
      <c r="G50" s="7"/>
      <c r="H50" s="7"/>
      <c r="I50" s="7"/>
      <c r="J50" s="7"/>
      <c r="K50" s="7"/>
      <c r="L50" s="9" t="s">
        <v>210</v>
      </c>
      <c r="M50" s="198">
        <v>99.1</v>
      </c>
      <c r="N50" s="198">
        <v>99.2</v>
      </c>
      <c r="O50" s="198">
        <v>94.6</v>
      </c>
      <c r="P50" s="198">
        <v>95.8</v>
      </c>
      <c r="Q50" s="198">
        <v>92.6</v>
      </c>
      <c r="R50" s="198">
        <v>98.8</v>
      </c>
      <c r="S50" s="198">
        <v>99.4</v>
      </c>
      <c r="T50" s="198">
        <v>97.4</v>
      </c>
      <c r="U50" s="198">
        <v>97.2</v>
      </c>
    </row>
    <row r="51" spans="1:21" ht="16.5" customHeight="1" x14ac:dyDescent="0.2">
      <c r="A51" s="7"/>
      <c r="B51" s="7"/>
      <c r="C51" s="7" t="s">
        <v>619</v>
      </c>
      <c r="D51" s="7"/>
      <c r="E51" s="7"/>
      <c r="F51" s="7"/>
      <c r="G51" s="7"/>
      <c r="H51" s="7"/>
      <c r="I51" s="7"/>
      <c r="J51" s="7"/>
      <c r="K51" s="7"/>
      <c r="L51" s="9"/>
      <c r="M51" s="10"/>
      <c r="N51" s="10"/>
      <c r="O51" s="10"/>
      <c r="P51" s="10"/>
      <c r="Q51" s="10"/>
      <c r="R51" s="10"/>
      <c r="S51" s="10"/>
      <c r="T51" s="10"/>
      <c r="U51" s="10"/>
    </row>
    <row r="52" spans="1:21" ht="16.5" customHeight="1" x14ac:dyDescent="0.2">
      <c r="A52" s="7"/>
      <c r="B52" s="7"/>
      <c r="C52" s="7"/>
      <c r="D52" s="7" t="s">
        <v>65</v>
      </c>
      <c r="E52" s="7"/>
      <c r="F52" s="7"/>
      <c r="G52" s="7"/>
      <c r="H52" s="7"/>
      <c r="I52" s="7"/>
      <c r="J52" s="7"/>
      <c r="K52" s="7"/>
      <c r="L52" s="9"/>
      <c r="M52" s="10"/>
      <c r="N52" s="10"/>
      <c r="O52" s="10"/>
      <c r="P52" s="10"/>
      <c r="Q52" s="10"/>
      <c r="R52" s="10"/>
      <c r="S52" s="10"/>
      <c r="T52" s="10"/>
      <c r="U52" s="10"/>
    </row>
    <row r="53" spans="1:21" ht="16.5" customHeight="1" x14ac:dyDescent="0.2">
      <c r="A53" s="7"/>
      <c r="B53" s="7"/>
      <c r="C53" s="7"/>
      <c r="D53" s="7"/>
      <c r="E53" s="7" t="s">
        <v>66</v>
      </c>
      <c r="F53" s="7"/>
      <c r="G53" s="7"/>
      <c r="H53" s="7"/>
      <c r="I53" s="7"/>
      <c r="J53" s="7"/>
      <c r="K53" s="7"/>
      <c r="L53" s="9" t="s">
        <v>67</v>
      </c>
      <c r="M53" s="194">
        <v>2205</v>
      </c>
      <c r="N53" s="196">
        <v>655</v>
      </c>
      <c r="O53" s="196">
        <v>843</v>
      </c>
      <c r="P53" s="196">
        <v>641</v>
      </c>
      <c r="Q53" s="196">
        <v>320</v>
      </c>
      <c r="R53" s="189" t="s">
        <v>496</v>
      </c>
      <c r="S53" s="195">
        <v>54</v>
      </c>
      <c r="T53" s="196">
        <v>252</v>
      </c>
      <c r="U53" s="194">
        <v>4970</v>
      </c>
    </row>
    <row r="54" spans="1:21" ht="16.5" customHeight="1" x14ac:dyDescent="0.2">
      <c r="A54" s="7"/>
      <c r="B54" s="7"/>
      <c r="C54" s="7"/>
      <c r="D54" s="7"/>
      <c r="E54" s="7" t="s">
        <v>68</v>
      </c>
      <c r="F54" s="7"/>
      <c r="G54" s="7"/>
      <c r="H54" s="7"/>
      <c r="I54" s="7"/>
      <c r="J54" s="7"/>
      <c r="K54" s="7"/>
      <c r="L54" s="9" t="s">
        <v>67</v>
      </c>
      <c r="M54" s="194">
        <v>3510</v>
      </c>
      <c r="N54" s="194">
        <v>1979</v>
      </c>
      <c r="O54" s="194">
        <v>1153</v>
      </c>
      <c r="P54" s="196">
        <v>605</v>
      </c>
      <c r="Q54" s="196">
        <v>617</v>
      </c>
      <c r="R54" s="189" t="s">
        <v>496</v>
      </c>
      <c r="S54" s="196">
        <v>145</v>
      </c>
      <c r="T54" s="195">
        <v>47</v>
      </c>
      <c r="U54" s="194">
        <v>8056</v>
      </c>
    </row>
    <row r="55" spans="1:21" ht="16.5" customHeight="1" x14ac:dyDescent="0.2">
      <c r="A55" s="7"/>
      <c r="B55" s="7"/>
      <c r="C55" s="7"/>
      <c r="D55" s="7"/>
      <c r="E55" s="7" t="s">
        <v>69</v>
      </c>
      <c r="F55" s="7"/>
      <c r="G55" s="7"/>
      <c r="H55" s="7"/>
      <c r="I55" s="7"/>
      <c r="J55" s="7"/>
      <c r="K55" s="7"/>
      <c r="L55" s="9" t="s">
        <v>67</v>
      </c>
      <c r="M55" s="193" t="s">
        <v>75</v>
      </c>
      <c r="N55" s="193" t="s">
        <v>75</v>
      </c>
      <c r="O55" s="193" t="s">
        <v>75</v>
      </c>
      <c r="P55" s="193" t="s">
        <v>75</v>
      </c>
      <c r="Q55" s="193">
        <v>2</v>
      </c>
      <c r="R55" s="193">
        <v>2</v>
      </c>
      <c r="S55" s="193" t="s">
        <v>75</v>
      </c>
      <c r="T55" s="193" t="s">
        <v>75</v>
      </c>
      <c r="U55" s="193">
        <v>4</v>
      </c>
    </row>
    <row r="56" spans="1:21" ht="16.5" customHeight="1" x14ac:dyDescent="0.2">
      <c r="A56" s="7"/>
      <c r="B56" s="7"/>
      <c r="C56" s="7"/>
      <c r="D56" s="7"/>
      <c r="E56" s="7" t="s">
        <v>70</v>
      </c>
      <c r="F56" s="7"/>
      <c r="G56" s="7"/>
      <c r="H56" s="7"/>
      <c r="I56" s="7"/>
      <c r="J56" s="7"/>
      <c r="K56" s="7"/>
      <c r="L56" s="9" t="s">
        <v>67</v>
      </c>
      <c r="M56" s="194">
        <v>5715</v>
      </c>
      <c r="N56" s="194">
        <v>2634</v>
      </c>
      <c r="O56" s="194">
        <v>1996</v>
      </c>
      <c r="P56" s="194">
        <v>1246</v>
      </c>
      <c r="Q56" s="196">
        <v>939</v>
      </c>
      <c r="R56" s="196">
        <v>289</v>
      </c>
      <c r="S56" s="196">
        <v>199</v>
      </c>
      <c r="T56" s="196">
        <v>299</v>
      </c>
      <c r="U56" s="197">
        <v>13317</v>
      </c>
    </row>
    <row r="57" spans="1:21" ht="16.5" customHeight="1" x14ac:dyDescent="0.2">
      <c r="A57" s="7"/>
      <c r="B57" s="7"/>
      <c r="C57" s="7"/>
      <c r="D57" s="7" t="s">
        <v>442</v>
      </c>
      <c r="E57" s="7"/>
      <c r="F57" s="7"/>
      <c r="G57" s="7"/>
      <c r="H57" s="7"/>
      <c r="I57" s="7"/>
      <c r="J57" s="7"/>
      <c r="K57" s="7"/>
      <c r="L57" s="9"/>
      <c r="M57" s="10"/>
      <c r="N57" s="10"/>
      <c r="O57" s="10"/>
      <c r="P57" s="10"/>
      <c r="Q57" s="10"/>
      <c r="R57" s="10"/>
      <c r="S57" s="10"/>
      <c r="T57" s="10"/>
      <c r="U57" s="10"/>
    </row>
    <row r="58" spans="1:21" ht="16.5" customHeight="1" x14ac:dyDescent="0.2">
      <c r="A58" s="7"/>
      <c r="B58" s="7"/>
      <c r="C58" s="7"/>
      <c r="D58" s="7"/>
      <c r="E58" s="7" t="s">
        <v>66</v>
      </c>
      <c r="F58" s="7"/>
      <c r="G58" s="7"/>
      <c r="H58" s="7"/>
      <c r="I58" s="7"/>
      <c r="J58" s="7"/>
      <c r="K58" s="7"/>
      <c r="L58" s="9" t="s">
        <v>210</v>
      </c>
      <c r="M58" s="198">
        <v>88.2</v>
      </c>
      <c r="N58" s="198">
        <v>88.5</v>
      </c>
      <c r="O58" s="198">
        <v>72.5</v>
      </c>
      <c r="P58" s="198">
        <v>84.2</v>
      </c>
      <c r="Q58" s="198">
        <v>69</v>
      </c>
      <c r="R58" s="191" t="s">
        <v>496</v>
      </c>
      <c r="S58" s="198">
        <v>87.1</v>
      </c>
      <c r="T58" s="198">
        <v>76.599999999999994</v>
      </c>
      <c r="U58" s="192">
        <v>-224.3</v>
      </c>
    </row>
    <row r="59" spans="1:21" ht="16.5" customHeight="1" x14ac:dyDescent="0.2">
      <c r="A59" s="7"/>
      <c r="B59" s="7"/>
      <c r="C59" s="7"/>
      <c r="D59" s="7"/>
      <c r="E59" s="7" t="s">
        <v>68</v>
      </c>
      <c r="F59" s="7"/>
      <c r="G59" s="7"/>
      <c r="H59" s="7"/>
      <c r="I59" s="7"/>
      <c r="J59" s="7"/>
      <c r="K59" s="7"/>
      <c r="L59" s="9" t="s">
        <v>210</v>
      </c>
      <c r="M59" s="198">
        <v>89</v>
      </c>
      <c r="N59" s="198">
        <v>85.3</v>
      </c>
      <c r="O59" s="198">
        <v>70.2</v>
      </c>
      <c r="P59" s="198">
        <v>85.8</v>
      </c>
      <c r="Q59" s="198">
        <v>71.2</v>
      </c>
      <c r="R59" s="191" t="s">
        <v>496</v>
      </c>
      <c r="S59" s="198">
        <v>85.3</v>
      </c>
      <c r="T59" s="198">
        <v>78.3</v>
      </c>
      <c r="U59" s="192">
        <v>-188.6</v>
      </c>
    </row>
    <row r="60" spans="1:21" ht="16.5" customHeight="1" x14ac:dyDescent="0.2">
      <c r="A60" s="7"/>
      <c r="B60" s="7"/>
      <c r="C60" s="7"/>
      <c r="D60" s="7"/>
      <c r="E60" s="7" t="s">
        <v>69</v>
      </c>
      <c r="F60" s="7"/>
      <c r="G60" s="7"/>
      <c r="H60" s="7"/>
      <c r="I60" s="7"/>
      <c r="J60" s="7"/>
      <c r="K60" s="7"/>
      <c r="L60" s="9" t="s">
        <v>210</v>
      </c>
      <c r="M60" s="191" t="s">
        <v>214</v>
      </c>
      <c r="N60" s="191" t="s">
        <v>214</v>
      </c>
      <c r="O60" s="190" t="s">
        <v>75</v>
      </c>
      <c r="P60" s="191" t="s">
        <v>214</v>
      </c>
      <c r="Q60" s="192">
        <v>100</v>
      </c>
      <c r="R60" s="198">
        <v>50</v>
      </c>
      <c r="S60" s="191" t="s">
        <v>214</v>
      </c>
      <c r="T60" s="191" t="s">
        <v>214</v>
      </c>
      <c r="U60" s="198">
        <v>57.1</v>
      </c>
    </row>
    <row r="61" spans="1:21" ht="16.5" customHeight="1" x14ac:dyDescent="0.2">
      <c r="A61" s="7"/>
      <c r="B61" s="7"/>
      <c r="C61" s="7"/>
      <c r="D61" s="7"/>
      <c r="E61" s="7" t="s">
        <v>70</v>
      </c>
      <c r="F61" s="7"/>
      <c r="G61" s="7"/>
      <c r="H61" s="7"/>
      <c r="I61" s="7"/>
      <c r="J61" s="7"/>
      <c r="K61" s="7"/>
      <c r="L61" s="9" t="s">
        <v>210</v>
      </c>
      <c r="M61" s="198">
        <v>88.7</v>
      </c>
      <c r="N61" s="198">
        <v>86.1</v>
      </c>
      <c r="O61" s="198">
        <v>71.099999999999994</v>
      </c>
      <c r="P61" s="198">
        <v>85</v>
      </c>
      <c r="Q61" s="198">
        <v>70.400000000000006</v>
      </c>
      <c r="R61" s="198">
        <v>81.599999999999994</v>
      </c>
      <c r="S61" s="198">
        <v>85.8</v>
      </c>
      <c r="T61" s="198">
        <v>76.900000000000006</v>
      </c>
      <c r="U61" s="198">
        <v>82.8</v>
      </c>
    </row>
    <row r="62" spans="1:21" ht="16.5" customHeight="1" x14ac:dyDescent="0.2">
      <c r="A62" s="7"/>
      <c r="B62" s="7"/>
      <c r="C62" s="7" t="s">
        <v>620</v>
      </c>
      <c r="D62" s="7"/>
      <c r="E62" s="7"/>
      <c r="F62" s="7"/>
      <c r="G62" s="7"/>
      <c r="H62" s="7"/>
      <c r="I62" s="7"/>
      <c r="J62" s="7"/>
      <c r="K62" s="7"/>
      <c r="L62" s="9"/>
      <c r="M62" s="10"/>
      <c r="N62" s="10"/>
      <c r="O62" s="10"/>
      <c r="P62" s="10"/>
      <c r="Q62" s="10"/>
      <c r="R62" s="10"/>
      <c r="S62" s="10"/>
      <c r="T62" s="10"/>
      <c r="U62" s="10"/>
    </row>
    <row r="63" spans="1:21" ht="16.5" customHeight="1" x14ac:dyDescent="0.2">
      <c r="A63" s="7"/>
      <c r="B63" s="7"/>
      <c r="C63" s="7"/>
      <c r="D63" s="7" t="s">
        <v>65</v>
      </c>
      <c r="E63" s="7"/>
      <c r="F63" s="7"/>
      <c r="G63" s="7"/>
      <c r="H63" s="7"/>
      <c r="I63" s="7"/>
      <c r="J63" s="7"/>
      <c r="K63" s="7"/>
      <c r="L63" s="9"/>
      <c r="M63" s="10"/>
      <c r="N63" s="10"/>
      <c r="O63" s="10"/>
      <c r="P63" s="10"/>
      <c r="Q63" s="10"/>
      <c r="R63" s="10"/>
      <c r="S63" s="10"/>
      <c r="T63" s="10"/>
      <c r="U63" s="10"/>
    </row>
    <row r="64" spans="1:21" ht="16.5" customHeight="1" x14ac:dyDescent="0.2">
      <c r="A64" s="7"/>
      <c r="B64" s="7"/>
      <c r="C64" s="7"/>
      <c r="D64" s="7"/>
      <c r="E64" s="7" t="s">
        <v>66</v>
      </c>
      <c r="F64" s="7"/>
      <c r="G64" s="7"/>
      <c r="H64" s="7"/>
      <c r="I64" s="7"/>
      <c r="J64" s="7"/>
      <c r="K64" s="7"/>
      <c r="L64" s="9" t="s">
        <v>67</v>
      </c>
      <c r="M64" s="194">
        <v>6358</v>
      </c>
      <c r="N64" s="194">
        <v>2350</v>
      </c>
      <c r="O64" s="194">
        <v>3465</v>
      </c>
      <c r="P64" s="194">
        <v>2520</v>
      </c>
      <c r="Q64" s="194">
        <v>1292</v>
      </c>
      <c r="R64" s="196">
        <v>361</v>
      </c>
      <c r="S64" s="196">
        <v>204</v>
      </c>
      <c r="T64" s="196">
        <v>822</v>
      </c>
      <c r="U64" s="197">
        <v>17372</v>
      </c>
    </row>
    <row r="65" spans="1:21" ht="16.5" customHeight="1" x14ac:dyDescent="0.2">
      <c r="A65" s="7"/>
      <c r="B65" s="7"/>
      <c r="C65" s="7"/>
      <c r="D65" s="7"/>
      <c r="E65" s="7" t="s">
        <v>68</v>
      </c>
      <c r="F65" s="7"/>
      <c r="G65" s="7"/>
      <c r="H65" s="7"/>
      <c r="I65" s="7"/>
      <c r="J65" s="7"/>
      <c r="K65" s="7"/>
      <c r="L65" s="9" t="s">
        <v>67</v>
      </c>
      <c r="M65" s="194">
        <v>8982</v>
      </c>
      <c r="N65" s="194">
        <v>6270</v>
      </c>
      <c r="O65" s="194">
        <v>4316</v>
      </c>
      <c r="P65" s="194">
        <v>1956</v>
      </c>
      <c r="Q65" s="194">
        <v>2231</v>
      </c>
      <c r="R65" s="196">
        <v>646</v>
      </c>
      <c r="S65" s="196">
        <v>455</v>
      </c>
      <c r="T65" s="196">
        <v>103</v>
      </c>
      <c r="U65" s="197">
        <v>24959</v>
      </c>
    </row>
    <row r="66" spans="1:21" ht="16.5" customHeight="1" x14ac:dyDescent="0.2">
      <c r="A66" s="7"/>
      <c r="B66" s="7"/>
      <c r="C66" s="7"/>
      <c r="D66" s="7"/>
      <c r="E66" s="7" t="s">
        <v>69</v>
      </c>
      <c r="F66" s="7"/>
      <c r="G66" s="7"/>
      <c r="H66" s="7"/>
      <c r="I66" s="7"/>
      <c r="J66" s="7"/>
      <c r="K66" s="7"/>
      <c r="L66" s="9" t="s">
        <v>67</v>
      </c>
      <c r="M66" s="193">
        <v>2</v>
      </c>
      <c r="N66" s="193" t="s">
        <v>75</v>
      </c>
      <c r="O66" s="193">
        <v>4</v>
      </c>
      <c r="P66" s="193">
        <v>1</v>
      </c>
      <c r="Q66" s="195">
        <v>12</v>
      </c>
      <c r="R66" s="195">
        <v>31</v>
      </c>
      <c r="S66" s="193">
        <v>4</v>
      </c>
      <c r="T66" s="193" t="s">
        <v>75</v>
      </c>
      <c r="U66" s="195">
        <v>54</v>
      </c>
    </row>
    <row r="67" spans="1:21" ht="16.5" customHeight="1" x14ac:dyDescent="0.2">
      <c r="A67" s="7"/>
      <c r="B67" s="7"/>
      <c r="C67" s="7"/>
      <c r="D67" s="7"/>
      <c r="E67" s="7" t="s">
        <v>70</v>
      </c>
      <c r="F67" s="7"/>
      <c r="G67" s="7"/>
      <c r="H67" s="7"/>
      <c r="I67" s="7"/>
      <c r="J67" s="7"/>
      <c r="K67" s="7"/>
      <c r="L67" s="9" t="s">
        <v>67</v>
      </c>
      <c r="M67" s="197">
        <v>15342</v>
      </c>
      <c r="N67" s="194">
        <v>8620</v>
      </c>
      <c r="O67" s="194">
        <v>7785</v>
      </c>
      <c r="P67" s="194">
        <v>4477</v>
      </c>
      <c r="Q67" s="194">
        <v>3535</v>
      </c>
      <c r="R67" s="194">
        <v>1038</v>
      </c>
      <c r="S67" s="196">
        <v>663</v>
      </c>
      <c r="T67" s="196">
        <v>925</v>
      </c>
      <c r="U67" s="197">
        <v>42385</v>
      </c>
    </row>
    <row r="68" spans="1:21" ht="16.5" customHeight="1" x14ac:dyDescent="0.2">
      <c r="A68" s="7"/>
      <c r="B68" s="7"/>
      <c r="C68" s="7"/>
      <c r="D68" s="7" t="s">
        <v>442</v>
      </c>
      <c r="E68" s="7"/>
      <c r="F68" s="7"/>
      <c r="G68" s="7"/>
      <c r="H68" s="7"/>
      <c r="I68" s="7"/>
      <c r="J68" s="7"/>
      <c r="K68" s="7"/>
      <c r="L68" s="9"/>
      <c r="M68" s="10"/>
      <c r="N68" s="10"/>
      <c r="O68" s="10"/>
      <c r="P68" s="10"/>
      <c r="Q68" s="10"/>
      <c r="R68" s="10"/>
      <c r="S68" s="10"/>
      <c r="T68" s="10"/>
      <c r="U68" s="10"/>
    </row>
    <row r="69" spans="1:21" ht="16.5" customHeight="1" x14ac:dyDescent="0.2">
      <c r="A69" s="7"/>
      <c r="B69" s="7"/>
      <c r="C69" s="7"/>
      <c r="D69" s="7"/>
      <c r="E69" s="7" t="s">
        <v>66</v>
      </c>
      <c r="F69" s="7"/>
      <c r="G69" s="7"/>
      <c r="H69" s="7"/>
      <c r="I69" s="7"/>
      <c r="J69" s="7"/>
      <c r="K69" s="7"/>
      <c r="L69" s="9" t="s">
        <v>210</v>
      </c>
      <c r="M69" s="198">
        <v>95.1</v>
      </c>
      <c r="N69" s="198">
        <v>95.9</v>
      </c>
      <c r="O69" s="198">
        <v>87.7</v>
      </c>
      <c r="P69" s="198">
        <v>92.1</v>
      </c>
      <c r="Q69" s="198">
        <v>85.1</v>
      </c>
      <c r="R69" s="198">
        <v>92.8</v>
      </c>
      <c r="S69" s="198">
        <v>95.8</v>
      </c>
      <c r="T69" s="198">
        <v>89.7</v>
      </c>
      <c r="U69" s="198">
        <v>92.1</v>
      </c>
    </row>
    <row r="70" spans="1:21" ht="16.5" customHeight="1" x14ac:dyDescent="0.2">
      <c r="A70" s="7"/>
      <c r="B70" s="7"/>
      <c r="C70" s="7"/>
      <c r="D70" s="7"/>
      <c r="E70" s="7" t="s">
        <v>68</v>
      </c>
      <c r="F70" s="7"/>
      <c r="G70" s="7"/>
      <c r="H70" s="7"/>
      <c r="I70" s="7"/>
      <c r="J70" s="7"/>
      <c r="K70" s="7"/>
      <c r="L70" s="9" t="s">
        <v>210</v>
      </c>
      <c r="M70" s="198">
        <v>94.8</v>
      </c>
      <c r="N70" s="198">
        <v>94.4</v>
      </c>
      <c r="O70" s="198">
        <v>86.9</v>
      </c>
      <c r="P70" s="198">
        <v>93.1</v>
      </c>
      <c r="Q70" s="198">
        <v>85.6</v>
      </c>
      <c r="R70" s="198">
        <v>93.6</v>
      </c>
      <c r="S70" s="198">
        <v>94.4</v>
      </c>
      <c r="T70" s="198">
        <v>88.8</v>
      </c>
      <c r="U70" s="198">
        <v>92.2</v>
      </c>
    </row>
    <row r="71" spans="1:21" ht="16.5" customHeight="1" x14ac:dyDescent="0.2">
      <c r="A71" s="7"/>
      <c r="B71" s="7"/>
      <c r="C71" s="7"/>
      <c r="D71" s="7"/>
      <c r="E71" s="7" t="s">
        <v>69</v>
      </c>
      <c r="F71" s="7"/>
      <c r="G71" s="7"/>
      <c r="H71" s="7"/>
      <c r="I71" s="7"/>
      <c r="J71" s="7"/>
      <c r="K71" s="7"/>
      <c r="L71" s="9" t="s">
        <v>210</v>
      </c>
      <c r="M71" s="192">
        <v>100</v>
      </c>
      <c r="N71" s="191" t="s">
        <v>214</v>
      </c>
      <c r="O71" s="198">
        <v>80</v>
      </c>
      <c r="P71" s="192">
        <v>100</v>
      </c>
      <c r="Q71" s="192">
        <v>100</v>
      </c>
      <c r="R71" s="198">
        <v>93.9</v>
      </c>
      <c r="S71" s="192">
        <v>100</v>
      </c>
      <c r="T71" s="191" t="s">
        <v>214</v>
      </c>
      <c r="U71" s="198">
        <v>94.7</v>
      </c>
    </row>
    <row r="72" spans="1:21" ht="16.5" customHeight="1" x14ac:dyDescent="0.2">
      <c r="A72" s="7"/>
      <c r="B72" s="7"/>
      <c r="C72" s="7"/>
      <c r="D72" s="7"/>
      <c r="E72" s="7" t="s">
        <v>70</v>
      </c>
      <c r="F72" s="7"/>
      <c r="G72" s="7"/>
      <c r="H72" s="7"/>
      <c r="I72" s="7"/>
      <c r="J72" s="7"/>
      <c r="K72" s="7"/>
      <c r="L72" s="9" t="s">
        <v>210</v>
      </c>
      <c r="M72" s="198">
        <v>94.9</v>
      </c>
      <c r="N72" s="198">
        <v>94.8</v>
      </c>
      <c r="O72" s="198">
        <v>87.2</v>
      </c>
      <c r="P72" s="198">
        <v>92.5</v>
      </c>
      <c r="Q72" s="198">
        <v>85.5</v>
      </c>
      <c r="R72" s="198">
        <v>93.3</v>
      </c>
      <c r="S72" s="198">
        <v>94.8</v>
      </c>
      <c r="T72" s="198">
        <v>89.6</v>
      </c>
      <c r="U72" s="198">
        <v>92.1</v>
      </c>
    </row>
    <row r="73" spans="1:21" ht="16.5" customHeight="1" x14ac:dyDescent="0.2">
      <c r="A73" s="7" t="s">
        <v>622</v>
      </c>
      <c r="B73" s="7"/>
      <c r="C73" s="7"/>
      <c r="D73" s="7"/>
      <c r="E73" s="7"/>
      <c r="F73" s="7"/>
      <c r="G73" s="7"/>
      <c r="H73" s="7"/>
      <c r="I73" s="7"/>
      <c r="J73" s="7"/>
      <c r="K73" s="7"/>
      <c r="L73" s="9"/>
      <c r="M73" s="10"/>
      <c r="N73" s="10"/>
      <c r="O73" s="10"/>
      <c r="P73" s="10"/>
      <c r="Q73" s="10"/>
      <c r="R73" s="10"/>
      <c r="S73" s="10"/>
      <c r="T73" s="10"/>
      <c r="U73" s="10"/>
    </row>
    <row r="74" spans="1:21" ht="16.5" customHeight="1" x14ac:dyDescent="0.2">
      <c r="A74" s="7"/>
      <c r="B74" s="7" t="s">
        <v>617</v>
      </c>
      <c r="C74" s="7"/>
      <c r="D74" s="7"/>
      <c r="E74" s="7"/>
      <c r="F74" s="7"/>
      <c r="G74" s="7"/>
      <c r="H74" s="7"/>
      <c r="I74" s="7"/>
      <c r="J74" s="7"/>
      <c r="K74" s="7"/>
      <c r="L74" s="9"/>
      <c r="M74" s="10"/>
      <c r="N74" s="10"/>
      <c r="O74" s="10"/>
      <c r="P74" s="10"/>
      <c r="Q74" s="10"/>
      <c r="R74" s="10"/>
      <c r="S74" s="10"/>
      <c r="T74" s="10"/>
      <c r="U74" s="10"/>
    </row>
    <row r="75" spans="1:21" ht="16.5" customHeight="1" x14ac:dyDescent="0.2">
      <c r="A75" s="7"/>
      <c r="B75" s="7"/>
      <c r="C75" s="7" t="s">
        <v>618</v>
      </c>
      <c r="D75" s="7"/>
      <c r="E75" s="7"/>
      <c r="F75" s="7"/>
      <c r="G75" s="7"/>
      <c r="H75" s="7"/>
      <c r="I75" s="7"/>
      <c r="J75" s="7"/>
      <c r="K75" s="7"/>
      <c r="L75" s="9"/>
      <c r="M75" s="10"/>
      <c r="N75" s="10"/>
      <c r="O75" s="10"/>
      <c r="P75" s="10"/>
      <c r="Q75" s="10"/>
      <c r="R75" s="10"/>
      <c r="S75" s="10"/>
      <c r="T75" s="10"/>
      <c r="U75" s="10"/>
    </row>
    <row r="76" spans="1:21" ht="16.5" customHeight="1" x14ac:dyDescent="0.2">
      <c r="A76" s="7"/>
      <c r="B76" s="7"/>
      <c r="C76" s="7"/>
      <c r="D76" s="7" t="s">
        <v>65</v>
      </c>
      <c r="E76" s="7"/>
      <c r="F76" s="7"/>
      <c r="G76" s="7"/>
      <c r="H76" s="7"/>
      <c r="I76" s="7"/>
      <c r="J76" s="7"/>
      <c r="K76" s="7"/>
      <c r="L76" s="9"/>
      <c r="M76" s="10"/>
      <c r="N76" s="10"/>
      <c r="O76" s="10"/>
      <c r="P76" s="10"/>
      <c r="Q76" s="10"/>
      <c r="R76" s="10"/>
      <c r="S76" s="10"/>
      <c r="T76" s="10"/>
      <c r="U76" s="10"/>
    </row>
    <row r="77" spans="1:21" ht="16.5" customHeight="1" x14ac:dyDescent="0.2">
      <c r="A77" s="7"/>
      <c r="B77" s="7"/>
      <c r="C77" s="7"/>
      <c r="D77" s="7"/>
      <c r="E77" s="7" t="s">
        <v>66</v>
      </c>
      <c r="F77" s="7"/>
      <c r="G77" s="7"/>
      <c r="H77" s="7"/>
      <c r="I77" s="7"/>
      <c r="J77" s="7"/>
      <c r="K77" s="7"/>
      <c r="L77" s="9" t="s">
        <v>67</v>
      </c>
      <c r="M77" s="194">
        <v>4289</v>
      </c>
      <c r="N77" s="194">
        <v>1515</v>
      </c>
      <c r="O77" s="194">
        <v>2391</v>
      </c>
      <c r="P77" s="194">
        <v>1821</v>
      </c>
      <c r="Q77" s="196">
        <v>822</v>
      </c>
      <c r="R77" s="196">
        <v>260</v>
      </c>
      <c r="S77" s="196">
        <v>140</v>
      </c>
      <c r="T77" s="196">
        <v>600</v>
      </c>
      <c r="U77" s="197">
        <v>11838</v>
      </c>
    </row>
    <row r="78" spans="1:21" ht="16.5" customHeight="1" x14ac:dyDescent="0.2">
      <c r="A78" s="7"/>
      <c r="B78" s="7"/>
      <c r="C78" s="7"/>
      <c r="D78" s="7"/>
      <c r="E78" s="7" t="s">
        <v>68</v>
      </c>
      <c r="F78" s="7"/>
      <c r="G78" s="7"/>
      <c r="H78" s="7"/>
      <c r="I78" s="7"/>
      <c r="J78" s="7"/>
      <c r="K78" s="7"/>
      <c r="L78" s="9" t="s">
        <v>67</v>
      </c>
      <c r="M78" s="194">
        <v>6035</v>
      </c>
      <c r="N78" s="194">
        <v>4133</v>
      </c>
      <c r="O78" s="194">
        <v>2858</v>
      </c>
      <c r="P78" s="194">
        <v>1417</v>
      </c>
      <c r="Q78" s="194">
        <v>1478</v>
      </c>
      <c r="R78" s="196">
        <v>465</v>
      </c>
      <c r="S78" s="196">
        <v>327</v>
      </c>
      <c r="T78" s="195">
        <v>44</v>
      </c>
      <c r="U78" s="197">
        <v>16757</v>
      </c>
    </row>
    <row r="79" spans="1:21" ht="16.5" customHeight="1" x14ac:dyDescent="0.2">
      <c r="A79" s="7"/>
      <c r="B79" s="7"/>
      <c r="C79" s="7"/>
      <c r="D79" s="7"/>
      <c r="E79" s="7" t="s">
        <v>69</v>
      </c>
      <c r="F79" s="7"/>
      <c r="G79" s="7"/>
      <c r="H79" s="7"/>
      <c r="I79" s="7"/>
      <c r="J79" s="7"/>
      <c r="K79" s="7"/>
      <c r="L79" s="9" t="s">
        <v>67</v>
      </c>
      <c r="M79" s="193">
        <v>2</v>
      </c>
      <c r="N79" s="193" t="s">
        <v>75</v>
      </c>
      <c r="O79" s="195">
        <v>16</v>
      </c>
      <c r="P79" s="193">
        <v>2</v>
      </c>
      <c r="Q79" s="195">
        <v>20</v>
      </c>
      <c r="R79" s="195">
        <v>13</v>
      </c>
      <c r="S79" s="193" t="s">
        <v>75</v>
      </c>
      <c r="T79" s="193" t="s">
        <v>75</v>
      </c>
      <c r="U79" s="195">
        <v>53</v>
      </c>
    </row>
    <row r="80" spans="1:21" ht="16.5" customHeight="1" x14ac:dyDescent="0.2">
      <c r="A80" s="7"/>
      <c r="B80" s="7"/>
      <c r="C80" s="7"/>
      <c r="D80" s="7"/>
      <c r="E80" s="7" t="s">
        <v>70</v>
      </c>
      <c r="F80" s="7"/>
      <c r="G80" s="7"/>
      <c r="H80" s="7"/>
      <c r="I80" s="7"/>
      <c r="J80" s="7"/>
      <c r="K80" s="7"/>
      <c r="L80" s="9" t="s">
        <v>67</v>
      </c>
      <c r="M80" s="197">
        <v>10326</v>
      </c>
      <c r="N80" s="194">
        <v>5648</v>
      </c>
      <c r="O80" s="194">
        <v>5265</v>
      </c>
      <c r="P80" s="194">
        <v>3240</v>
      </c>
      <c r="Q80" s="194">
        <v>2320</v>
      </c>
      <c r="R80" s="196">
        <v>738</v>
      </c>
      <c r="S80" s="196">
        <v>467</v>
      </c>
      <c r="T80" s="196">
        <v>644</v>
      </c>
      <c r="U80" s="197">
        <v>28648</v>
      </c>
    </row>
    <row r="81" spans="1:21" ht="16.5" customHeight="1" x14ac:dyDescent="0.2">
      <c r="A81" s="7"/>
      <c r="B81" s="7"/>
      <c r="C81" s="7"/>
      <c r="D81" s="7" t="s">
        <v>442</v>
      </c>
      <c r="E81" s="7"/>
      <c r="F81" s="7"/>
      <c r="G81" s="7"/>
      <c r="H81" s="7"/>
      <c r="I81" s="7"/>
      <c r="J81" s="7"/>
      <c r="K81" s="7"/>
      <c r="L81" s="9"/>
      <c r="M81" s="10"/>
      <c r="N81" s="10"/>
      <c r="O81" s="10"/>
      <c r="P81" s="10"/>
      <c r="Q81" s="10"/>
      <c r="R81" s="10"/>
      <c r="S81" s="10"/>
      <c r="T81" s="10"/>
      <c r="U81" s="10"/>
    </row>
    <row r="82" spans="1:21" ht="16.5" customHeight="1" x14ac:dyDescent="0.2">
      <c r="A82" s="7"/>
      <c r="B82" s="7"/>
      <c r="C82" s="7"/>
      <c r="D82" s="7"/>
      <c r="E82" s="7" t="s">
        <v>66</v>
      </c>
      <c r="F82" s="7"/>
      <c r="G82" s="7"/>
      <c r="H82" s="7"/>
      <c r="I82" s="7"/>
      <c r="J82" s="7"/>
      <c r="K82" s="7"/>
      <c r="L82" s="9" t="s">
        <v>210</v>
      </c>
      <c r="M82" s="198">
        <v>98.9</v>
      </c>
      <c r="N82" s="198">
        <v>98.3</v>
      </c>
      <c r="O82" s="198">
        <v>96.2</v>
      </c>
      <c r="P82" s="198">
        <v>94.4</v>
      </c>
      <c r="Q82" s="198">
        <v>90.2</v>
      </c>
      <c r="R82" s="198">
        <v>97.4</v>
      </c>
      <c r="S82" s="198">
        <v>98.6</v>
      </c>
      <c r="T82" s="198">
        <v>95.4</v>
      </c>
      <c r="U82" s="198">
        <v>96.7</v>
      </c>
    </row>
    <row r="83" spans="1:21" ht="16.5" customHeight="1" x14ac:dyDescent="0.2">
      <c r="A83" s="7"/>
      <c r="B83" s="7"/>
      <c r="C83" s="7"/>
      <c r="D83" s="7"/>
      <c r="E83" s="7" t="s">
        <v>68</v>
      </c>
      <c r="F83" s="7"/>
      <c r="G83" s="7"/>
      <c r="H83" s="7"/>
      <c r="I83" s="7"/>
      <c r="J83" s="7"/>
      <c r="K83" s="7"/>
      <c r="L83" s="9" t="s">
        <v>210</v>
      </c>
      <c r="M83" s="198">
        <v>99</v>
      </c>
      <c r="N83" s="198">
        <v>99.3</v>
      </c>
      <c r="O83" s="198">
        <v>96.7</v>
      </c>
      <c r="P83" s="198">
        <v>96.8</v>
      </c>
      <c r="Q83" s="198">
        <v>91.6</v>
      </c>
      <c r="R83" s="198">
        <v>98.9</v>
      </c>
      <c r="S83" s="198">
        <v>99.1</v>
      </c>
      <c r="T83" s="198">
        <v>97.8</v>
      </c>
      <c r="U83" s="198">
        <v>97.8</v>
      </c>
    </row>
    <row r="84" spans="1:21" ht="16.5" customHeight="1" x14ac:dyDescent="0.2">
      <c r="A84" s="7"/>
      <c r="B84" s="7"/>
      <c r="C84" s="7"/>
      <c r="D84" s="7"/>
      <c r="E84" s="7" t="s">
        <v>69</v>
      </c>
      <c r="F84" s="7"/>
      <c r="G84" s="7"/>
      <c r="H84" s="7"/>
      <c r="I84" s="7"/>
      <c r="J84" s="7"/>
      <c r="K84" s="7"/>
      <c r="L84" s="9" t="s">
        <v>210</v>
      </c>
      <c r="M84" s="192">
        <v>100</v>
      </c>
      <c r="N84" s="191" t="s">
        <v>214</v>
      </c>
      <c r="O84" s="192">
        <v>100</v>
      </c>
      <c r="P84" s="192">
        <v>100</v>
      </c>
      <c r="Q84" s="198">
        <v>95.2</v>
      </c>
      <c r="R84" s="192">
        <v>100</v>
      </c>
      <c r="S84" s="191" t="s">
        <v>214</v>
      </c>
      <c r="T84" s="191" t="s">
        <v>214</v>
      </c>
      <c r="U84" s="198">
        <v>98.1</v>
      </c>
    </row>
    <row r="85" spans="1:21" ht="16.5" customHeight="1" x14ac:dyDescent="0.2">
      <c r="A85" s="7"/>
      <c r="B85" s="7"/>
      <c r="C85" s="7"/>
      <c r="D85" s="7"/>
      <c r="E85" s="7" t="s">
        <v>70</v>
      </c>
      <c r="F85" s="7"/>
      <c r="G85" s="7"/>
      <c r="H85" s="7"/>
      <c r="I85" s="7"/>
      <c r="J85" s="7"/>
      <c r="K85" s="7"/>
      <c r="L85" s="9" t="s">
        <v>210</v>
      </c>
      <c r="M85" s="198">
        <v>98.9</v>
      </c>
      <c r="N85" s="198">
        <v>99</v>
      </c>
      <c r="O85" s="198">
        <v>96.5</v>
      </c>
      <c r="P85" s="198">
        <v>95.4</v>
      </c>
      <c r="Q85" s="198">
        <v>91.2</v>
      </c>
      <c r="R85" s="198">
        <v>98.4</v>
      </c>
      <c r="S85" s="198">
        <v>98.9</v>
      </c>
      <c r="T85" s="198">
        <v>95.5</v>
      </c>
      <c r="U85" s="198">
        <v>97.3</v>
      </c>
    </row>
    <row r="86" spans="1:21" ht="16.5" customHeight="1" x14ac:dyDescent="0.2">
      <c r="A86" s="7"/>
      <c r="B86" s="7"/>
      <c r="C86" s="7" t="s">
        <v>619</v>
      </c>
      <c r="D86" s="7"/>
      <c r="E86" s="7"/>
      <c r="F86" s="7"/>
      <c r="G86" s="7"/>
      <c r="H86" s="7"/>
      <c r="I86" s="7"/>
      <c r="J86" s="7"/>
      <c r="K86" s="7"/>
      <c r="L86" s="9"/>
      <c r="M86" s="10"/>
      <c r="N86" s="10"/>
      <c r="O86" s="10"/>
      <c r="P86" s="10"/>
      <c r="Q86" s="10"/>
      <c r="R86" s="10"/>
      <c r="S86" s="10"/>
      <c r="T86" s="10"/>
      <c r="U86" s="10"/>
    </row>
    <row r="87" spans="1:21" ht="16.5" customHeight="1" x14ac:dyDescent="0.2">
      <c r="A87" s="7"/>
      <c r="B87" s="7"/>
      <c r="C87" s="7"/>
      <c r="D87" s="7" t="s">
        <v>65</v>
      </c>
      <c r="E87" s="7"/>
      <c r="F87" s="7"/>
      <c r="G87" s="7"/>
      <c r="H87" s="7"/>
      <c r="I87" s="7"/>
      <c r="J87" s="7"/>
      <c r="K87" s="7"/>
      <c r="L87" s="9"/>
      <c r="M87" s="10"/>
      <c r="N87" s="10"/>
      <c r="O87" s="10"/>
      <c r="P87" s="10"/>
      <c r="Q87" s="10"/>
      <c r="R87" s="10"/>
      <c r="S87" s="10"/>
      <c r="T87" s="10"/>
      <c r="U87" s="10"/>
    </row>
    <row r="88" spans="1:21" ht="16.5" customHeight="1" x14ac:dyDescent="0.2">
      <c r="A88" s="7"/>
      <c r="B88" s="7"/>
      <c r="C88" s="7"/>
      <c r="D88" s="7"/>
      <c r="E88" s="7" t="s">
        <v>66</v>
      </c>
      <c r="F88" s="7"/>
      <c r="G88" s="7"/>
      <c r="H88" s="7"/>
      <c r="I88" s="7"/>
      <c r="J88" s="7"/>
      <c r="K88" s="7"/>
      <c r="L88" s="9" t="s">
        <v>67</v>
      </c>
      <c r="M88" s="194">
        <v>2146</v>
      </c>
      <c r="N88" s="196">
        <v>552</v>
      </c>
      <c r="O88" s="196">
        <v>784</v>
      </c>
      <c r="P88" s="196">
        <v>556</v>
      </c>
      <c r="Q88" s="196">
        <v>308</v>
      </c>
      <c r="R88" s="195">
        <v>90</v>
      </c>
      <c r="S88" s="195">
        <v>50</v>
      </c>
      <c r="T88" s="196">
        <v>243</v>
      </c>
      <c r="U88" s="194">
        <v>4729</v>
      </c>
    </row>
    <row r="89" spans="1:21" ht="16.5" customHeight="1" x14ac:dyDescent="0.2">
      <c r="A89" s="7"/>
      <c r="B89" s="7"/>
      <c r="C89" s="7"/>
      <c r="D89" s="7"/>
      <c r="E89" s="7" t="s">
        <v>68</v>
      </c>
      <c r="F89" s="7"/>
      <c r="G89" s="7"/>
      <c r="H89" s="7"/>
      <c r="I89" s="7"/>
      <c r="J89" s="7"/>
      <c r="K89" s="7"/>
      <c r="L89" s="9" t="s">
        <v>67</v>
      </c>
      <c r="M89" s="194">
        <v>3595</v>
      </c>
      <c r="N89" s="194">
        <v>1788</v>
      </c>
      <c r="O89" s="194">
        <v>1116</v>
      </c>
      <c r="P89" s="196">
        <v>583</v>
      </c>
      <c r="Q89" s="196">
        <v>601</v>
      </c>
      <c r="R89" s="196">
        <v>196</v>
      </c>
      <c r="S89" s="196">
        <v>138</v>
      </c>
      <c r="T89" s="195">
        <v>50</v>
      </c>
      <c r="U89" s="194">
        <v>8067</v>
      </c>
    </row>
    <row r="90" spans="1:21" ht="16.5" customHeight="1" x14ac:dyDescent="0.2">
      <c r="A90" s="7"/>
      <c r="B90" s="7"/>
      <c r="C90" s="7"/>
      <c r="D90" s="7"/>
      <c r="E90" s="7" t="s">
        <v>69</v>
      </c>
      <c r="F90" s="7"/>
      <c r="G90" s="7"/>
      <c r="H90" s="7"/>
      <c r="I90" s="7"/>
      <c r="J90" s="7"/>
      <c r="K90" s="7"/>
      <c r="L90" s="9" t="s">
        <v>67</v>
      </c>
      <c r="M90" s="193" t="s">
        <v>75</v>
      </c>
      <c r="N90" s="193" t="s">
        <v>75</v>
      </c>
      <c r="O90" s="193" t="s">
        <v>75</v>
      </c>
      <c r="P90" s="193" t="s">
        <v>75</v>
      </c>
      <c r="Q90" s="193">
        <v>1</v>
      </c>
      <c r="R90" s="193">
        <v>4</v>
      </c>
      <c r="S90" s="193" t="s">
        <v>75</v>
      </c>
      <c r="T90" s="193" t="s">
        <v>75</v>
      </c>
      <c r="U90" s="193">
        <v>5</v>
      </c>
    </row>
    <row r="91" spans="1:21" ht="16.5" customHeight="1" x14ac:dyDescent="0.2">
      <c r="A91" s="7"/>
      <c r="B91" s="7"/>
      <c r="C91" s="7"/>
      <c r="D91" s="7"/>
      <c r="E91" s="7" t="s">
        <v>70</v>
      </c>
      <c r="F91" s="7"/>
      <c r="G91" s="7"/>
      <c r="H91" s="7"/>
      <c r="I91" s="7"/>
      <c r="J91" s="7"/>
      <c r="K91" s="7"/>
      <c r="L91" s="9" t="s">
        <v>67</v>
      </c>
      <c r="M91" s="194">
        <v>5741</v>
      </c>
      <c r="N91" s="194">
        <v>2340</v>
      </c>
      <c r="O91" s="194">
        <v>1900</v>
      </c>
      <c r="P91" s="194">
        <v>1139</v>
      </c>
      <c r="Q91" s="196">
        <v>910</v>
      </c>
      <c r="R91" s="196">
        <v>290</v>
      </c>
      <c r="S91" s="196">
        <v>188</v>
      </c>
      <c r="T91" s="196">
        <v>293</v>
      </c>
      <c r="U91" s="197">
        <v>12801</v>
      </c>
    </row>
    <row r="92" spans="1:21" ht="16.5" customHeight="1" x14ac:dyDescent="0.2">
      <c r="A92" s="7"/>
      <c r="B92" s="7"/>
      <c r="C92" s="7"/>
      <c r="D92" s="7" t="s">
        <v>442</v>
      </c>
      <c r="E92" s="7"/>
      <c r="F92" s="7"/>
      <c r="G92" s="7"/>
      <c r="H92" s="7"/>
      <c r="I92" s="7"/>
      <c r="J92" s="7"/>
      <c r="K92" s="7"/>
      <c r="L92" s="9"/>
      <c r="M92" s="10"/>
      <c r="N92" s="10"/>
      <c r="O92" s="10"/>
      <c r="P92" s="10"/>
      <c r="Q92" s="10"/>
      <c r="R92" s="10"/>
      <c r="S92" s="10"/>
      <c r="T92" s="10"/>
      <c r="U92" s="10"/>
    </row>
    <row r="93" spans="1:21" ht="16.5" customHeight="1" x14ac:dyDescent="0.2">
      <c r="A93" s="7"/>
      <c r="B93" s="7"/>
      <c r="C93" s="7"/>
      <c r="D93" s="7"/>
      <c r="E93" s="7" t="s">
        <v>66</v>
      </c>
      <c r="F93" s="7"/>
      <c r="G93" s="7"/>
      <c r="H93" s="7"/>
      <c r="I93" s="7"/>
      <c r="J93" s="7"/>
      <c r="K93" s="7"/>
      <c r="L93" s="9" t="s">
        <v>210</v>
      </c>
      <c r="M93" s="198">
        <v>88.8</v>
      </c>
      <c r="N93" s="198">
        <v>86.3</v>
      </c>
      <c r="O93" s="198">
        <v>71.900000000000006</v>
      </c>
      <c r="P93" s="198">
        <v>82.5</v>
      </c>
      <c r="Q93" s="198">
        <v>72.099999999999994</v>
      </c>
      <c r="R93" s="198">
        <v>80.400000000000006</v>
      </c>
      <c r="S93" s="198">
        <v>87.7</v>
      </c>
      <c r="T93" s="198">
        <v>76.2</v>
      </c>
      <c r="U93" s="198">
        <v>82.4</v>
      </c>
    </row>
    <row r="94" spans="1:21" ht="16.5" customHeight="1" x14ac:dyDescent="0.2">
      <c r="A94" s="7"/>
      <c r="B94" s="7"/>
      <c r="C94" s="7"/>
      <c r="D94" s="7"/>
      <c r="E94" s="7" t="s">
        <v>68</v>
      </c>
      <c r="F94" s="7"/>
      <c r="G94" s="7"/>
      <c r="H94" s="7"/>
      <c r="I94" s="7"/>
      <c r="J94" s="7"/>
      <c r="K94" s="7"/>
      <c r="L94" s="9" t="s">
        <v>210</v>
      </c>
      <c r="M94" s="198">
        <v>89.2</v>
      </c>
      <c r="N94" s="198">
        <v>83.3</v>
      </c>
      <c r="O94" s="198">
        <v>70.900000000000006</v>
      </c>
      <c r="P94" s="198">
        <v>85.2</v>
      </c>
      <c r="Q94" s="198">
        <v>72.900000000000006</v>
      </c>
      <c r="R94" s="198">
        <v>83.1</v>
      </c>
      <c r="S94" s="198">
        <v>82.6</v>
      </c>
      <c r="T94" s="198">
        <v>79.400000000000006</v>
      </c>
      <c r="U94" s="198">
        <v>83</v>
      </c>
    </row>
    <row r="95" spans="1:21" ht="16.5" customHeight="1" x14ac:dyDescent="0.2">
      <c r="A95" s="7"/>
      <c r="B95" s="7"/>
      <c r="C95" s="7"/>
      <c r="D95" s="7"/>
      <c r="E95" s="7" t="s">
        <v>69</v>
      </c>
      <c r="F95" s="7"/>
      <c r="G95" s="7"/>
      <c r="H95" s="7"/>
      <c r="I95" s="7"/>
      <c r="J95" s="7"/>
      <c r="K95" s="7"/>
      <c r="L95" s="9" t="s">
        <v>210</v>
      </c>
      <c r="M95" s="190" t="s">
        <v>75</v>
      </c>
      <c r="N95" s="191" t="s">
        <v>214</v>
      </c>
      <c r="O95" s="190" t="s">
        <v>75</v>
      </c>
      <c r="P95" s="191" t="s">
        <v>214</v>
      </c>
      <c r="Q95" s="192">
        <v>100</v>
      </c>
      <c r="R95" s="198">
        <v>66.7</v>
      </c>
      <c r="S95" s="191" t="s">
        <v>214</v>
      </c>
      <c r="T95" s="191" t="s">
        <v>214</v>
      </c>
      <c r="U95" s="198">
        <v>55.6</v>
      </c>
    </row>
    <row r="96" spans="1:21" ht="16.5" customHeight="1" x14ac:dyDescent="0.2">
      <c r="A96" s="7"/>
      <c r="B96" s="7"/>
      <c r="C96" s="7"/>
      <c r="D96" s="7"/>
      <c r="E96" s="7" t="s">
        <v>70</v>
      </c>
      <c r="F96" s="7"/>
      <c r="G96" s="7"/>
      <c r="H96" s="7"/>
      <c r="I96" s="7"/>
      <c r="J96" s="7"/>
      <c r="K96" s="7"/>
      <c r="L96" s="9" t="s">
        <v>210</v>
      </c>
      <c r="M96" s="198">
        <v>89.1</v>
      </c>
      <c r="N96" s="198">
        <v>84</v>
      </c>
      <c r="O96" s="198">
        <v>71.2</v>
      </c>
      <c r="P96" s="198">
        <v>83.9</v>
      </c>
      <c r="Q96" s="198">
        <v>72.7</v>
      </c>
      <c r="R96" s="198">
        <v>81.900000000000006</v>
      </c>
      <c r="S96" s="198">
        <v>83.9</v>
      </c>
      <c r="T96" s="198">
        <v>76.7</v>
      </c>
      <c r="U96" s="198">
        <v>82.7</v>
      </c>
    </row>
    <row r="97" spans="1:21" ht="16.5" customHeight="1" x14ac:dyDescent="0.2">
      <c r="A97" s="7"/>
      <c r="B97" s="7"/>
      <c r="C97" s="7" t="s">
        <v>620</v>
      </c>
      <c r="D97" s="7"/>
      <c r="E97" s="7"/>
      <c r="F97" s="7"/>
      <c r="G97" s="7"/>
      <c r="H97" s="7"/>
      <c r="I97" s="7"/>
      <c r="J97" s="7"/>
      <c r="K97" s="7"/>
      <c r="L97" s="9"/>
      <c r="M97" s="10"/>
      <c r="N97" s="10"/>
      <c r="O97" s="10"/>
      <c r="P97" s="10"/>
      <c r="Q97" s="10"/>
      <c r="R97" s="10"/>
      <c r="S97" s="10"/>
      <c r="T97" s="10"/>
      <c r="U97" s="10"/>
    </row>
    <row r="98" spans="1:21" ht="16.5" customHeight="1" x14ac:dyDescent="0.2">
      <c r="A98" s="7"/>
      <c r="B98" s="7"/>
      <c r="C98" s="7"/>
      <c r="D98" s="7" t="s">
        <v>65</v>
      </c>
      <c r="E98" s="7"/>
      <c r="F98" s="7"/>
      <c r="G98" s="7"/>
      <c r="H98" s="7"/>
      <c r="I98" s="7"/>
      <c r="J98" s="7"/>
      <c r="K98" s="7"/>
      <c r="L98" s="9"/>
      <c r="M98" s="10"/>
      <c r="N98" s="10"/>
      <c r="O98" s="10"/>
      <c r="P98" s="10"/>
      <c r="Q98" s="10"/>
      <c r="R98" s="10"/>
      <c r="S98" s="10"/>
      <c r="T98" s="10"/>
      <c r="U98" s="10"/>
    </row>
    <row r="99" spans="1:21" ht="16.5" customHeight="1" x14ac:dyDescent="0.2">
      <c r="A99" s="7"/>
      <c r="B99" s="7"/>
      <c r="C99" s="7"/>
      <c r="D99" s="7"/>
      <c r="E99" s="7" t="s">
        <v>66</v>
      </c>
      <c r="F99" s="7"/>
      <c r="G99" s="7"/>
      <c r="H99" s="7"/>
      <c r="I99" s="7"/>
      <c r="J99" s="7"/>
      <c r="K99" s="7"/>
      <c r="L99" s="9" t="s">
        <v>67</v>
      </c>
      <c r="M99" s="194">
        <v>6435</v>
      </c>
      <c r="N99" s="194">
        <v>2067</v>
      </c>
      <c r="O99" s="194">
        <v>3175</v>
      </c>
      <c r="P99" s="194">
        <v>2377</v>
      </c>
      <c r="Q99" s="194">
        <v>1130</v>
      </c>
      <c r="R99" s="196">
        <v>350</v>
      </c>
      <c r="S99" s="196">
        <v>190</v>
      </c>
      <c r="T99" s="196">
        <v>843</v>
      </c>
      <c r="U99" s="197">
        <v>16567</v>
      </c>
    </row>
    <row r="100" spans="1:21" ht="16.5" customHeight="1" x14ac:dyDescent="0.2">
      <c r="A100" s="7"/>
      <c r="B100" s="7"/>
      <c r="C100" s="7"/>
      <c r="D100" s="7"/>
      <c r="E100" s="7" t="s">
        <v>68</v>
      </c>
      <c r="F100" s="7"/>
      <c r="G100" s="7"/>
      <c r="H100" s="7"/>
      <c r="I100" s="7"/>
      <c r="J100" s="7"/>
      <c r="K100" s="7"/>
      <c r="L100" s="9" t="s">
        <v>67</v>
      </c>
      <c r="M100" s="194">
        <v>9630</v>
      </c>
      <c r="N100" s="194">
        <v>5921</v>
      </c>
      <c r="O100" s="194">
        <v>3974</v>
      </c>
      <c r="P100" s="194">
        <v>2000</v>
      </c>
      <c r="Q100" s="194">
        <v>2079</v>
      </c>
      <c r="R100" s="196">
        <v>661</v>
      </c>
      <c r="S100" s="196">
        <v>465</v>
      </c>
      <c r="T100" s="195">
        <v>94</v>
      </c>
      <c r="U100" s="197">
        <v>24824</v>
      </c>
    </row>
    <row r="101" spans="1:21" ht="16.5" customHeight="1" x14ac:dyDescent="0.2">
      <c r="A101" s="7"/>
      <c r="B101" s="7"/>
      <c r="C101" s="7"/>
      <c r="D101" s="7"/>
      <c r="E101" s="7" t="s">
        <v>69</v>
      </c>
      <c r="F101" s="7"/>
      <c r="G101" s="7"/>
      <c r="H101" s="7"/>
      <c r="I101" s="7"/>
      <c r="J101" s="7"/>
      <c r="K101" s="7"/>
      <c r="L101" s="9" t="s">
        <v>67</v>
      </c>
      <c r="M101" s="193">
        <v>2</v>
      </c>
      <c r="N101" s="193" t="s">
        <v>75</v>
      </c>
      <c r="O101" s="195">
        <v>16</v>
      </c>
      <c r="P101" s="193">
        <v>2</v>
      </c>
      <c r="Q101" s="195">
        <v>21</v>
      </c>
      <c r="R101" s="195">
        <v>17</v>
      </c>
      <c r="S101" s="193" t="s">
        <v>75</v>
      </c>
      <c r="T101" s="193" t="s">
        <v>75</v>
      </c>
      <c r="U101" s="195">
        <v>58</v>
      </c>
    </row>
    <row r="102" spans="1:21" ht="16.5" customHeight="1" x14ac:dyDescent="0.2">
      <c r="A102" s="7"/>
      <c r="B102" s="7"/>
      <c r="C102" s="7"/>
      <c r="D102" s="7"/>
      <c r="E102" s="7" t="s">
        <v>70</v>
      </c>
      <c r="F102" s="7"/>
      <c r="G102" s="7"/>
      <c r="H102" s="7"/>
      <c r="I102" s="7"/>
      <c r="J102" s="7"/>
      <c r="K102" s="7"/>
      <c r="L102" s="9" t="s">
        <v>67</v>
      </c>
      <c r="M102" s="197">
        <v>16067</v>
      </c>
      <c r="N102" s="194">
        <v>7988</v>
      </c>
      <c r="O102" s="194">
        <v>7165</v>
      </c>
      <c r="P102" s="194">
        <v>4379</v>
      </c>
      <c r="Q102" s="194">
        <v>3230</v>
      </c>
      <c r="R102" s="194">
        <v>1028</v>
      </c>
      <c r="S102" s="196">
        <v>655</v>
      </c>
      <c r="T102" s="196">
        <v>937</v>
      </c>
      <c r="U102" s="197">
        <v>41449</v>
      </c>
    </row>
    <row r="103" spans="1:21" ht="16.5" customHeight="1" x14ac:dyDescent="0.2">
      <c r="A103" s="7"/>
      <c r="B103" s="7"/>
      <c r="C103" s="7"/>
      <c r="D103" s="7" t="s">
        <v>442</v>
      </c>
      <c r="E103" s="7"/>
      <c r="F103" s="7"/>
      <c r="G103" s="7"/>
      <c r="H103" s="7"/>
      <c r="I103" s="7"/>
      <c r="J103" s="7"/>
      <c r="K103" s="7"/>
      <c r="L103" s="9"/>
      <c r="M103" s="10"/>
      <c r="N103" s="10"/>
      <c r="O103" s="10"/>
      <c r="P103" s="10"/>
      <c r="Q103" s="10"/>
      <c r="R103" s="10"/>
      <c r="S103" s="10"/>
      <c r="T103" s="10"/>
      <c r="U103" s="10"/>
    </row>
    <row r="104" spans="1:21" ht="16.5" customHeight="1" x14ac:dyDescent="0.2">
      <c r="A104" s="7"/>
      <c r="B104" s="7"/>
      <c r="C104" s="7"/>
      <c r="D104" s="7"/>
      <c r="E104" s="7" t="s">
        <v>66</v>
      </c>
      <c r="F104" s="7"/>
      <c r="G104" s="7"/>
      <c r="H104" s="7"/>
      <c r="I104" s="7"/>
      <c r="J104" s="7"/>
      <c r="K104" s="7"/>
      <c r="L104" s="9" t="s">
        <v>210</v>
      </c>
      <c r="M104" s="198">
        <v>95.3</v>
      </c>
      <c r="N104" s="198">
        <v>94.8</v>
      </c>
      <c r="O104" s="198">
        <v>88.8</v>
      </c>
      <c r="P104" s="198">
        <v>91.3</v>
      </c>
      <c r="Q104" s="198">
        <v>84.5</v>
      </c>
      <c r="R104" s="198">
        <v>92.3</v>
      </c>
      <c r="S104" s="198">
        <v>95.5</v>
      </c>
      <c r="T104" s="198">
        <v>88.9</v>
      </c>
      <c r="U104" s="198">
        <v>92.1</v>
      </c>
    </row>
    <row r="105" spans="1:21" ht="16.5" customHeight="1" x14ac:dyDescent="0.2">
      <c r="A105" s="7"/>
      <c r="B105" s="7"/>
      <c r="C105" s="7"/>
      <c r="D105" s="7"/>
      <c r="E105" s="7" t="s">
        <v>68</v>
      </c>
      <c r="F105" s="7"/>
      <c r="G105" s="7"/>
      <c r="H105" s="7"/>
      <c r="I105" s="7"/>
      <c r="J105" s="7"/>
      <c r="K105" s="7"/>
      <c r="L105" s="9" t="s">
        <v>210</v>
      </c>
      <c r="M105" s="198">
        <v>95.1</v>
      </c>
      <c r="N105" s="198">
        <v>93.9</v>
      </c>
      <c r="O105" s="198">
        <v>87.7</v>
      </c>
      <c r="P105" s="198">
        <v>93.1</v>
      </c>
      <c r="Q105" s="198">
        <v>85.3</v>
      </c>
      <c r="R105" s="198">
        <v>93.6</v>
      </c>
      <c r="S105" s="198">
        <v>93.6</v>
      </c>
      <c r="T105" s="198">
        <v>87</v>
      </c>
      <c r="U105" s="198">
        <v>92.4</v>
      </c>
    </row>
    <row r="106" spans="1:21" ht="16.5" customHeight="1" x14ac:dyDescent="0.2">
      <c r="A106" s="7"/>
      <c r="B106" s="7"/>
      <c r="C106" s="7"/>
      <c r="D106" s="7"/>
      <c r="E106" s="7" t="s">
        <v>69</v>
      </c>
      <c r="F106" s="7"/>
      <c r="G106" s="7"/>
      <c r="H106" s="7"/>
      <c r="I106" s="7"/>
      <c r="J106" s="7"/>
      <c r="K106" s="7"/>
      <c r="L106" s="9" t="s">
        <v>210</v>
      </c>
      <c r="M106" s="198">
        <v>66.7</v>
      </c>
      <c r="N106" s="191" t="s">
        <v>214</v>
      </c>
      <c r="O106" s="198">
        <v>94.1</v>
      </c>
      <c r="P106" s="192">
        <v>100</v>
      </c>
      <c r="Q106" s="198">
        <v>95.5</v>
      </c>
      <c r="R106" s="198">
        <v>89.5</v>
      </c>
      <c r="S106" s="191" t="s">
        <v>214</v>
      </c>
      <c r="T106" s="191" t="s">
        <v>214</v>
      </c>
      <c r="U106" s="198">
        <v>92.1</v>
      </c>
    </row>
    <row r="107" spans="1:21" ht="16.5" customHeight="1" x14ac:dyDescent="0.2">
      <c r="A107" s="7"/>
      <c r="B107" s="7"/>
      <c r="C107" s="7"/>
      <c r="D107" s="7"/>
      <c r="E107" s="7" t="s">
        <v>70</v>
      </c>
      <c r="F107" s="7"/>
      <c r="G107" s="7"/>
      <c r="H107" s="7"/>
      <c r="I107" s="7"/>
      <c r="J107" s="7"/>
      <c r="K107" s="7"/>
      <c r="L107" s="9" t="s">
        <v>210</v>
      </c>
      <c r="M107" s="198">
        <v>95.2</v>
      </c>
      <c r="N107" s="198">
        <v>94.1</v>
      </c>
      <c r="O107" s="198">
        <v>88.2</v>
      </c>
      <c r="P107" s="198">
        <v>92.1</v>
      </c>
      <c r="Q107" s="198">
        <v>85.1</v>
      </c>
      <c r="R107" s="198">
        <v>93.1</v>
      </c>
      <c r="S107" s="198">
        <v>94.1</v>
      </c>
      <c r="T107" s="198">
        <v>88.7</v>
      </c>
      <c r="U107" s="198">
        <v>92.3</v>
      </c>
    </row>
    <row r="108" spans="1:21" ht="16.5" customHeight="1" x14ac:dyDescent="0.2">
      <c r="A108" s="7"/>
      <c r="B108" s="7" t="s">
        <v>623</v>
      </c>
      <c r="C108" s="7"/>
      <c r="D108" s="7"/>
      <c r="E108" s="7"/>
      <c r="F108" s="7"/>
      <c r="G108" s="7"/>
      <c r="H108" s="7"/>
      <c r="I108" s="7"/>
      <c r="J108" s="7"/>
      <c r="K108" s="7"/>
      <c r="L108" s="9"/>
      <c r="M108" s="10"/>
      <c r="N108" s="10"/>
      <c r="O108" s="10"/>
      <c r="P108" s="10"/>
      <c r="Q108" s="10"/>
      <c r="R108" s="10"/>
      <c r="S108" s="10"/>
      <c r="T108" s="10"/>
      <c r="U108" s="10"/>
    </row>
    <row r="109" spans="1:21" ht="16.5" customHeight="1" x14ac:dyDescent="0.2">
      <c r="A109" s="7"/>
      <c r="B109" s="7"/>
      <c r="C109" s="7" t="s">
        <v>618</v>
      </c>
      <c r="D109" s="7"/>
      <c r="E109" s="7"/>
      <c r="F109" s="7"/>
      <c r="G109" s="7"/>
      <c r="H109" s="7"/>
      <c r="I109" s="7"/>
      <c r="J109" s="7"/>
      <c r="K109" s="7"/>
      <c r="L109" s="9"/>
      <c r="M109" s="10"/>
      <c r="N109" s="10"/>
      <c r="O109" s="10"/>
      <c r="P109" s="10"/>
      <c r="Q109" s="10"/>
      <c r="R109" s="10"/>
      <c r="S109" s="10"/>
      <c r="T109" s="10"/>
      <c r="U109" s="10"/>
    </row>
    <row r="110" spans="1:21" ht="16.5" customHeight="1" x14ac:dyDescent="0.2">
      <c r="A110" s="7"/>
      <c r="B110" s="7"/>
      <c r="C110" s="7"/>
      <c r="D110" s="7" t="s">
        <v>65</v>
      </c>
      <c r="E110" s="7"/>
      <c r="F110" s="7"/>
      <c r="G110" s="7"/>
      <c r="H110" s="7"/>
      <c r="I110" s="7"/>
      <c r="J110" s="7"/>
      <c r="K110" s="7"/>
      <c r="L110" s="9"/>
      <c r="M110" s="10"/>
      <c r="N110" s="10"/>
      <c r="O110" s="10"/>
      <c r="P110" s="10"/>
      <c r="Q110" s="10"/>
      <c r="R110" s="10"/>
      <c r="S110" s="10"/>
      <c r="T110" s="10"/>
      <c r="U110" s="10"/>
    </row>
    <row r="111" spans="1:21" ht="16.5" customHeight="1" x14ac:dyDescent="0.2">
      <c r="A111" s="7"/>
      <c r="B111" s="7"/>
      <c r="C111" s="7"/>
      <c r="D111" s="7"/>
      <c r="E111" s="7" t="s">
        <v>66</v>
      </c>
      <c r="F111" s="7"/>
      <c r="G111" s="7"/>
      <c r="H111" s="7"/>
      <c r="I111" s="7"/>
      <c r="J111" s="7"/>
      <c r="K111" s="7"/>
      <c r="L111" s="9" t="s">
        <v>67</v>
      </c>
      <c r="M111" s="194">
        <v>4853</v>
      </c>
      <c r="N111" s="194">
        <v>1740</v>
      </c>
      <c r="O111" s="194">
        <v>2659</v>
      </c>
      <c r="P111" s="194">
        <v>1823</v>
      </c>
      <c r="Q111" s="196">
        <v>836</v>
      </c>
      <c r="R111" s="196">
        <v>286</v>
      </c>
      <c r="S111" s="196">
        <v>158</v>
      </c>
      <c r="T111" s="196">
        <v>600</v>
      </c>
      <c r="U111" s="197">
        <v>12955</v>
      </c>
    </row>
    <row r="112" spans="1:21" ht="16.5" customHeight="1" x14ac:dyDescent="0.2">
      <c r="A112" s="7"/>
      <c r="B112" s="7"/>
      <c r="C112" s="7"/>
      <c r="D112" s="7"/>
      <c r="E112" s="7" t="s">
        <v>68</v>
      </c>
      <c r="F112" s="7"/>
      <c r="G112" s="7"/>
      <c r="H112" s="7"/>
      <c r="I112" s="7"/>
      <c r="J112" s="7"/>
      <c r="K112" s="7"/>
      <c r="L112" s="9" t="s">
        <v>67</v>
      </c>
      <c r="M112" s="194">
        <v>7163</v>
      </c>
      <c r="N112" s="194">
        <v>5705</v>
      </c>
      <c r="O112" s="194">
        <v>3317</v>
      </c>
      <c r="P112" s="194">
        <v>1421</v>
      </c>
      <c r="Q112" s="194">
        <v>1569</v>
      </c>
      <c r="R112" s="196">
        <v>538</v>
      </c>
      <c r="S112" s="196">
        <v>358</v>
      </c>
      <c r="T112" s="195">
        <v>44</v>
      </c>
      <c r="U112" s="197">
        <v>20115</v>
      </c>
    </row>
    <row r="113" spans="1:21" ht="16.5" customHeight="1" x14ac:dyDescent="0.2">
      <c r="A113" s="7"/>
      <c r="B113" s="7"/>
      <c r="C113" s="7"/>
      <c r="D113" s="7"/>
      <c r="E113" s="7" t="s">
        <v>69</v>
      </c>
      <c r="F113" s="7"/>
      <c r="G113" s="7"/>
      <c r="H113" s="7"/>
      <c r="I113" s="7"/>
      <c r="J113" s="7"/>
      <c r="K113" s="7"/>
      <c r="L113" s="9" t="s">
        <v>67</v>
      </c>
      <c r="M113" s="193">
        <v>3</v>
      </c>
      <c r="N113" s="193" t="s">
        <v>75</v>
      </c>
      <c r="O113" s="195">
        <v>16</v>
      </c>
      <c r="P113" s="193">
        <v>2</v>
      </c>
      <c r="Q113" s="195">
        <v>20</v>
      </c>
      <c r="R113" s="195">
        <v>14</v>
      </c>
      <c r="S113" s="193" t="s">
        <v>75</v>
      </c>
      <c r="T113" s="193" t="s">
        <v>75</v>
      </c>
      <c r="U113" s="195">
        <v>55</v>
      </c>
    </row>
    <row r="114" spans="1:21" ht="16.5" customHeight="1" x14ac:dyDescent="0.2">
      <c r="A114" s="7"/>
      <c r="B114" s="7"/>
      <c r="C114" s="7"/>
      <c r="D114" s="7"/>
      <c r="E114" s="7" t="s">
        <v>70</v>
      </c>
      <c r="F114" s="7"/>
      <c r="G114" s="7"/>
      <c r="H114" s="7"/>
      <c r="I114" s="7"/>
      <c r="J114" s="7"/>
      <c r="K114" s="7"/>
      <c r="L114" s="9" t="s">
        <v>67</v>
      </c>
      <c r="M114" s="197">
        <v>12019</v>
      </c>
      <c r="N114" s="194">
        <v>7445</v>
      </c>
      <c r="O114" s="194">
        <v>5992</v>
      </c>
      <c r="P114" s="194">
        <v>3246</v>
      </c>
      <c r="Q114" s="194">
        <v>2425</v>
      </c>
      <c r="R114" s="196">
        <v>838</v>
      </c>
      <c r="S114" s="196">
        <v>516</v>
      </c>
      <c r="T114" s="196">
        <v>644</v>
      </c>
      <c r="U114" s="197">
        <v>33125</v>
      </c>
    </row>
    <row r="115" spans="1:21" ht="16.5" customHeight="1" x14ac:dyDescent="0.2">
      <c r="A115" s="7"/>
      <c r="B115" s="7"/>
      <c r="C115" s="7"/>
      <c r="D115" s="7" t="s">
        <v>442</v>
      </c>
      <c r="E115" s="7"/>
      <c r="F115" s="7"/>
      <c r="G115" s="7"/>
      <c r="H115" s="7"/>
      <c r="I115" s="7"/>
      <c r="J115" s="7"/>
      <c r="K115" s="7"/>
      <c r="L115" s="9"/>
      <c r="M115" s="10"/>
      <c r="N115" s="10"/>
      <c r="O115" s="10"/>
      <c r="P115" s="10"/>
      <c r="Q115" s="10"/>
      <c r="R115" s="10"/>
      <c r="S115" s="10"/>
      <c r="T115" s="10"/>
      <c r="U115" s="10"/>
    </row>
    <row r="116" spans="1:21" ht="16.5" customHeight="1" x14ac:dyDescent="0.2">
      <c r="A116" s="7"/>
      <c r="B116" s="7"/>
      <c r="C116" s="7"/>
      <c r="D116" s="7"/>
      <c r="E116" s="7" t="s">
        <v>66</v>
      </c>
      <c r="F116" s="7"/>
      <c r="G116" s="7"/>
      <c r="H116" s="7"/>
      <c r="I116" s="7"/>
      <c r="J116" s="7"/>
      <c r="K116" s="7"/>
      <c r="L116" s="9" t="s">
        <v>210</v>
      </c>
      <c r="M116" s="198">
        <v>99</v>
      </c>
      <c r="N116" s="198">
        <v>98.5</v>
      </c>
      <c r="O116" s="198">
        <v>96.6</v>
      </c>
      <c r="P116" s="198">
        <v>94.3</v>
      </c>
      <c r="Q116" s="198">
        <v>90.4</v>
      </c>
      <c r="R116" s="198">
        <v>97.6</v>
      </c>
      <c r="S116" s="198">
        <v>98.8</v>
      </c>
      <c r="T116" s="198">
        <v>95.4</v>
      </c>
      <c r="U116" s="198">
        <v>97</v>
      </c>
    </row>
    <row r="117" spans="1:21" ht="16.5" customHeight="1" x14ac:dyDescent="0.2">
      <c r="A117" s="7"/>
      <c r="B117" s="7"/>
      <c r="C117" s="7"/>
      <c r="D117" s="7"/>
      <c r="E117" s="7" t="s">
        <v>68</v>
      </c>
      <c r="F117" s="7"/>
      <c r="G117" s="7"/>
      <c r="H117" s="7"/>
      <c r="I117" s="7"/>
      <c r="J117" s="7"/>
      <c r="K117" s="7"/>
      <c r="L117" s="9" t="s">
        <v>210</v>
      </c>
      <c r="M117" s="198">
        <v>99.1</v>
      </c>
      <c r="N117" s="198">
        <v>99.5</v>
      </c>
      <c r="O117" s="198">
        <v>97.1</v>
      </c>
      <c r="P117" s="198">
        <v>96.8</v>
      </c>
      <c r="Q117" s="198">
        <v>92.1</v>
      </c>
      <c r="R117" s="198">
        <v>99.1</v>
      </c>
      <c r="S117" s="198">
        <v>99.2</v>
      </c>
      <c r="T117" s="198">
        <v>97.8</v>
      </c>
      <c r="U117" s="198">
        <v>98.1</v>
      </c>
    </row>
    <row r="118" spans="1:21" ht="16.5" customHeight="1" x14ac:dyDescent="0.2">
      <c r="A118" s="7"/>
      <c r="B118" s="7"/>
      <c r="C118" s="7"/>
      <c r="D118" s="7"/>
      <c r="E118" s="7" t="s">
        <v>69</v>
      </c>
      <c r="F118" s="7"/>
      <c r="G118" s="7"/>
      <c r="H118" s="7"/>
      <c r="I118" s="7"/>
      <c r="J118" s="7"/>
      <c r="K118" s="7"/>
      <c r="L118" s="9" t="s">
        <v>210</v>
      </c>
      <c r="M118" s="192">
        <v>100</v>
      </c>
      <c r="N118" s="191" t="s">
        <v>214</v>
      </c>
      <c r="O118" s="192">
        <v>100</v>
      </c>
      <c r="P118" s="192">
        <v>100</v>
      </c>
      <c r="Q118" s="198">
        <v>95.2</v>
      </c>
      <c r="R118" s="192">
        <v>100</v>
      </c>
      <c r="S118" s="191" t="s">
        <v>214</v>
      </c>
      <c r="T118" s="191" t="s">
        <v>214</v>
      </c>
      <c r="U118" s="198">
        <v>98.2</v>
      </c>
    </row>
    <row r="119" spans="1:21" ht="16.5" customHeight="1" x14ac:dyDescent="0.2">
      <c r="A119" s="7"/>
      <c r="B119" s="7"/>
      <c r="C119" s="7"/>
      <c r="D119" s="7"/>
      <c r="E119" s="7" t="s">
        <v>70</v>
      </c>
      <c r="F119" s="7"/>
      <c r="G119" s="7"/>
      <c r="H119" s="7"/>
      <c r="I119" s="7"/>
      <c r="J119" s="7"/>
      <c r="K119" s="7"/>
      <c r="L119" s="9" t="s">
        <v>210</v>
      </c>
      <c r="M119" s="198">
        <v>99.1</v>
      </c>
      <c r="N119" s="198">
        <v>99.3</v>
      </c>
      <c r="O119" s="198">
        <v>96.9</v>
      </c>
      <c r="P119" s="198">
        <v>95.4</v>
      </c>
      <c r="Q119" s="198">
        <v>91.5</v>
      </c>
      <c r="R119" s="198">
        <v>98.6</v>
      </c>
      <c r="S119" s="198">
        <v>99</v>
      </c>
      <c r="T119" s="198">
        <v>95.5</v>
      </c>
      <c r="U119" s="198">
        <v>97.7</v>
      </c>
    </row>
    <row r="120" spans="1:21" ht="16.5" customHeight="1" x14ac:dyDescent="0.2">
      <c r="A120" s="7"/>
      <c r="B120" s="7"/>
      <c r="C120" s="7" t="s">
        <v>619</v>
      </c>
      <c r="D120" s="7"/>
      <c r="E120" s="7"/>
      <c r="F120" s="7"/>
      <c r="G120" s="7"/>
      <c r="H120" s="7"/>
      <c r="I120" s="7"/>
      <c r="J120" s="7"/>
      <c r="K120" s="7"/>
      <c r="L120" s="9"/>
      <c r="M120" s="10"/>
      <c r="N120" s="10"/>
      <c r="O120" s="10"/>
      <c r="P120" s="10"/>
      <c r="Q120" s="10"/>
      <c r="R120" s="10"/>
      <c r="S120" s="10"/>
      <c r="T120" s="10"/>
      <c r="U120" s="10"/>
    </row>
    <row r="121" spans="1:21" ht="16.5" customHeight="1" x14ac:dyDescent="0.2">
      <c r="A121" s="7"/>
      <c r="B121" s="7"/>
      <c r="C121" s="7"/>
      <c r="D121" s="7" t="s">
        <v>65</v>
      </c>
      <c r="E121" s="7"/>
      <c r="F121" s="7"/>
      <c r="G121" s="7"/>
      <c r="H121" s="7"/>
      <c r="I121" s="7"/>
      <c r="J121" s="7"/>
      <c r="K121" s="7"/>
      <c r="L121" s="9"/>
      <c r="M121" s="10"/>
      <c r="N121" s="10"/>
      <c r="O121" s="10"/>
      <c r="P121" s="10"/>
      <c r="Q121" s="10"/>
      <c r="R121" s="10"/>
      <c r="S121" s="10"/>
      <c r="T121" s="10"/>
      <c r="U121" s="10"/>
    </row>
    <row r="122" spans="1:21" ht="16.5" customHeight="1" x14ac:dyDescent="0.2">
      <c r="A122" s="7"/>
      <c r="B122" s="7"/>
      <c r="C122" s="7"/>
      <c r="D122" s="7"/>
      <c r="E122" s="7" t="s">
        <v>66</v>
      </c>
      <c r="F122" s="7"/>
      <c r="G122" s="7"/>
      <c r="H122" s="7"/>
      <c r="I122" s="7"/>
      <c r="J122" s="7"/>
      <c r="K122" s="7"/>
      <c r="L122" s="9" t="s">
        <v>67</v>
      </c>
      <c r="M122" s="194">
        <v>2618</v>
      </c>
      <c r="N122" s="196">
        <v>710</v>
      </c>
      <c r="O122" s="194">
        <v>1073</v>
      </c>
      <c r="P122" s="196">
        <v>557</v>
      </c>
      <c r="Q122" s="196">
        <v>319</v>
      </c>
      <c r="R122" s="196">
        <v>118</v>
      </c>
      <c r="S122" s="195">
        <v>64</v>
      </c>
      <c r="T122" s="196">
        <v>243</v>
      </c>
      <c r="U122" s="194">
        <v>5702</v>
      </c>
    </row>
    <row r="123" spans="1:21" ht="16.5" customHeight="1" x14ac:dyDescent="0.2">
      <c r="A123" s="7"/>
      <c r="B123" s="7"/>
      <c r="C123" s="7"/>
      <c r="D123" s="7"/>
      <c r="E123" s="7" t="s">
        <v>68</v>
      </c>
      <c r="F123" s="7"/>
      <c r="G123" s="7"/>
      <c r="H123" s="7"/>
      <c r="I123" s="7"/>
      <c r="J123" s="7"/>
      <c r="K123" s="7"/>
      <c r="L123" s="9" t="s">
        <v>67</v>
      </c>
      <c r="M123" s="194">
        <v>4480</v>
      </c>
      <c r="N123" s="194">
        <v>3001</v>
      </c>
      <c r="O123" s="194">
        <v>1643</v>
      </c>
      <c r="P123" s="196">
        <v>586</v>
      </c>
      <c r="Q123" s="196">
        <v>675</v>
      </c>
      <c r="R123" s="196">
        <v>288</v>
      </c>
      <c r="S123" s="196">
        <v>180</v>
      </c>
      <c r="T123" s="195">
        <v>50</v>
      </c>
      <c r="U123" s="197">
        <v>10903</v>
      </c>
    </row>
    <row r="124" spans="1:21" ht="16.5" customHeight="1" x14ac:dyDescent="0.2">
      <c r="A124" s="7"/>
      <c r="B124" s="7"/>
      <c r="C124" s="7"/>
      <c r="D124" s="7"/>
      <c r="E124" s="7" t="s">
        <v>69</v>
      </c>
      <c r="F124" s="7"/>
      <c r="G124" s="7"/>
      <c r="H124" s="7"/>
      <c r="I124" s="7"/>
      <c r="J124" s="7"/>
      <c r="K124" s="7"/>
      <c r="L124" s="9" t="s">
        <v>67</v>
      </c>
      <c r="M124" s="193" t="s">
        <v>75</v>
      </c>
      <c r="N124" s="193" t="s">
        <v>75</v>
      </c>
      <c r="O124" s="193">
        <v>1</v>
      </c>
      <c r="P124" s="193" t="s">
        <v>75</v>
      </c>
      <c r="Q124" s="193">
        <v>1</v>
      </c>
      <c r="R124" s="193">
        <v>5</v>
      </c>
      <c r="S124" s="193" t="s">
        <v>75</v>
      </c>
      <c r="T124" s="193" t="s">
        <v>75</v>
      </c>
      <c r="U124" s="193">
        <v>7</v>
      </c>
    </row>
    <row r="125" spans="1:21" ht="16.5" customHeight="1" x14ac:dyDescent="0.2">
      <c r="A125" s="7"/>
      <c r="B125" s="7"/>
      <c r="C125" s="7"/>
      <c r="D125" s="7"/>
      <c r="E125" s="7" t="s">
        <v>70</v>
      </c>
      <c r="F125" s="7"/>
      <c r="G125" s="7"/>
      <c r="H125" s="7"/>
      <c r="I125" s="7"/>
      <c r="J125" s="7"/>
      <c r="K125" s="7"/>
      <c r="L125" s="9" t="s">
        <v>67</v>
      </c>
      <c r="M125" s="194">
        <v>7098</v>
      </c>
      <c r="N125" s="194">
        <v>3711</v>
      </c>
      <c r="O125" s="194">
        <v>2717</v>
      </c>
      <c r="P125" s="194">
        <v>1143</v>
      </c>
      <c r="Q125" s="196">
        <v>995</v>
      </c>
      <c r="R125" s="196">
        <v>411</v>
      </c>
      <c r="S125" s="196">
        <v>244</v>
      </c>
      <c r="T125" s="196">
        <v>293</v>
      </c>
      <c r="U125" s="197">
        <v>16612</v>
      </c>
    </row>
    <row r="126" spans="1:21" ht="16.5" customHeight="1" x14ac:dyDescent="0.2">
      <c r="A126" s="7"/>
      <c r="B126" s="7"/>
      <c r="C126" s="7"/>
      <c r="D126" s="7" t="s">
        <v>442</v>
      </c>
      <c r="E126" s="7"/>
      <c r="F126" s="7"/>
      <c r="G126" s="7"/>
      <c r="H126" s="7"/>
      <c r="I126" s="7"/>
      <c r="J126" s="7"/>
      <c r="K126" s="7"/>
      <c r="L126" s="9"/>
      <c r="M126" s="10"/>
      <c r="N126" s="10"/>
      <c r="O126" s="10"/>
      <c r="P126" s="10"/>
      <c r="Q126" s="10"/>
      <c r="R126" s="10"/>
      <c r="S126" s="10"/>
      <c r="T126" s="10"/>
      <c r="U126" s="10"/>
    </row>
    <row r="127" spans="1:21" ht="16.5" customHeight="1" x14ac:dyDescent="0.2">
      <c r="A127" s="7"/>
      <c r="B127" s="7"/>
      <c r="C127" s="7"/>
      <c r="D127" s="7"/>
      <c r="E127" s="7" t="s">
        <v>66</v>
      </c>
      <c r="F127" s="7"/>
      <c r="G127" s="7"/>
      <c r="H127" s="7"/>
      <c r="I127" s="7"/>
      <c r="J127" s="7"/>
      <c r="K127" s="7"/>
      <c r="L127" s="9" t="s">
        <v>210</v>
      </c>
      <c r="M127" s="198">
        <v>90.7</v>
      </c>
      <c r="N127" s="198">
        <v>89</v>
      </c>
      <c r="O127" s="198">
        <v>77.8</v>
      </c>
      <c r="P127" s="198">
        <v>82.2</v>
      </c>
      <c r="Q127" s="198">
        <v>72.8</v>
      </c>
      <c r="R127" s="198">
        <v>84.3</v>
      </c>
      <c r="S127" s="198">
        <v>86.5</v>
      </c>
      <c r="T127" s="198">
        <v>76.2</v>
      </c>
      <c r="U127" s="198">
        <v>84.9</v>
      </c>
    </row>
    <row r="128" spans="1:21" ht="16.5" customHeight="1" x14ac:dyDescent="0.2">
      <c r="A128" s="7"/>
      <c r="B128" s="7"/>
      <c r="C128" s="7"/>
      <c r="D128" s="7"/>
      <c r="E128" s="7" t="s">
        <v>68</v>
      </c>
      <c r="F128" s="7"/>
      <c r="G128" s="7"/>
      <c r="H128" s="7"/>
      <c r="I128" s="7"/>
      <c r="J128" s="7"/>
      <c r="K128" s="7"/>
      <c r="L128" s="9" t="s">
        <v>210</v>
      </c>
      <c r="M128" s="198">
        <v>91.2</v>
      </c>
      <c r="N128" s="198">
        <v>89.3</v>
      </c>
      <c r="O128" s="198">
        <v>78.2</v>
      </c>
      <c r="P128" s="198">
        <v>85.3</v>
      </c>
      <c r="Q128" s="198">
        <v>75.099999999999994</v>
      </c>
      <c r="R128" s="198">
        <v>87.8</v>
      </c>
      <c r="S128" s="198">
        <v>85.3</v>
      </c>
      <c r="T128" s="198">
        <v>79.400000000000006</v>
      </c>
      <c r="U128" s="198">
        <v>86.8</v>
      </c>
    </row>
    <row r="129" spans="1:21" ht="16.5" customHeight="1" x14ac:dyDescent="0.2">
      <c r="A129" s="7"/>
      <c r="B129" s="7"/>
      <c r="C129" s="7"/>
      <c r="D129" s="7"/>
      <c r="E129" s="7" t="s">
        <v>69</v>
      </c>
      <c r="F129" s="7"/>
      <c r="G129" s="7"/>
      <c r="H129" s="7"/>
      <c r="I129" s="7"/>
      <c r="J129" s="7"/>
      <c r="K129" s="7"/>
      <c r="L129" s="9" t="s">
        <v>210</v>
      </c>
      <c r="M129" s="190" t="s">
        <v>75</v>
      </c>
      <c r="N129" s="191" t="s">
        <v>214</v>
      </c>
      <c r="O129" s="198">
        <v>50</v>
      </c>
      <c r="P129" s="191" t="s">
        <v>214</v>
      </c>
      <c r="Q129" s="192">
        <v>100</v>
      </c>
      <c r="R129" s="198">
        <v>71.400000000000006</v>
      </c>
      <c r="S129" s="191" t="s">
        <v>214</v>
      </c>
      <c r="T129" s="191" t="s">
        <v>214</v>
      </c>
      <c r="U129" s="198">
        <v>63.6</v>
      </c>
    </row>
    <row r="130" spans="1:21" ht="16.5" customHeight="1" x14ac:dyDescent="0.2">
      <c r="A130" s="7"/>
      <c r="B130" s="7"/>
      <c r="C130" s="7"/>
      <c r="D130" s="7"/>
      <c r="E130" s="7" t="s">
        <v>70</v>
      </c>
      <c r="F130" s="7"/>
      <c r="G130" s="7"/>
      <c r="H130" s="7"/>
      <c r="I130" s="7"/>
      <c r="J130" s="7"/>
      <c r="K130" s="7"/>
      <c r="L130" s="9" t="s">
        <v>210</v>
      </c>
      <c r="M130" s="198">
        <v>91</v>
      </c>
      <c r="N130" s="198">
        <v>89.2</v>
      </c>
      <c r="O130" s="198">
        <v>78</v>
      </c>
      <c r="P130" s="198">
        <v>83.7</v>
      </c>
      <c r="Q130" s="198">
        <v>74.400000000000006</v>
      </c>
      <c r="R130" s="198">
        <v>86.5</v>
      </c>
      <c r="S130" s="198">
        <v>85.6</v>
      </c>
      <c r="T130" s="198">
        <v>76.7</v>
      </c>
      <c r="U130" s="198">
        <v>86.1</v>
      </c>
    </row>
    <row r="131" spans="1:21" ht="16.5" customHeight="1" x14ac:dyDescent="0.2">
      <c r="A131" s="7"/>
      <c r="B131" s="7"/>
      <c r="C131" s="7" t="s">
        <v>620</v>
      </c>
      <c r="D131" s="7"/>
      <c r="E131" s="7"/>
      <c r="F131" s="7"/>
      <c r="G131" s="7"/>
      <c r="H131" s="7"/>
      <c r="I131" s="7"/>
      <c r="J131" s="7"/>
      <c r="K131" s="7"/>
      <c r="L131" s="9"/>
      <c r="M131" s="10"/>
      <c r="N131" s="10"/>
      <c r="O131" s="10"/>
      <c r="P131" s="10"/>
      <c r="Q131" s="10"/>
      <c r="R131" s="10"/>
      <c r="S131" s="10"/>
      <c r="T131" s="10"/>
      <c r="U131" s="10"/>
    </row>
    <row r="132" spans="1:21" ht="16.5" customHeight="1" x14ac:dyDescent="0.2">
      <c r="A132" s="7"/>
      <c r="B132" s="7"/>
      <c r="C132" s="7"/>
      <c r="D132" s="7" t="s">
        <v>65</v>
      </c>
      <c r="E132" s="7"/>
      <c r="F132" s="7"/>
      <c r="G132" s="7"/>
      <c r="H132" s="7"/>
      <c r="I132" s="7"/>
      <c r="J132" s="7"/>
      <c r="K132" s="7"/>
      <c r="L132" s="9"/>
      <c r="M132" s="10"/>
      <c r="N132" s="10"/>
      <c r="O132" s="10"/>
      <c r="P132" s="10"/>
      <c r="Q132" s="10"/>
      <c r="R132" s="10"/>
      <c r="S132" s="10"/>
      <c r="T132" s="10"/>
      <c r="U132" s="10"/>
    </row>
    <row r="133" spans="1:21" ht="16.5" customHeight="1" x14ac:dyDescent="0.2">
      <c r="A133" s="7"/>
      <c r="B133" s="7"/>
      <c r="C133" s="7"/>
      <c r="D133" s="7"/>
      <c r="E133" s="7" t="s">
        <v>66</v>
      </c>
      <c r="F133" s="7"/>
      <c r="G133" s="7"/>
      <c r="H133" s="7"/>
      <c r="I133" s="7"/>
      <c r="J133" s="7"/>
      <c r="K133" s="7"/>
      <c r="L133" s="9" t="s">
        <v>67</v>
      </c>
      <c r="M133" s="194">
        <v>7471</v>
      </c>
      <c r="N133" s="194">
        <v>2450</v>
      </c>
      <c r="O133" s="194">
        <v>3732</v>
      </c>
      <c r="P133" s="194">
        <v>2380</v>
      </c>
      <c r="Q133" s="194">
        <v>1155</v>
      </c>
      <c r="R133" s="196">
        <v>404</v>
      </c>
      <c r="S133" s="196">
        <v>222</v>
      </c>
      <c r="T133" s="196">
        <v>843</v>
      </c>
      <c r="U133" s="197">
        <v>18657</v>
      </c>
    </row>
    <row r="134" spans="1:21" ht="16.5" customHeight="1" x14ac:dyDescent="0.2">
      <c r="A134" s="7"/>
      <c r="B134" s="7"/>
      <c r="C134" s="7"/>
      <c r="D134" s="7"/>
      <c r="E134" s="7" t="s">
        <v>68</v>
      </c>
      <c r="F134" s="7"/>
      <c r="G134" s="7"/>
      <c r="H134" s="7"/>
      <c r="I134" s="7"/>
      <c r="J134" s="7"/>
      <c r="K134" s="7"/>
      <c r="L134" s="9" t="s">
        <v>67</v>
      </c>
      <c r="M134" s="197">
        <v>11643</v>
      </c>
      <c r="N134" s="194">
        <v>8706</v>
      </c>
      <c r="O134" s="194">
        <v>4960</v>
      </c>
      <c r="P134" s="194">
        <v>2007</v>
      </c>
      <c r="Q134" s="194">
        <v>2244</v>
      </c>
      <c r="R134" s="196">
        <v>826</v>
      </c>
      <c r="S134" s="196">
        <v>538</v>
      </c>
      <c r="T134" s="195">
        <v>94</v>
      </c>
      <c r="U134" s="197">
        <v>31018</v>
      </c>
    </row>
    <row r="135" spans="1:21" ht="16.5" customHeight="1" x14ac:dyDescent="0.2">
      <c r="A135" s="7"/>
      <c r="B135" s="7"/>
      <c r="C135" s="7"/>
      <c r="D135" s="7"/>
      <c r="E135" s="7" t="s">
        <v>69</v>
      </c>
      <c r="F135" s="7"/>
      <c r="G135" s="7"/>
      <c r="H135" s="7"/>
      <c r="I135" s="7"/>
      <c r="J135" s="7"/>
      <c r="K135" s="7"/>
      <c r="L135" s="9" t="s">
        <v>67</v>
      </c>
      <c r="M135" s="193">
        <v>3</v>
      </c>
      <c r="N135" s="193" t="s">
        <v>75</v>
      </c>
      <c r="O135" s="195">
        <v>17</v>
      </c>
      <c r="P135" s="193">
        <v>2</v>
      </c>
      <c r="Q135" s="195">
        <v>21</v>
      </c>
      <c r="R135" s="195">
        <v>19</v>
      </c>
      <c r="S135" s="193" t="s">
        <v>75</v>
      </c>
      <c r="T135" s="193" t="s">
        <v>75</v>
      </c>
      <c r="U135" s="195">
        <v>62</v>
      </c>
    </row>
    <row r="136" spans="1:21" ht="16.5" customHeight="1" x14ac:dyDescent="0.2">
      <c r="A136" s="7"/>
      <c r="B136" s="7"/>
      <c r="C136" s="7"/>
      <c r="D136" s="7"/>
      <c r="E136" s="7" t="s">
        <v>70</v>
      </c>
      <c r="F136" s="7"/>
      <c r="G136" s="7"/>
      <c r="H136" s="7"/>
      <c r="I136" s="7"/>
      <c r="J136" s="7"/>
      <c r="K136" s="7"/>
      <c r="L136" s="9" t="s">
        <v>67</v>
      </c>
      <c r="M136" s="197">
        <v>19117</v>
      </c>
      <c r="N136" s="197">
        <v>11156</v>
      </c>
      <c r="O136" s="194">
        <v>8709</v>
      </c>
      <c r="P136" s="194">
        <v>4389</v>
      </c>
      <c r="Q136" s="194">
        <v>3420</v>
      </c>
      <c r="R136" s="194">
        <v>1249</v>
      </c>
      <c r="S136" s="196">
        <v>760</v>
      </c>
      <c r="T136" s="196">
        <v>937</v>
      </c>
      <c r="U136" s="197">
        <v>49737</v>
      </c>
    </row>
    <row r="137" spans="1:21" ht="16.5" customHeight="1" x14ac:dyDescent="0.2">
      <c r="A137" s="7"/>
      <c r="B137" s="7"/>
      <c r="C137" s="7"/>
      <c r="D137" s="7" t="s">
        <v>442</v>
      </c>
      <c r="E137" s="7"/>
      <c r="F137" s="7"/>
      <c r="G137" s="7"/>
      <c r="H137" s="7"/>
      <c r="I137" s="7"/>
      <c r="J137" s="7"/>
      <c r="K137" s="7"/>
      <c r="L137" s="9"/>
      <c r="M137" s="10"/>
      <c r="N137" s="10"/>
      <c r="O137" s="10"/>
      <c r="P137" s="10"/>
      <c r="Q137" s="10"/>
      <c r="R137" s="10"/>
      <c r="S137" s="10"/>
      <c r="T137" s="10"/>
      <c r="U137" s="10"/>
    </row>
    <row r="138" spans="1:21" ht="16.5" customHeight="1" x14ac:dyDescent="0.2">
      <c r="A138" s="7"/>
      <c r="B138" s="7"/>
      <c r="C138" s="7"/>
      <c r="D138" s="7"/>
      <c r="E138" s="7" t="s">
        <v>66</v>
      </c>
      <c r="F138" s="7"/>
      <c r="G138" s="7"/>
      <c r="H138" s="7"/>
      <c r="I138" s="7"/>
      <c r="J138" s="7"/>
      <c r="K138" s="7"/>
      <c r="L138" s="9" t="s">
        <v>210</v>
      </c>
      <c r="M138" s="198">
        <v>95.9</v>
      </c>
      <c r="N138" s="198">
        <v>95.6</v>
      </c>
      <c r="O138" s="198">
        <v>90.3</v>
      </c>
      <c r="P138" s="198">
        <v>91.1</v>
      </c>
      <c r="Q138" s="198">
        <v>84.7</v>
      </c>
      <c r="R138" s="198">
        <v>93.3</v>
      </c>
      <c r="S138" s="198">
        <v>94.9</v>
      </c>
      <c r="T138" s="198">
        <v>88.9</v>
      </c>
      <c r="U138" s="198">
        <v>92.9</v>
      </c>
    </row>
    <row r="139" spans="1:21" ht="16.5" customHeight="1" x14ac:dyDescent="0.2">
      <c r="A139" s="7"/>
      <c r="B139" s="7"/>
      <c r="C139" s="7"/>
      <c r="D139" s="7"/>
      <c r="E139" s="7" t="s">
        <v>68</v>
      </c>
      <c r="F139" s="7"/>
      <c r="G139" s="7"/>
      <c r="H139" s="7"/>
      <c r="I139" s="7"/>
      <c r="J139" s="7"/>
      <c r="K139" s="7"/>
      <c r="L139" s="9" t="s">
        <v>210</v>
      </c>
      <c r="M139" s="198">
        <v>95.9</v>
      </c>
      <c r="N139" s="198">
        <v>95.7</v>
      </c>
      <c r="O139" s="198">
        <v>89.9</v>
      </c>
      <c r="P139" s="198">
        <v>93.1</v>
      </c>
      <c r="Q139" s="198">
        <v>86.2</v>
      </c>
      <c r="R139" s="198">
        <v>94.8</v>
      </c>
      <c r="S139" s="198">
        <v>94.1</v>
      </c>
      <c r="T139" s="198">
        <v>87</v>
      </c>
      <c r="U139" s="198">
        <v>93.8</v>
      </c>
    </row>
    <row r="140" spans="1:21" ht="16.5" customHeight="1" x14ac:dyDescent="0.2">
      <c r="A140" s="7"/>
      <c r="B140" s="7"/>
      <c r="C140" s="7"/>
      <c r="D140" s="7"/>
      <c r="E140" s="7" t="s">
        <v>69</v>
      </c>
      <c r="F140" s="7"/>
      <c r="G140" s="7"/>
      <c r="H140" s="7"/>
      <c r="I140" s="7"/>
      <c r="J140" s="7"/>
      <c r="K140" s="7"/>
      <c r="L140" s="9" t="s">
        <v>210</v>
      </c>
      <c r="M140" s="198">
        <v>75</v>
      </c>
      <c r="N140" s="191" t="s">
        <v>214</v>
      </c>
      <c r="O140" s="198">
        <v>94.4</v>
      </c>
      <c r="P140" s="192">
        <v>100</v>
      </c>
      <c r="Q140" s="198">
        <v>95.5</v>
      </c>
      <c r="R140" s="198">
        <v>90.5</v>
      </c>
      <c r="S140" s="191" t="s">
        <v>214</v>
      </c>
      <c r="T140" s="191" t="s">
        <v>214</v>
      </c>
      <c r="U140" s="198">
        <v>92.5</v>
      </c>
    </row>
    <row r="141" spans="1:21" ht="16.5" customHeight="1" x14ac:dyDescent="0.2">
      <c r="A141" s="7"/>
      <c r="B141" s="7"/>
      <c r="C141" s="7"/>
      <c r="D141" s="7"/>
      <c r="E141" s="7" t="s">
        <v>70</v>
      </c>
      <c r="F141" s="7"/>
      <c r="G141" s="7"/>
      <c r="H141" s="7"/>
      <c r="I141" s="7"/>
      <c r="J141" s="7"/>
      <c r="K141" s="7"/>
      <c r="L141" s="9" t="s">
        <v>210</v>
      </c>
      <c r="M141" s="198">
        <v>95.9</v>
      </c>
      <c r="N141" s="198">
        <v>95.7</v>
      </c>
      <c r="O141" s="198">
        <v>90.1</v>
      </c>
      <c r="P141" s="198">
        <v>92</v>
      </c>
      <c r="Q141" s="198">
        <v>85.8</v>
      </c>
      <c r="R141" s="198">
        <v>94.3</v>
      </c>
      <c r="S141" s="198">
        <v>94.3</v>
      </c>
      <c r="T141" s="198">
        <v>88.7</v>
      </c>
      <c r="U141" s="198">
        <v>93.5</v>
      </c>
    </row>
    <row r="142" spans="1:21" ht="16.5" customHeight="1" x14ac:dyDescent="0.2">
      <c r="A142" s="7" t="s">
        <v>248</v>
      </c>
      <c r="B142" s="7"/>
      <c r="C142" s="7"/>
      <c r="D142" s="7"/>
      <c r="E142" s="7"/>
      <c r="F142" s="7"/>
      <c r="G142" s="7"/>
      <c r="H142" s="7"/>
      <c r="I142" s="7"/>
      <c r="J142" s="7"/>
      <c r="K142" s="7"/>
      <c r="L142" s="9"/>
      <c r="M142" s="10"/>
      <c r="N142" s="10"/>
      <c r="O142" s="10"/>
      <c r="P142" s="10"/>
      <c r="Q142" s="10"/>
      <c r="R142" s="10"/>
      <c r="S142" s="10"/>
      <c r="T142" s="10"/>
      <c r="U142" s="10"/>
    </row>
    <row r="143" spans="1:21" ht="16.5" customHeight="1" x14ac:dyDescent="0.2">
      <c r="A143" s="7"/>
      <c r="B143" s="7" t="s">
        <v>623</v>
      </c>
      <c r="C143" s="7"/>
      <c r="D143" s="7"/>
      <c r="E143" s="7"/>
      <c r="F143" s="7"/>
      <c r="G143" s="7"/>
      <c r="H143" s="7"/>
      <c r="I143" s="7"/>
      <c r="J143" s="7"/>
      <c r="K143" s="7"/>
      <c r="L143" s="9"/>
      <c r="M143" s="10"/>
      <c r="N143" s="10"/>
      <c r="O143" s="10"/>
      <c r="P143" s="10"/>
      <c r="Q143" s="10"/>
      <c r="R143" s="10"/>
      <c r="S143" s="10"/>
      <c r="T143" s="10"/>
      <c r="U143" s="10"/>
    </row>
    <row r="144" spans="1:21" ht="16.5" customHeight="1" x14ac:dyDescent="0.2">
      <c r="A144" s="7"/>
      <c r="B144" s="7"/>
      <c r="C144" s="7" t="s">
        <v>618</v>
      </c>
      <c r="D144" s="7"/>
      <c r="E144" s="7"/>
      <c r="F144" s="7"/>
      <c r="G144" s="7"/>
      <c r="H144" s="7"/>
      <c r="I144" s="7"/>
      <c r="J144" s="7"/>
      <c r="K144" s="7"/>
      <c r="L144" s="9"/>
      <c r="M144" s="10"/>
      <c r="N144" s="10"/>
      <c r="O144" s="10"/>
      <c r="P144" s="10"/>
      <c r="Q144" s="10"/>
      <c r="R144" s="10"/>
      <c r="S144" s="10"/>
      <c r="T144" s="10"/>
      <c r="U144" s="10"/>
    </row>
    <row r="145" spans="1:21" ht="16.5" customHeight="1" x14ac:dyDescent="0.2">
      <c r="A145" s="7"/>
      <c r="B145" s="7"/>
      <c r="C145" s="7"/>
      <c r="D145" s="7" t="s">
        <v>65</v>
      </c>
      <c r="E145" s="7"/>
      <c r="F145" s="7"/>
      <c r="G145" s="7"/>
      <c r="H145" s="7"/>
      <c r="I145" s="7"/>
      <c r="J145" s="7"/>
      <c r="K145" s="7"/>
      <c r="L145" s="9"/>
      <c r="M145" s="10"/>
      <c r="N145" s="10"/>
      <c r="O145" s="10"/>
      <c r="P145" s="10"/>
      <c r="Q145" s="10"/>
      <c r="R145" s="10"/>
      <c r="S145" s="10"/>
      <c r="T145" s="10"/>
      <c r="U145" s="10"/>
    </row>
    <row r="146" spans="1:21" ht="16.5" customHeight="1" x14ac:dyDescent="0.2">
      <c r="A146" s="7"/>
      <c r="B146" s="7"/>
      <c r="C146" s="7"/>
      <c r="D146" s="7"/>
      <c r="E146" s="7" t="s">
        <v>66</v>
      </c>
      <c r="F146" s="7"/>
      <c r="G146" s="7"/>
      <c r="H146" s="7"/>
      <c r="I146" s="7"/>
      <c r="J146" s="7"/>
      <c r="K146" s="7"/>
      <c r="L146" s="9" t="s">
        <v>67</v>
      </c>
      <c r="M146" s="194">
        <v>4418</v>
      </c>
      <c r="N146" s="194">
        <v>1390</v>
      </c>
      <c r="O146" s="194">
        <v>2492</v>
      </c>
      <c r="P146" s="194">
        <v>1750</v>
      </c>
      <c r="Q146" s="196">
        <v>746</v>
      </c>
      <c r="R146" s="196">
        <v>255</v>
      </c>
      <c r="S146" s="196">
        <v>192</v>
      </c>
      <c r="T146" s="196">
        <v>595</v>
      </c>
      <c r="U146" s="197">
        <v>11838</v>
      </c>
    </row>
    <row r="147" spans="1:21" ht="16.5" customHeight="1" x14ac:dyDescent="0.2">
      <c r="A147" s="7"/>
      <c r="B147" s="7"/>
      <c r="C147" s="7"/>
      <c r="D147" s="7"/>
      <c r="E147" s="7" t="s">
        <v>68</v>
      </c>
      <c r="F147" s="7"/>
      <c r="G147" s="7"/>
      <c r="H147" s="7"/>
      <c r="I147" s="7"/>
      <c r="J147" s="7"/>
      <c r="K147" s="7"/>
      <c r="L147" s="9" t="s">
        <v>67</v>
      </c>
      <c r="M147" s="194">
        <v>6586</v>
      </c>
      <c r="N147" s="194">
        <v>3900</v>
      </c>
      <c r="O147" s="194">
        <v>3194</v>
      </c>
      <c r="P147" s="194">
        <v>1311</v>
      </c>
      <c r="Q147" s="194">
        <v>1428</v>
      </c>
      <c r="R147" s="196">
        <v>543</v>
      </c>
      <c r="S147" s="196">
        <v>378</v>
      </c>
      <c r="T147" s="195">
        <v>46</v>
      </c>
      <c r="U147" s="197">
        <v>17386</v>
      </c>
    </row>
    <row r="148" spans="1:21" ht="16.5" customHeight="1" x14ac:dyDescent="0.2">
      <c r="A148" s="7"/>
      <c r="B148" s="7"/>
      <c r="C148" s="7"/>
      <c r="D148" s="7"/>
      <c r="E148" s="7" t="s">
        <v>69</v>
      </c>
      <c r="F148" s="7"/>
      <c r="G148" s="7"/>
      <c r="H148" s="7"/>
      <c r="I148" s="7"/>
      <c r="J148" s="7"/>
      <c r="K148" s="7"/>
      <c r="L148" s="9" t="s">
        <v>67</v>
      </c>
      <c r="M148" s="193">
        <v>3</v>
      </c>
      <c r="N148" s="193" t="s">
        <v>75</v>
      </c>
      <c r="O148" s="195">
        <v>47</v>
      </c>
      <c r="P148" s="193">
        <v>2</v>
      </c>
      <c r="Q148" s="195">
        <v>62</v>
      </c>
      <c r="R148" s="195">
        <v>21</v>
      </c>
      <c r="S148" s="193" t="s">
        <v>75</v>
      </c>
      <c r="T148" s="193" t="s">
        <v>75</v>
      </c>
      <c r="U148" s="196">
        <v>135</v>
      </c>
    </row>
    <row r="149" spans="1:21" ht="16.5" customHeight="1" x14ac:dyDescent="0.2">
      <c r="A149" s="7"/>
      <c r="B149" s="7"/>
      <c r="C149" s="7"/>
      <c r="D149" s="7"/>
      <c r="E149" s="7" t="s">
        <v>70</v>
      </c>
      <c r="F149" s="7"/>
      <c r="G149" s="7"/>
      <c r="H149" s="7"/>
      <c r="I149" s="7"/>
      <c r="J149" s="7"/>
      <c r="K149" s="7"/>
      <c r="L149" s="9" t="s">
        <v>67</v>
      </c>
      <c r="M149" s="197">
        <v>11007</v>
      </c>
      <c r="N149" s="194">
        <v>5290</v>
      </c>
      <c r="O149" s="194">
        <v>5733</v>
      </c>
      <c r="P149" s="194">
        <v>3063</v>
      </c>
      <c r="Q149" s="194">
        <v>2236</v>
      </c>
      <c r="R149" s="196">
        <v>819</v>
      </c>
      <c r="S149" s="196">
        <v>570</v>
      </c>
      <c r="T149" s="196">
        <v>641</v>
      </c>
      <c r="U149" s="197">
        <v>29359</v>
      </c>
    </row>
    <row r="150" spans="1:21" ht="16.5" customHeight="1" x14ac:dyDescent="0.2">
      <c r="A150" s="7"/>
      <c r="B150" s="7"/>
      <c r="C150" s="7"/>
      <c r="D150" s="7" t="s">
        <v>442</v>
      </c>
      <c r="E150" s="7"/>
      <c r="F150" s="7"/>
      <c r="G150" s="7"/>
      <c r="H150" s="7"/>
      <c r="I150" s="7"/>
      <c r="J150" s="7"/>
      <c r="K150" s="7"/>
      <c r="L150" s="9"/>
      <c r="M150" s="10"/>
      <c r="N150" s="10"/>
      <c r="O150" s="10"/>
      <c r="P150" s="10"/>
      <c r="Q150" s="10"/>
      <c r="R150" s="10"/>
      <c r="S150" s="10"/>
      <c r="T150" s="10"/>
      <c r="U150" s="10"/>
    </row>
    <row r="151" spans="1:21" ht="16.5" customHeight="1" x14ac:dyDescent="0.2">
      <c r="A151" s="7"/>
      <c r="B151" s="7"/>
      <c r="C151" s="7"/>
      <c r="D151" s="7"/>
      <c r="E151" s="7" t="s">
        <v>66</v>
      </c>
      <c r="F151" s="7"/>
      <c r="G151" s="7"/>
      <c r="H151" s="7"/>
      <c r="I151" s="7"/>
      <c r="J151" s="7"/>
      <c r="K151" s="7"/>
      <c r="L151" s="9" t="s">
        <v>210</v>
      </c>
      <c r="M151" s="198">
        <v>98.8</v>
      </c>
      <c r="N151" s="198">
        <v>99.4</v>
      </c>
      <c r="O151" s="198">
        <v>96.5</v>
      </c>
      <c r="P151" s="198">
        <v>94.8</v>
      </c>
      <c r="Q151" s="198">
        <v>90.1</v>
      </c>
      <c r="R151" s="198">
        <v>96.6</v>
      </c>
      <c r="S151" s="198">
        <v>98.5</v>
      </c>
      <c r="T151" s="198">
        <v>92.5</v>
      </c>
      <c r="U151" s="198">
        <v>96.8</v>
      </c>
    </row>
    <row r="152" spans="1:21" ht="16.5" customHeight="1" x14ac:dyDescent="0.2">
      <c r="A152" s="7"/>
      <c r="B152" s="7"/>
      <c r="C152" s="7"/>
      <c r="D152" s="7"/>
      <c r="E152" s="7" t="s">
        <v>68</v>
      </c>
      <c r="F152" s="7"/>
      <c r="G152" s="7"/>
      <c r="H152" s="7"/>
      <c r="I152" s="7"/>
      <c r="J152" s="7"/>
      <c r="K152" s="7"/>
      <c r="L152" s="9" t="s">
        <v>210</v>
      </c>
      <c r="M152" s="198">
        <v>99.2</v>
      </c>
      <c r="N152" s="198">
        <v>99.2</v>
      </c>
      <c r="O152" s="198">
        <v>97.3</v>
      </c>
      <c r="P152" s="198">
        <v>97</v>
      </c>
      <c r="Q152" s="198">
        <v>90.4</v>
      </c>
      <c r="R152" s="198">
        <v>98</v>
      </c>
      <c r="S152" s="198">
        <v>98.2</v>
      </c>
      <c r="T152" s="198">
        <v>93.9</v>
      </c>
      <c r="U152" s="198">
        <v>97.8</v>
      </c>
    </row>
    <row r="153" spans="1:21" ht="16.5" customHeight="1" x14ac:dyDescent="0.2">
      <c r="A153" s="7"/>
      <c r="B153" s="7"/>
      <c r="C153" s="7"/>
      <c r="D153" s="7"/>
      <c r="E153" s="7" t="s">
        <v>69</v>
      </c>
      <c r="F153" s="7"/>
      <c r="G153" s="7"/>
      <c r="H153" s="7"/>
      <c r="I153" s="7"/>
      <c r="J153" s="7"/>
      <c r="K153" s="7"/>
      <c r="L153" s="9" t="s">
        <v>210</v>
      </c>
      <c r="M153" s="192">
        <v>100</v>
      </c>
      <c r="N153" s="191" t="s">
        <v>214</v>
      </c>
      <c r="O153" s="192">
        <v>100</v>
      </c>
      <c r="P153" s="192">
        <v>100</v>
      </c>
      <c r="Q153" s="198">
        <v>96.9</v>
      </c>
      <c r="R153" s="192">
        <v>100</v>
      </c>
      <c r="S153" s="191" t="s">
        <v>214</v>
      </c>
      <c r="T153" s="191" t="s">
        <v>214</v>
      </c>
      <c r="U153" s="198">
        <v>98.5</v>
      </c>
    </row>
    <row r="154" spans="1:21" ht="16.5" customHeight="1" x14ac:dyDescent="0.2">
      <c r="A154" s="7"/>
      <c r="B154" s="7"/>
      <c r="C154" s="7"/>
      <c r="D154" s="7"/>
      <c r="E154" s="7" t="s">
        <v>70</v>
      </c>
      <c r="F154" s="7"/>
      <c r="G154" s="7"/>
      <c r="H154" s="7"/>
      <c r="I154" s="7"/>
      <c r="J154" s="7"/>
      <c r="K154" s="7"/>
      <c r="L154" s="9" t="s">
        <v>210</v>
      </c>
      <c r="M154" s="198">
        <v>99</v>
      </c>
      <c r="N154" s="198">
        <v>99.3</v>
      </c>
      <c r="O154" s="198">
        <v>97</v>
      </c>
      <c r="P154" s="198">
        <v>95.7</v>
      </c>
      <c r="Q154" s="198">
        <v>90.5</v>
      </c>
      <c r="R154" s="198">
        <v>97.6</v>
      </c>
      <c r="S154" s="198">
        <v>98.3</v>
      </c>
      <c r="T154" s="198">
        <v>92.6</v>
      </c>
      <c r="U154" s="198">
        <v>97.4</v>
      </c>
    </row>
    <row r="155" spans="1:21" ht="16.5" customHeight="1" x14ac:dyDescent="0.2">
      <c r="A155" s="7"/>
      <c r="B155" s="7"/>
      <c r="C155" s="7" t="s">
        <v>619</v>
      </c>
      <c r="D155" s="7"/>
      <c r="E155" s="7"/>
      <c r="F155" s="7"/>
      <c r="G155" s="7"/>
      <c r="H155" s="7"/>
      <c r="I155" s="7"/>
      <c r="J155" s="7"/>
      <c r="K155" s="7"/>
      <c r="L155" s="9"/>
      <c r="M155" s="10"/>
      <c r="N155" s="10"/>
      <c r="O155" s="10"/>
      <c r="P155" s="10"/>
      <c r="Q155" s="10"/>
      <c r="R155" s="10"/>
      <c r="S155" s="10"/>
      <c r="T155" s="10"/>
      <c r="U155" s="10"/>
    </row>
    <row r="156" spans="1:21" ht="16.5" customHeight="1" x14ac:dyDescent="0.2">
      <c r="A156" s="7"/>
      <c r="B156" s="7"/>
      <c r="C156" s="7"/>
      <c r="D156" s="7" t="s">
        <v>65</v>
      </c>
      <c r="E156" s="7"/>
      <c r="F156" s="7"/>
      <c r="G156" s="7"/>
      <c r="H156" s="7"/>
      <c r="I156" s="7"/>
      <c r="J156" s="7"/>
      <c r="K156" s="7"/>
      <c r="L156" s="9"/>
      <c r="M156" s="10"/>
      <c r="N156" s="10"/>
      <c r="O156" s="10"/>
      <c r="P156" s="10"/>
      <c r="Q156" s="10"/>
      <c r="R156" s="10"/>
      <c r="S156" s="10"/>
      <c r="T156" s="10"/>
      <c r="U156" s="10"/>
    </row>
    <row r="157" spans="1:21" ht="16.5" customHeight="1" x14ac:dyDescent="0.2">
      <c r="A157" s="7"/>
      <c r="B157" s="7"/>
      <c r="C157" s="7"/>
      <c r="D157" s="7"/>
      <c r="E157" s="7" t="s">
        <v>66</v>
      </c>
      <c r="F157" s="7"/>
      <c r="G157" s="7"/>
      <c r="H157" s="7"/>
      <c r="I157" s="7"/>
      <c r="J157" s="7"/>
      <c r="K157" s="7"/>
      <c r="L157" s="9" t="s">
        <v>67</v>
      </c>
      <c r="M157" s="194">
        <v>2078</v>
      </c>
      <c r="N157" s="196">
        <v>482</v>
      </c>
      <c r="O157" s="196">
        <v>987</v>
      </c>
      <c r="P157" s="196">
        <v>506</v>
      </c>
      <c r="Q157" s="196">
        <v>282</v>
      </c>
      <c r="R157" s="196">
        <v>110</v>
      </c>
      <c r="S157" s="195">
        <v>57</v>
      </c>
      <c r="T157" s="196">
        <v>230</v>
      </c>
      <c r="U157" s="194">
        <v>4732</v>
      </c>
    </row>
    <row r="158" spans="1:21" ht="16.5" customHeight="1" x14ac:dyDescent="0.2">
      <c r="A158" s="7"/>
      <c r="B158" s="7"/>
      <c r="C158" s="7"/>
      <c r="D158" s="7"/>
      <c r="E158" s="7" t="s">
        <v>68</v>
      </c>
      <c r="F158" s="7"/>
      <c r="G158" s="7"/>
      <c r="H158" s="7"/>
      <c r="I158" s="7"/>
      <c r="J158" s="7"/>
      <c r="K158" s="7"/>
      <c r="L158" s="9" t="s">
        <v>67</v>
      </c>
      <c r="M158" s="194">
        <v>3575</v>
      </c>
      <c r="N158" s="194">
        <v>1708</v>
      </c>
      <c r="O158" s="194">
        <v>1569</v>
      </c>
      <c r="P158" s="196">
        <v>534</v>
      </c>
      <c r="Q158" s="196">
        <v>628</v>
      </c>
      <c r="R158" s="196">
        <v>260</v>
      </c>
      <c r="S158" s="196">
        <v>158</v>
      </c>
      <c r="T158" s="195">
        <v>50</v>
      </c>
      <c r="U158" s="194">
        <v>8482</v>
      </c>
    </row>
    <row r="159" spans="1:21" ht="16.5" customHeight="1" x14ac:dyDescent="0.2">
      <c r="A159" s="7"/>
      <c r="B159" s="7"/>
      <c r="C159" s="7"/>
      <c r="D159" s="7"/>
      <c r="E159" s="7" t="s">
        <v>69</v>
      </c>
      <c r="F159" s="7"/>
      <c r="G159" s="7"/>
      <c r="H159" s="7"/>
      <c r="I159" s="7"/>
      <c r="J159" s="7"/>
      <c r="K159" s="7"/>
      <c r="L159" s="9" t="s">
        <v>67</v>
      </c>
      <c r="M159" s="193" t="s">
        <v>75</v>
      </c>
      <c r="N159" s="193" t="s">
        <v>75</v>
      </c>
      <c r="O159" s="193">
        <v>1</v>
      </c>
      <c r="P159" s="193" t="s">
        <v>75</v>
      </c>
      <c r="Q159" s="193">
        <v>1</v>
      </c>
      <c r="R159" s="193">
        <v>7</v>
      </c>
      <c r="S159" s="193" t="s">
        <v>75</v>
      </c>
      <c r="T159" s="193" t="s">
        <v>75</v>
      </c>
      <c r="U159" s="193">
        <v>9</v>
      </c>
    </row>
    <row r="160" spans="1:21" ht="16.5" customHeight="1" x14ac:dyDescent="0.2">
      <c r="A160" s="7"/>
      <c r="B160" s="7"/>
      <c r="C160" s="7"/>
      <c r="D160" s="7"/>
      <c r="E160" s="7" t="s">
        <v>70</v>
      </c>
      <c r="F160" s="7"/>
      <c r="G160" s="7"/>
      <c r="H160" s="7"/>
      <c r="I160" s="7"/>
      <c r="J160" s="7"/>
      <c r="K160" s="7"/>
      <c r="L160" s="9" t="s">
        <v>67</v>
      </c>
      <c r="M160" s="194">
        <v>5653</v>
      </c>
      <c r="N160" s="194">
        <v>2190</v>
      </c>
      <c r="O160" s="194">
        <v>2557</v>
      </c>
      <c r="P160" s="194">
        <v>1040</v>
      </c>
      <c r="Q160" s="196">
        <v>911</v>
      </c>
      <c r="R160" s="196">
        <v>377</v>
      </c>
      <c r="S160" s="196">
        <v>215</v>
      </c>
      <c r="T160" s="196">
        <v>280</v>
      </c>
      <c r="U160" s="197">
        <v>13223</v>
      </c>
    </row>
    <row r="161" spans="1:21" ht="16.5" customHeight="1" x14ac:dyDescent="0.2">
      <c r="A161" s="7"/>
      <c r="B161" s="7"/>
      <c r="C161" s="7"/>
      <c r="D161" s="7" t="s">
        <v>442</v>
      </c>
      <c r="E161" s="7"/>
      <c r="F161" s="7"/>
      <c r="G161" s="7"/>
      <c r="H161" s="7"/>
      <c r="I161" s="7"/>
      <c r="J161" s="7"/>
      <c r="K161" s="7"/>
      <c r="L161" s="9"/>
      <c r="M161" s="10"/>
      <c r="N161" s="10"/>
      <c r="O161" s="10"/>
      <c r="P161" s="10"/>
      <c r="Q161" s="10"/>
      <c r="R161" s="10"/>
      <c r="S161" s="10"/>
      <c r="T161" s="10"/>
      <c r="U161" s="10"/>
    </row>
    <row r="162" spans="1:21" ht="16.5" customHeight="1" x14ac:dyDescent="0.2">
      <c r="A162" s="7"/>
      <c r="B162" s="7"/>
      <c r="C162" s="7"/>
      <c r="D162" s="7"/>
      <c r="E162" s="7" t="s">
        <v>66</v>
      </c>
      <c r="F162" s="7"/>
      <c r="G162" s="7"/>
      <c r="H162" s="7"/>
      <c r="I162" s="7"/>
      <c r="J162" s="7"/>
      <c r="K162" s="7"/>
      <c r="L162" s="9" t="s">
        <v>210</v>
      </c>
      <c r="M162" s="198">
        <v>90.6</v>
      </c>
      <c r="N162" s="198">
        <v>83.7</v>
      </c>
      <c r="O162" s="198">
        <v>79</v>
      </c>
      <c r="P162" s="198">
        <v>83.5</v>
      </c>
      <c r="Q162" s="198">
        <v>72.7</v>
      </c>
      <c r="R162" s="198">
        <v>88</v>
      </c>
      <c r="S162" s="198">
        <v>87.7</v>
      </c>
      <c r="T162" s="198">
        <v>74.2</v>
      </c>
      <c r="U162" s="198">
        <v>84.3</v>
      </c>
    </row>
    <row r="163" spans="1:21" ht="16.5" customHeight="1" x14ac:dyDescent="0.2">
      <c r="A163" s="7"/>
      <c r="B163" s="7"/>
      <c r="C163" s="7"/>
      <c r="D163" s="7"/>
      <c r="E163" s="7" t="s">
        <v>68</v>
      </c>
      <c r="F163" s="7"/>
      <c r="G163" s="7"/>
      <c r="H163" s="7"/>
      <c r="I163" s="7"/>
      <c r="J163" s="7"/>
      <c r="K163" s="7"/>
      <c r="L163" s="9" t="s">
        <v>210</v>
      </c>
      <c r="M163" s="198">
        <v>89.8</v>
      </c>
      <c r="N163" s="198">
        <v>83.4</v>
      </c>
      <c r="O163" s="198">
        <v>80.8</v>
      </c>
      <c r="P163" s="198">
        <v>83</v>
      </c>
      <c r="Q163" s="198">
        <v>75.3</v>
      </c>
      <c r="R163" s="198">
        <v>88.1</v>
      </c>
      <c r="S163" s="198">
        <v>87.3</v>
      </c>
      <c r="T163" s="198">
        <v>76.900000000000006</v>
      </c>
      <c r="U163" s="198">
        <v>84.9</v>
      </c>
    </row>
    <row r="164" spans="1:21" ht="16.5" customHeight="1" x14ac:dyDescent="0.2">
      <c r="A164" s="7"/>
      <c r="B164" s="7"/>
      <c r="C164" s="7"/>
      <c r="D164" s="7"/>
      <c r="E164" s="7" t="s">
        <v>69</v>
      </c>
      <c r="F164" s="7"/>
      <c r="G164" s="7"/>
      <c r="H164" s="7"/>
      <c r="I164" s="7"/>
      <c r="J164" s="7"/>
      <c r="K164" s="7"/>
      <c r="L164" s="9" t="s">
        <v>210</v>
      </c>
      <c r="M164" s="191" t="s">
        <v>214</v>
      </c>
      <c r="N164" s="191" t="s">
        <v>214</v>
      </c>
      <c r="O164" s="198">
        <v>33.299999999999997</v>
      </c>
      <c r="P164" s="191" t="s">
        <v>214</v>
      </c>
      <c r="Q164" s="198">
        <v>50</v>
      </c>
      <c r="R164" s="198">
        <v>53.8</v>
      </c>
      <c r="S164" s="191" t="s">
        <v>214</v>
      </c>
      <c r="T164" s="191" t="s">
        <v>214</v>
      </c>
      <c r="U164" s="198">
        <v>50</v>
      </c>
    </row>
    <row r="165" spans="1:21" ht="16.5" customHeight="1" x14ac:dyDescent="0.2">
      <c r="A165" s="7"/>
      <c r="B165" s="7"/>
      <c r="C165" s="7"/>
      <c r="D165" s="7"/>
      <c r="E165" s="7" t="s">
        <v>70</v>
      </c>
      <c r="F165" s="7"/>
      <c r="G165" s="7"/>
      <c r="H165" s="7"/>
      <c r="I165" s="7"/>
      <c r="J165" s="7"/>
      <c r="K165" s="7"/>
      <c r="L165" s="9" t="s">
        <v>210</v>
      </c>
      <c r="M165" s="198">
        <v>90.1</v>
      </c>
      <c r="N165" s="198">
        <v>83.4</v>
      </c>
      <c r="O165" s="198">
        <v>80.099999999999994</v>
      </c>
      <c r="P165" s="198">
        <v>83.3</v>
      </c>
      <c r="Q165" s="198">
        <v>74.400000000000006</v>
      </c>
      <c r="R165" s="198">
        <v>87.1</v>
      </c>
      <c r="S165" s="198">
        <v>87.4</v>
      </c>
      <c r="T165" s="198">
        <v>74.7</v>
      </c>
      <c r="U165" s="198">
        <v>84.7</v>
      </c>
    </row>
    <row r="166" spans="1:21" ht="16.5" customHeight="1" x14ac:dyDescent="0.2">
      <c r="A166" s="7"/>
      <c r="B166" s="7"/>
      <c r="C166" s="7" t="s">
        <v>620</v>
      </c>
      <c r="D166" s="7"/>
      <c r="E166" s="7"/>
      <c r="F166" s="7"/>
      <c r="G166" s="7"/>
      <c r="H166" s="7"/>
      <c r="I166" s="7"/>
      <c r="J166" s="7"/>
      <c r="K166" s="7"/>
      <c r="L166" s="9"/>
      <c r="M166" s="10"/>
      <c r="N166" s="10"/>
      <c r="O166" s="10"/>
      <c r="P166" s="10"/>
      <c r="Q166" s="10"/>
      <c r="R166" s="10"/>
      <c r="S166" s="10"/>
      <c r="T166" s="10"/>
      <c r="U166" s="10"/>
    </row>
    <row r="167" spans="1:21" ht="16.5" customHeight="1" x14ac:dyDescent="0.2">
      <c r="A167" s="7"/>
      <c r="B167" s="7"/>
      <c r="C167" s="7"/>
      <c r="D167" s="7" t="s">
        <v>65</v>
      </c>
      <c r="E167" s="7"/>
      <c r="F167" s="7"/>
      <c r="G167" s="7"/>
      <c r="H167" s="7"/>
      <c r="I167" s="7"/>
      <c r="J167" s="7"/>
      <c r="K167" s="7"/>
      <c r="L167" s="9"/>
      <c r="M167" s="10"/>
      <c r="N167" s="10"/>
      <c r="O167" s="10"/>
      <c r="P167" s="10"/>
      <c r="Q167" s="10"/>
      <c r="R167" s="10"/>
      <c r="S167" s="10"/>
      <c r="T167" s="10"/>
      <c r="U167" s="10"/>
    </row>
    <row r="168" spans="1:21" ht="16.5" customHeight="1" x14ac:dyDescent="0.2">
      <c r="A168" s="7"/>
      <c r="B168" s="7"/>
      <c r="C168" s="7"/>
      <c r="D168" s="7"/>
      <c r="E168" s="7" t="s">
        <v>66</v>
      </c>
      <c r="F168" s="7"/>
      <c r="G168" s="7"/>
      <c r="H168" s="7"/>
      <c r="I168" s="7"/>
      <c r="J168" s="7"/>
      <c r="K168" s="7"/>
      <c r="L168" s="9" t="s">
        <v>67</v>
      </c>
      <c r="M168" s="194">
        <v>6496</v>
      </c>
      <c r="N168" s="194">
        <v>1872</v>
      </c>
      <c r="O168" s="194">
        <v>3479</v>
      </c>
      <c r="P168" s="194">
        <v>2256</v>
      </c>
      <c r="Q168" s="194">
        <v>1028</v>
      </c>
      <c r="R168" s="196">
        <v>365</v>
      </c>
      <c r="S168" s="196">
        <v>249</v>
      </c>
      <c r="T168" s="196">
        <v>825</v>
      </c>
      <c r="U168" s="197">
        <v>16570</v>
      </c>
    </row>
    <row r="169" spans="1:21" ht="16.5" customHeight="1" x14ac:dyDescent="0.2">
      <c r="A169" s="7"/>
      <c r="B169" s="7"/>
      <c r="C169" s="7"/>
      <c r="D169" s="7"/>
      <c r="E169" s="7" t="s">
        <v>68</v>
      </c>
      <c r="F169" s="7"/>
      <c r="G169" s="7"/>
      <c r="H169" s="7"/>
      <c r="I169" s="7"/>
      <c r="J169" s="7"/>
      <c r="K169" s="7"/>
      <c r="L169" s="9" t="s">
        <v>67</v>
      </c>
      <c r="M169" s="197">
        <v>10161</v>
      </c>
      <c r="N169" s="194">
        <v>5608</v>
      </c>
      <c r="O169" s="194">
        <v>4763</v>
      </c>
      <c r="P169" s="194">
        <v>1845</v>
      </c>
      <c r="Q169" s="194">
        <v>2056</v>
      </c>
      <c r="R169" s="196">
        <v>803</v>
      </c>
      <c r="S169" s="196">
        <v>536</v>
      </c>
      <c r="T169" s="195">
        <v>96</v>
      </c>
      <c r="U169" s="197">
        <v>25868</v>
      </c>
    </row>
    <row r="170" spans="1:21" ht="16.5" customHeight="1" x14ac:dyDescent="0.2">
      <c r="A170" s="7"/>
      <c r="B170" s="7"/>
      <c r="C170" s="7"/>
      <c r="D170" s="7"/>
      <c r="E170" s="7" t="s">
        <v>69</v>
      </c>
      <c r="F170" s="7"/>
      <c r="G170" s="7"/>
      <c r="H170" s="7"/>
      <c r="I170" s="7"/>
      <c r="J170" s="7"/>
      <c r="K170" s="7"/>
      <c r="L170" s="9" t="s">
        <v>67</v>
      </c>
      <c r="M170" s="193">
        <v>3</v>
      </c>
      <c r="N170" s="193" t="s">
        <v>75</v>
      </c>
      <c r="O170" s="195">
        <v>48</v>
      </c>
      <c r="P170" s="193">
        <v>2</v>
      </c>
      <c r="Q170" s="195">
        <v>63</v>
      </c>
      <c r="R170" s="195">
        <v>28</v>
      </c>
      <c r="S170" s="193" t="s">
        <v>75</v>
      </c>
      <c r="T170" s="193" t="s">
        <v>75</v>
      </c>
      <c r="U170" s="196">
        <v>144</v>
      </c>
    </row>
    <row r="171" spans="1:21" ht="16.5" customHeight="1" x14ac:dyDescent="0.2">
      <c r="A171" s="7"/>
      <c r="B171" s="7"/>
      <c r="C171" s="7"/>
      <c r="D171" s="7"/>
      <c r="E171" s="7" t="s">
        <v>70</v>
      </c>
      <c r="F171" s="7"/>
      <c r="G171" s="7"/>
      <c r="H171" s="7"/>
      <c r="I171" s="7"/>
      <c r="J171" s="7"/>
      <c r="K171" s="7"/>
      <c r="L171" s="9" t="s">
        <v>67</v>
      </c>
      <c r="M171" s="197">
        <v>16660</v>
      </c>
      <c r="N171" s="194">
        <v>7480</v>
      </c>
      <c r="O171" s="194">
        <v>8290</v>
      </c>
      <c r="P171" s="194">
        <v>4103</v>
      </c>
      <c r="Q171" s="194">
        <v>3147</v>
      </c>
      <c r="R171" s="194">
        <v>1196</v>
      </c>
      <c r="S171" s="196">
        <v>785</v>
      </c>
      <c r="T171" s="196">
        <v>921</v>
      </c>
      <c r="U171" s="197">
        <v>42582</v>
      </c>
    </row>
    <row r="172" spans="1:21" ht="16.5" customHeight="1" x14ac:dyDescent="0.2">
      <c r="A172" s="7"/>
      <c r="B172" s="7"/>
      <c r="C172" s="7"/>
      <c r="D172" s="7" t="s">
        <v>442</v>
      </c>
      <c r="E172" s="7"/>
      <c r="F172" s="7"/>
      <c r="G172" s="7"/>
      <c r="H172" s="7"/>
      <c r="I172" s="7"/>
      <c r="J172" s="7"/>
      <c r="K172" s="7"/>
      <c r="L172" s="9"/>
      <c r="M172" s="10"/>
      <c r="N172" s="10"/>
      <c r="O172" s="10"/>
      <c r="P172" s="10"/>
      <c r="Q172" s="10"/>
      <c r="R172" s="10"/>
      <c r="S172" s="10"/>
      <c r="T172" s="10"/>
      <c r="U172" s="10"/>
    </row>
    <row r="173" spans="1:21" ht="16.5" customHeight="1" x14ac:dyDescent="0.2">
      <c r="A173" s="7"/>
      <c r="B173" s="7"/>
      <c r="C173" s="7"/>
      <c r="D173" s="7"/>
      <c r="E173" s="7" t="s">
        <v>66</v>
      </c>
      <c r="F173" s="7"/>
      <c r="G173" s="7"/>
      <c r="H173" s="7"/>
      <c r="I173" s="7"/>
      <c r="J173" s="7"/>
      <c r="K173" s="7"/>
      <c r="L173" s="9" t="s">
        <v>210</v>
      </c>
      <c r="M173" s="198">
        <v>96</v>
      </c>
      <c r="N173" s="198">
        <v>94.8</v>
      </c>
      <c r="O173" s="198">
        <v>90.8</v>
      </c>
      <c r="P173" s="198">
        <v>92</v>
      </c>
      <c r="Q173" s="198">
        <v>84.5</v>
      </c>
      <c r="R173" s="198">
        <v>93.8</v>
      </c>
      <c r="S173" s="198">
        <v>95.8</v>
      </c>
      <c r="T173" s="198">
        <v>86.6</v>
      </c>
      <c r="U173" s="198">
        <v>92.9</v>
      </c>
    </row>
    <row r="174" spans="1:21" ht="16.5" customHeight="1" x14ac:dyDescent="0.2">
      <c r="A174" s="7"/>
      <c r="B174" s="7"/>
      <c r="C174" s="7"/>
      <c r="D174" s="7"/>
      <c r="E174" s="7" t="s">
        <v>68</v>
      </c>
      <c r="F174" s="7"/>
      <c r="G174" s="7"/>
      <c r="H174" s="7"/>
      <c r="I174" s="7"/>
      <c r="J174" s="7"/>
      <c r="K174" s="7"/>
      <c r="L174" s="9" t="s">
        <v>210</v>
      </c>
      <c r="M174" s="198">
        <v>95.7</v>
      </c>
      <c r="N174" s="198">
        <v>93.8</v>
      </c>
      <c r="O174" s="198">
        <v>91.2</v>
      </c>
      <c r="P174" s="198">
        <v>92.5</v>
      </c>
      <c r="Q174" s="198">
        <v>85.2</v>
      </c>
      <c r="R174" s="198">
        <v>94.6</v>
      </c>
      <c r="S174" s="198">
        <v>94.7</v>
      </c>
      <c r="T174" s="198">
        <v>84.2</v>
      </c>
      <c r="U174" s="198">
        <v>93.2</v>
      </c>
    </row>
    <row r="175" spans="1:21" ht="16.5" customHeight="1" x14ac:dyDescent="0.2">
      <c r="A175" s="7"/>
      <c r="B175" s="7"/>
      <c r="C175" s="7"/>
      <c r="D175" s="7"/>
      <c r="E175" s="7" t="s">
        <v>69</v>
      </c>
      <c r="F175" s="7"/>
      <c r="G175" s="7"/>
      <c r="H175" s="7"/>
      <c r="I175" s="7"/>
      <c r="J175" s="7"/>
      <c r="K175" s="7"/>
      <c r="L175" s="9" t="s">
        <v>210</v>
      </c>
      <c r="M175" s="192">
        <v>100</v>
      </c>
      <c r="N175" s="191" t="s">
        <v>214</v>
      </c>
      <c r="O175" s="198">
        <v>96</v>
      </c>
      <c r="P175" s="192">
        <v>100</v>
      </c>
      <c r="Q175" s="198">
        <v>95.5</v>
      </c>
      <c r="R175" s="198">
        <v>82.4</v>
      </c>
      <c r="S175" s="191" t="s">
        <v>214</v>
      </c>
      <c r="T175" s="191" t="s">
        <v>214</v>
      </c>
      <c r="U175" s="198">
        <v>92.9</v>
      </c>
    </row>
    <row r="176" spans="1:21" ht="16.5" customHeight="1" x14ac:dyDescent="0.2">
      <c r="A176" s="7"/>
      <c r="B176" s="7"/>
      <c r="C176" s="7"/>
      <c r="D176" s="7"/>
      <c r="E176" s="7" t="s">
        <v>70</v>
      </c>
      <c r="F176" s="7"/>
      <c r="G176" s="7"/>
      <c r="H176" s="7"/>
      <c r="I176" s="7"/>
      <c r="J176" s="7"/>
      <c r="K176" s="7"/>
      <c r="L176" s="9" t="s">
        <v>210</v>
      </c>
      <c r="M176" s="198">
        <v>95.8</v>
      </c>
      <c r="N176" s="198">
        <v>94</v>
      </c>
      <c r="O176" s="198">
        <v>91</v>
      </c>
      <c r="P176" s="198">
        <v>92.2</v>
      </c>
      <c r="Q176" s="198">
        <v>85.2</v>
      </c>
      <c r="R176" s="198">
        <v>94</v>
      </c>
      <c r="S176" s="198">
        <v>95</v>
      </c>
      <c r="T176" s="198">
        <v>86.3</v>
      </c>
      <c r="U176" s="198">
        <v>93.1</v>
      </c>
    </row>
    <row r="177" spans="1:21" ht="16.5" customHeight="1" x14ac:dyDescent="0.2">
      <c r="A177" s="7" t="s">
        <v>272</v>
      </c>
      <c r="B177" s="7"/>
      <c r="C177" s="7"/>
      <c r="D177" s="7"/>
      <c r="E177" s="7"/>
      <c r="F177" s="7"/>
      <c r="G177" s="7"/>
      <c r="H177" s="7"/>
      <c r="I177" s="7"/>
      <c r="J177" s="7"/>
      <c r="K177" s="7"/>
      <c r="L177" s="9"/>
      <c r="M177" s="10"/>
      <c r="N177" s="10"/>
      <c r="O177" s="10"/>
      <c r="P177" s="10"/>
      <c r="Q177" s="10"/>
      <c r="R177" s="10"/>
      <c r="S177" s="10"/>
      <c r="T177" s="10"/>
      <c r="U177" s="10"/>
    </row>
    <row r="178" spans="1:21" ht="16.5" customHeight="1" x14ac:dyDescent="0.2">
      <c r="A178" s="7"/>
      <c r="B178" s="7" t="s">
        <v>623</v>
      </c>
      <c r="C178" s="7"/>
      <c r="D178" s="7"/>
      <c r="E178" s="7"/>
      <c r="F178" s="7"/>
      <c r="G178" s="7"/>
      <c r="H178" s="7"/>
      <c r="I178" s="7"/>
      <c r="J178" s="7"/>
      <c r="K178" s="7"/>
      <c r="L178" s="9"/>
      <c r="M178" s="10"/>
      <c r="N178" s="10"/>
      <c r="O178" s="10"/>
      <c r="P178" s="10"/>
      <c r="Q178" s="10"/>
      <c r="R178" s="10"/>
      <c r="S178" s="10"/>
      <c r="T178" s="10"/>
      <c r="U178" s="10"/>
    </row>
    <row r="179" spans="1:21" ht="16.5" customHeight="1" x14ac:dyDescent="0.2">
      <c r="A179" s="7"/>
      <c r="B179" s="7"/>
      <c r="C179" s="7" t="s">
        <v>618</v>
      </c>
      <c r="D179" s="7"/>
      <c r="E179" s="7"/>
      <c r="F179" s="7"/>
      <c r="G179" s="7"/>
      <c r="H179" s="7"/>
      <c r="I179" s="7"/>
      <c r="J179" s="7"/>
      <c r="K179" s="7"/>
      <c r="L179" s="9"/>
      <c r="M179" s="10"/>
      <c r="N179" s="10"/>
      <c r="O179" s="10"/>
      <c r="P179" s="10"/>
      <c r="Q179" s="10"/>
      <c r="R179" s="10"/>
      <c r="S179" s="10"/>
      <c r="T179" s="10"/>
      <c r="U179" s="10"/>
    </row>
    <row r="180" spans="1:21" ht="16.5" customHeight="1" x14ac:dyDescent="0.2">
      <c r="A180" s="7"/>
      <c r="B180" s="7"/>
      <c r="C180" s="7"/>
      <c r="D180" s="7" t="s">
        <v>65</v>
      </c>
      <c r="E180" s="7"/>
      <c r="F180" s="7"/>
      <c r="G180" s="7"/>
      <c r="H180" s="7"/>
      <c r="I180" s="7"/>
      <c r="J180" s="7"/>
      <c r="K180" s="7"/>
      <c r="L180" s="9"/>
      <c r="M180" s="10"/>
      <c r="N180" s="10"/>
      <c r="O180" s="10"/>
      <c r="P180" s="10"/>
      <c r="Q180" s="10"/>
      <c r="R180" s="10"/>
      <c r="S180" s="10"/>
      <c r="T180" s="10"/>
      <c r="U180" s="10"/>
    </row>
    <row r="181" spans="1:21" ht="16.5" customHeight="1" x14ac:dyDescent="0.2">
      <c r="A181" s="7"/>
      <c r="B181" s="7"/>
      <c r="C181" s="7"/>
      <c r="D181" s="7"/>
      <c r="E181" s="7" t="s">
        <v>66</v>
      </c>
      <c r="F181" s="7"/>
      <c r="G181" s="7"/>
      <c r="H181" s="7"/>
      <c r="I181" s="7"/>
      <c r="J181" s="7"/>
      <c r="K181" s="7"/>
      <c r="L181" s="9" t="s">
        <v>67</v>
      </c>
      <c r="M181" s="194">
        <v>4609</v>
      </c>
      <c r="N181" s="194">
        <v>1461</v>
      </c>
      <c r="O181" s="194">
        <v>2519</v>
      </c>
      <c r="P181" s="194">
        <v>1661</v>
      </c>
      <c r="Q181" s="196">
        <v>688</v>
      </c>
      <c r="R181" s="196">
        <v>202</v>
      </c>
      <c r="S181" s="196">
        <v>169</v>
      </c>
      <c r="T181" s="196">
        <v>602</v>
      </c>
      <c r="U181" s="197">
        <v>11911</v>
      </c>
    </row>
    <row r="182" spans="1:21" ht="16.5" customHeight="1" x14ac:dyDescent="0.2">
      <c r="A182" s="7"/>
      <c r="B182" s="7"/>
      <c r="C182" s="7"/>
      <c r="D182" s="7"/>
      <c r="E182" s="7" t="s">
        <v>68</v>
      </c>
      <c r="F182" s="7"/>
      <c r="G182" s="7"/>
      <c r="H182" s="7"/>
      <c r="I182" s="7"/>
      <c r="J182" s="7"/>
      <c r="K182" s="7"/>
      <c r="L182" s="9" t="s">
        <v>67</v>
      </c>
      <c r="M182" s="194">
        <v>7005</v>
      </c>
      <c r="N182" s="194">
        <v>5204</v>
      </c>
      <c r="O182" s="194">
        <v>3146</v>
      </c>
      <c r="P182" s="194">
        <v>1294</v>
      </c>
      <c r="Q182" s="194">
        <v>1300</v>
      </c>
      <c r="R182" s="196">
        <v>558</v>
      </c>
      <c r="S182" s="196">
        <v>384</v>
      </c>
      <c r="T182" s="195">
        <v>43</v>
      </c>
      <c r="U182" s="197">
        <v>18934</v>
      </c>
    </row>
    <row r="183" spans="1:21" ht="16.5" customHeight="1" x14ac:dyDescent="0.2">
      <c r="A183" s="7"/>
      <c r="B183" s="7"/>
      <c r="C183" s="7"/>
      <c r="D183" s="7"/>
      <c r="E183" s="7" t="s">
        <v>69</v>
      </c>
      <c r="F183" s="7"/>
      <c r="G183" s="7"/>
      <c r="H183" s="7"/>
      <c r="I183" s="7"/>
      <c r="J183" s="7"/>
      <c r="K183" s="7"/>
      <c r="L183" s="9" t="s">
        <v>67</v>
      </c>
      <c r="M183" s="193" t="s">
        <v>75</v>
      </c>
      <c r="N183" s="193">
        <v>4</v>
      </c>
      <c r="O183" s="195">
        <v>62</v>
      </c>
      <c r="P183" s="193" t="s">
        <v>75</v>
      </c>
      <c r="Q183" s="195">
        <v>74</v>
      </c>
      <c r="R183" s="195">
        <v>17</v>
      </c>
      <c r="S183" s="193" t="s">
        <v>75</v>
      </c>
      <c r="T183" s="193" t="s">
        <v>75</v>
      </c>
      <c r="U183" s="196">
        <v>157</v>
      </c>
    </row>
    <row r="184" spans="1:21" ht="16.5" customHeight="1" x14ac:dyDescent="0.2">
      <c r="A184" s="7"/>
      <c r="B184" s="7"/>
      <c r="C184" s="7"/>
      <c r="D184" s="7"/>
      <c r="E184" s="7" t="s">
        <v>70</v>
      </c>
      <c r="F184" s="7"/>
      <c r="G184" s="7"/>
      <c r="H184" s="7"/>
      <c r="I184" s="7"/>
      <c r="J184" s="7"/>
      <c r="K184" s="7"/>
      <c r="L184" s="9" t="s">
        <v>67</v>
      </c>
      <c r="M184" s="197">
        <v>11614</v>
      </c>
      <c r="N184" s="194">
        <v>6669</v>
      </c>
      <c r="O184" s="194">
        <v>5727</v>
      </c>
      <c r="P184" s="194">
        <v>2955</v>
      </c>
      <c r="Q184" s="194">
        <v>2062</v>
      </c>
      <c r="R184" s="196">
        <v>777</v>
      </c>
      <c r="S184" s="196">
        <v>553</v>
      </c>
      <c r="T184" s="196">
        <v>645</v>
      </c>
      <c r="U184" s="197">
        <v>31002</v>
      </c>
    </row>
    <row r="185" spans="1:21" ht="16.5" customHeight="1" x14ac:dyDescent="0.2">
      <c r="A185" s="7"/>
      <c r="B185" s="7"/>
      <c r="C185" s="7"/>
      <c r="D185" s="7" t="s">
        <v>442</v>
      </c>
      <c r="E185" s="7"/>
      <c r="F185" s="7"/>
      <c r="G185" s="7"/>
      <c r="H185" s="7"/>
      <c r="I185" s="7"/>
      <c r="J185" s="7"/>
      <c r="K185" s="7"/>
      <c r="L185" s="9"/>
      <c r="M185" s="10"/>
      <c r="N185" s="10"/>
      <c r="O185" s="10"/>
      <c r="P185" s="10"/>
      <c r="Q185" s="10"/>
      <c r="R185" s="10"/>
      <c r="S185" s="10"/>
      <c r="T185" s="10"/>
      <c r="U185" s="10"/>
    </row>
    <row r="186" spans="1:21" ht="16.5" customHeight="1" x14ac:dyDescent="0.2">
      <c r="A186" s="7"/>
      <c r="B186" s="7"/>
      <c r="C186" s="7"/>
      <c r="D186" s="7"/>
      <c r="E186" s="7" t="s">
        <v>66</v>
      </c>
      <c r="F186" s="7"/>
      <c r="G186" s="7"/>
      <c r="H186" s="7"/>
      <c r="I186" s="7"/>
      <c r="J186" s="7"/>
      <c r="K186" s="7"/>
      <c r="L186" s="9" t="s">
        <v>210</v>
      </c>
      <c r="M186" s="198">
        <v>98.5</v>
      </c>
      <c r="N186" s="198">
        <v>99.3</v>
      </c>
      <c r="O186" s="198">
        <v>97.1</v>
      </c>
      <c r="P186" s="198">
        <v>93.6</v>
      </c>
      <c r="Q186" s="198">
        <v>85.4</v>
      </c>
      <c r="R186" s="198">
        <v>94.8</v>
      </c>
      <c r="S186" s="198">
        <v>98.3</v>
      </c>
      <c r="T186" s="198">
        <v>94.4</v>
      </c>
      <c r="U186" s="198">
        <v>96.5</v>
      </c>
    </row>
    <row r="187" spans="1:21" ht="16.5" customHeight="1" x14ac:dyDescent="0.2">
      <c r="A187" s="7"/>
      <c r="B187" s="7"/>
      <c r="C187" s="7"/>
      <c r="D187" s="7"/>
      <c r="E187" s="7" t="s">
        <v>68</v>
      </c>
      <c r="F187" s="7"/>
      <c r="G187" s="7"/>
      <c r="H187" s="7"/>
      <c r="I187" s="7"/>
      <c r="J187" s="7"/>
      <c r="K187" s="7"/>
      <c r="L187" s="9" t="s">
        <v>210</v>
      </c>
      <c r="M187" s="198">
        <v>98.6</v>
      </c>
      <c r="N187" s="198">
        <v>99.3</v>
      </c>
      <c r="O187" s="198">
        <v>97.9</v>
      </c>
      <c r="P187" s="198">
        <v>97.1</v>
      </c>
      <c r="Q187" s="198">
        <v>89.2</v>
      </c>
      <c r="R187" s="198">
        <v>98.2</v>
      </c>
      <c r="S187" s="198">
        <v>97.5</v>
      </c>
      <c r="T187" s="198">
        <v>95.6</v>
      </c>
      <c r="U187" s="198">
        <v>97.8</v>
      </c>
    </row>
    <row r="188" spans="1:21" ht="16.5" customHeight="1" x14ac:dyDescent="0.2">
      <c r="A188" s="7"/>
      <c r="B188" s="7"/>
      <c r="C188" s="7"/>
      <c r="D188" s="7"/>
      <c r="E188" s="7" t="s">
        <v>69</v>
      </c>
      <c r="F188" s="7"/>
      <c r="G188" s="7"/>
      <c r="H188" s="7"/>
      <c r="I188" s="7"/>
      <c r="J188" s="7"/>
      <c r="K188" s="7"/>
      <c r="L188" s="9" t="s">
        <v>210</v>
      </c>
      <c r="M188" s="191" t="s">
        <v>214</v>
      </c>
      <c r="N188" s="192">
        <v>100</v>
      </c>
      <c r="O188" s="192">
        <v>100</v>
      </c>
      <c r="P188" s="191" t="s">
        <v>214</v>
      </c>
      <c r="Q188" s="198">
        <v>85.1</v>
      </c>
      <c r="R188" s="192">
        <v>100</v>
      </c>
      <c r="S188" s="191" t="s">
        <v>214</v>
      </c>
      <c r="T188" s="191" t="s">
        <v>214</v>
      </c>
      <c r="U188" s="198">
        <v>92.4</v>
      </c>
    </row>
    <row r="189" spans="1:21" ht="16.5" customHeight="1" x14ac:dyDescent="0.2">
      <c r="A189" s="7"/>
      <c r="B189" s="7"/>
      <c r="C189" s="7"/>
      <c r="D189" s="7"/>
      <c r="E189" s="7" t="s">
        <v>70</v>
      </c>
      <c r="F189" s="7"/>
      <c r="G189" s="7"/>
      <c r="H189" s="7"/>
      <c r="I189" s="7"/>
      <c r="J189" s="7"/>
      <c r="K189" s="7"/>
      <c r="L189" s="9" t="s">
        <v>210</v>
      </c>
      <c r="M189" s="198">
        <v>98.6</v>
      </c>
      <c r="N189" s="198">
        <v>99.3</v>
      </c>
      <c r="O189" s="198">
        <v>97.6</v>
      </c>
      <c r="P189" s="198">
        <v>95.1</v>
      </c>
      <c r="Q189" s="198">
        <v>87.7</v>
      </c>
      <c r="R189" s="198">
        <v>97.4</v>
      </c>
      <c r="S189" s="198">
        <v>97.7</v>
      </c>
      <c r="T189" s="198">
        <v>94.4</v>
      </c>
      <c r="U189" s="198">
        <v>97.3</v>
      </c>
    </row>
    <row r="190" spans="1:21" ht="16.5" customHeight="1" x14ac:dyDescent="0.2">
      <c r="A190" s="7"/>
      <c r="B190" s="7"/>
      <c r="C190" s="7" t="s">
        <v>619</v>
      </c>
      <c r="D190" s="7"/>
      <c r="E190" s="7"/>
      <c r="F190" s="7"/>
      <c r="G190" s="7"/>
      <c r="H190" s="7"/>
      <c r="I190" s="7"/>
      <c r="J190" s="7"/>
      <c r="K190" s="7"/>
      <c r="L190" s="9"/>
      <c r="M190" s="10"/>
      <c r="N190" s="10"/>
      <c r="O190" s="10"/>
      <c r="P190" s="10"/>
      <c r="Q190" s="10"/>
      <c r="R190" s="10"/>
      <c r="S190" s="10"/>
      <c r="T190" s="10"/>
      <c r="U190" s="10"/>
    </row>
    <row r="191" spans="1:21" ht="16.5" customHeight="1" x14ac:dyDescent="0.2">
      <c r="A191" s="7"/>
      <c r="B191" s="7"/>
      <c r="C191" s="7"/>
      <c r="D191" s="7" t="s">
        <v>65</v>
      </c>
      <c r="E191" s="7"/>
      <c r="F191" s="7"/>
      <c r="G191" s="7"/>
      <c r="H191" s="7"/>
      <c r="I191" s="7"/>
      <c r="J191" s="7"/>
      <c r="K191" s="7"/>
      <c r="L191" s="9"/>
      <c r="M191" s="10"/>
      <c r="N191" s="10"/>
      <c r="O191" s="10"/>
      <c r="P191" s="10"/>
      <c r="Q191" s="10"/>
      <c r="R191" s="10"/>
      <c r="S191" s="10"/>
      <c r="T191" s="10"/>
      <c r="U191" s="10"/>
    </row>
    <row r="192" spans="1:21" ht="16.5" customHeight="1" x14ac:dyDescent="0.2">
      <c r="A192" s="7"/>
      <c r="B192" s="7"/>
      <c r="C192" s="7"/>
      <c r="D192" s="7"/>
      <c r="E192" s="7" t="s">
        <v>66</v>
      </c>
      <c r="F192" s="7"/>
      <c r="G192" s="7"/>
      <c r="H192" s="7"/>
      <c r="I192" s="7"/>
      <c r="J192" s="7"/>
      <c r="K192" s="7"/>
      <c r="L192" s="9" t="s">
        <v>67</v>
      </c>
      <c r="M192" s="194">
        <v>1950</v>
      </c>
      <c r="N192" s="196">
        <v>542</v>
      </c>
      <c r="O192" s="196">
        <v>941</v>
      </c>
      <c r="P192" s="196">
        <v>445</v>
      </c>
      <c r="Q192" s="196">
        <v>242</v>
      </c>
      <c r="R192" s="195">
        <v>92</v>
      </c>
      <c r="S192" s="195">
        <v>50</v>
      </c>
      <c r="T192" s="196">
        <v>198</v>
      </c>
      <c r="U192" s="194">
        <v>4460</v>
      </c>
    </row>
    <row r="193" spans="1:21" ht="16.5" customHeight="1" x14ac:dyDescent="0.2">
      <c r="A193" s="7"/>
      <c r="B193" s="7"/>
      <c r="C193" s="7"/>
      <c r="D193" s="7"/>
      <c r="E193" s="7" t="s">
        <v>68</v>
      </c>
      <c r="F193" s="7"/>
      <c r="G193" s="7"/>
      <c r="H193" s="7"/>
      <c r="I193" s="7"/>
      <c r="J193" s="7"/>
      <c r="K193" s="7"/>
      <c r="L193" s="9" t="s">
        <v>67</v>
      </c>
      <c r="M193" s="194">
        <v>3502</v>
      </c>
      <c r="N193" s="194">
        <v>2604</v>
      </c>
      <c r="O193" s="194">
        <v>1564</v>
      </c>
      <c r="P193" s="196">
        <v>470</v>
      </c>
      <c r="Q193" s="196">
        <v>591</v>
      </c>
      <c r="R193" s="196">
        <v>257</v>
      </c>
      <c r="S193" s="196">
        <v>155</v>
      </c>
      <c r="T193" s="195">
        <v>53</v>
      </c>
      <c r="U193" s="194">
        <v>9196</v>
      </c>
    </row>
    <row r="194" spans="1:21" ht="16.5" customHeight="1" x14ac:dyDescent="0.2">
      <c r="A194" s="7"/>
      <c r="B194" s="7"/>
      <c r="C194" s="7"/>
      <c r="D194" s="7"/>
      <c r="E194" s="7" t="s">
        <v>69</v>
      </c>
      <c r="F194" s="7"/>
      <c r="G194" s="7"/>
      <c r="H194" s="7"/>
      <c r="I194" s="7"/>
      <c r="J194" s="7"/>
      <c r="K194" s="7"/>
      <c r="L194" s="9" t="s">
        <v>67</v>
      </c>
      <c r="M194" s="193" t="s">
        <v>75</v>
      </c>
      <c r="N194" s="193">
        <v>5</v>
      </c>
      <c r="O194" s="193">
        <v>4</v>
      </c>
      <c r="P194" s="193" t="s">
        <v>75</v>
      </c>
      <c r="Q194" s="193">
        <v>1</v>
      </c>
      <c r="R194" s="193">
        <v>1</v>
      </c>
      <c r="S194" s="193" t="s">
        <v>75</v>
      </c>
      <c r="T194" s="193" t="s">
        <v>75</v>
      </c>
      <c r="U194" s="195">
        <v>11</v>
      </c>
    </row>
    <row r="195" spans="1:21" ht="16.5" customHeight="1" x14ac:dyDescent="0.2">
      <c r="A195" s="7"/>
      <c r="B195" s="7"/>
      <c r="C195" s="7"/>
      <c r="D195" s="7"/>
      <c r="E195" s="7" t="s">
        <v>70</v>
      </c>
      <c r="F195" s="7"/>
      <c r="G195" s="7"/>
      <c r="H195" s="7"/>
      <c r="I195" s="7"/>
      <c r="J195" s="7"/>
      <c r="K195" s="7"/>
      <c r="L195" s="9" t="s">
        <v>67</v>
      </c>
      <c r="M195" s="194">
        <v>5452</v>
      </c>
      <c r="N195" s="194">
        <v>3151</v>
      </c>
      <c r="O195" s="194">
        <v>2509</v>
      </c>
      <c r="P195" s="196">
        <v>915</v>
      </c>
      <c r="Q195" s="196">
        <v>834</v>
      </c>
      <c r="R195" s="196">
        <v>350</v>
      </c>
      <c r="S195" s="196">
        <v>205</v>
      </c>
      <c r="T195" s="196">
        <v>251</v>
      </c>
      <c r="U195" s="197">
        <v>13667</v>
      </c>
    </row>
    <row r="196" spans="1:21" ht="16.5" customHeight="1" x14ac:dyDescent="0.2">
      <c r="A196" s="7"/>
      <c r="B196" s="7"/>
      <c r="C196" s="7"/>
      <c r="D196" s="7" t="s">
        <v>442</v>
      </c>
      <c r="E196" s="7"/>
      <c r="F196" s="7"/>
      <c r="G196" s="7"/>
      <c r="H196" s="7"/>
      <c r="I196" s="7"/>
      <c r="J196" s="7"/>
      <c r="K196" s="7"/>
      <c r="L196" s="9"/>
      <c r="M196" s="10"/>
      <c r="N196" s="10"/>
      <c r="O196" s="10"/>
      <c r="P196" s="10"/>
      <c r="Q196" s="10"/>
      <c r="R196" s="10"/>
      <c r="S196" s="10"/>
      <c r="T196" s="10"/>
      <c r="U196" s="10"/>
    </row>
    <row r="197" spans="1:21" ht="16.5" customHeight="1" x14ac:dyDescent="0.2">
      <c r="A197" s="7"/>
      <c r="B197" s="7"/>
      <c r="C197" s="7"/>
      <c r="D197" s="7"/>
      <c r="E197" s="7" t="s">
        <v>66</v>
      </c>
      <c r="F197" s="7"/>
      <c r="G197" s="7"/>
      <c r="H197" s="7"/>
      <c r="I197" s="7"/>
      <c r="J197" s="7"/>
      <c r="K197" s="7"/>
      <c r="L197" s="9" t="s">
        <v>210</v>
      </c>
      <c r="M197" s="198">
        <v>90.9</v>
      </c>
      <c r="N197" s="198">
        <v>87.6</v>
      </c>
      <c r="O197" s="198">
        <v>79.2</v>
      </c>
      <c r="P197" s="198">
        <v>81.5</v>
      </c>
      <c r="Q197" s="198">
        <v>70.3</v>
      </c>
      <c r="R197" s="198">
        <v>85.2</v>
      </c>
      <c r="S197" s="198">
        <v>90.9</v>
      </c>
      <c r="T197" s="198">
        <v>63.9</v>
      </c>
      <c r="U197" s="198">
        <v>83.9</v>
      </c>
    </row>
    <row r="198" spans="1:21" ht="16.5" customHeight="1" x14ac:dyDescent="0.2">
      <c r="A198" s="7"/>
      <c r="B198" s="7"/>
      <c r="C198" s="7"/>
      <c r="D198" s="7"/>
      <c r="E198" s="7" t="s">
        <v>68</v>
      </c>
      <c r="F198" s="7"/>
      <c r="G198" s="7"/>
      <c r="H198" s="7"/>
      <c r="I198" s="7"/>
      <c r="J198" s="7"/>
      <c r="K198" s="7"/>
      <c r="L198" s="9" t="s">
        <v>210</v>
      </c>
      <c r="M198" s="198">
        <v>88.6</v>
      </c>
      <c r="N198" s="198">
        <v>87.7</v>
      </c>
      <c r="O198" s="198">
        <v>83.1</v>
      </c>
      <c r="P198" s="198">
        <v>81.2</v>
      </c>
      <c r="Q198" s="198">
        <v>75</v>
      </c>
      <c r="R198" s="198">
        <v>86.5</v>
      </c>
      <c r="S198" s="198">
        <v>85.2</v>
      </c>
      <c r="T198" s="198">
        <v>80.3</v>
      </c>
      <c r="U198" s="198">
        <v>85.8</v>
      </c>
    </row>
    <row r="199" spans="1:21" ht="16.5" customHeight="1" x14ac:dyDescent="0.2">
      <c r="A199" s="7"/>
      <c r="B199" s="7"/>
      <c r="C199" s="7"/>
      <c r="D199" s="7"/>
      <c r="E199" s="7" t="s">
        <v>69</v>
      </c>
      <c r="F199" s="7"/>
      <c r="G199" s="7"/>
      <c r="H199" s="7"/>
      <c r="I199" s="7"/>
      <c r="J199" s="7"/>
      <c r="K199" s="7"/>
      <c r="L199" s="9" t="s">
        <v>210</v>
      </c>
      <c r="M199" s="191" t="s">
        <v>214</v>
      </c>
      <c r="N199" s="192">
        <v>100</v>
      </c>
      <c r="O199" s="192">
        <v>100</v>
      </c>
      <c r="P199" s="191" t="s">
        <v>214</v>
      </c>
      <c r="Q199" s="192">
        <v>100</v>
      </c>
      <c r="R199" s="198">
        <v>50</v>
      </c>
      <c r="S199" s="191" t="s">
        <v>214</v>
      </c>
      <c r="T199" s="191" t="s">
        <v>214</v>
      </c>
      <c r="U199" s="198">
        <v>91.7</v>
      </c>
    </row>
    <row r="200" spans="1:21" ht="16.5" customHeight="1" x14ac:dyDescent="0.2">
      <c r="A200" s="7"/>
      <c r="B200" s="7"/>
      <c r="C200" s="7"/>
      <c r="D200" s="7"/>
      <c r="E200" s="7" t="s">
        <v>70</v>
      </c>
      <c r="F200" s="7"/>
      <c r="G200" s="7"/>
      <c r="H200" s="7"/>
      <c r="I200" s="7"/>
      <c r="J200" s="7"/>
      <c r="K200" s="7"/>
      <c r="L200" s="9" t="s">
        <v>210</v>
      </c>
      <c r="M200" s="198">
        <v>89.4</v>
      </c>
      <c r="N200" s="198">
        <v>87.7</v>
      </c>
      <c r="O200" s="198">
        <v>81.599999999999994</v>
      </c>
      <c r="P200" s="198">
        <v>81.3</v>
      </c>
      <c r="Q200" s="198">
        <v>73.599999999999994</v>
      </c>
      <c r="R200" s="198">
        <v>86</v>
      </c>
      <c r="S200" s="198">
        <v>86.5</v>
      </c>
      <c r="T200" s="198">
        <v>66.8</v>
      </c>
      <c r="U200" s="198">
        <v>85.2</v>
      </c>
    </row>
    <row r="201" spans="1:21" ht="16.5" customHeight="1" x14ac:dyDescent="0.2">
      <c r="A201" s="7"/>
      <c r="B201" s="7"/>
      <c r="C201" s="7" t="s">
        <v>620</v>
      </c>
      <c r="D201" s="7"/>
      <c r="E201" s="7"/>
      <c r="F201" s="7"/>
      <c r="G201" s="7"/>
      <c r="H201" s="7"/>
      <c r="I201" s="7"/>
      <c r="J201" s="7"/>
      <c r="K201" s="7"/>
      <c r="L201" s="9"/>
      <c r="M201" s="10"/>
      <c r="N201" s="10"/>
      <c r="O201" s="10"/>
      <c r="P201" s="10"/>
      <c r="Q201" s="10"/>
      <c r="R201" s="10"/>
      <c r="S201" s="10"/>
      <c r="T201" s="10"/>
      <c r="U201" s="10"/>
    </row>
    <row r="202" spans="1:21" ht="16.5" customHeight="1" x14ac:dyDescent="0.2">
      <c r="A202" s="7"/>
      <c r="B202" s="7"/>
      <c r="C202" s="7"/>
      <c r="D202" s="7" t="s">
        <v>65</v>
      </c>
      <c r="E202" s="7"/>
      <c r="F202" s="7"/>
      <c r="G202" s="7"/>
      <c r="H202" s="7"/>
      <c r="I202" s="7"/>
      <c r="J202" s="7"/>
      <c r="K202" s="7"/>
      <c r="L202" s="9"/>
      <c r="M202" s="10"/>
      <c r="N202" s="10"/>
      <c r="O202" s="10"/>
      <c r="P202" s="10"/>
      <c r="Q202" s="10"/>
      <c r="R202" s="10"/>
      <c r="S202" s="10"/>
      <c r="T202" s="10"/>
      <c r="U202" s="10"/>
    </row>
    <row r="203" spans="1:21" ht="16.5" customHeight="1" x14ac:dyDescent="0.2">
      <c r="A203" s="7"/>
      <c r="B203" s="7"/>
      <c r="C203" s="7"/>
      <c r="D203" s="7"/>
      <c r="E203" s="7" t="s">
        <v>66</v>
      </c>
      <c r="F203" s="7"/>
      <c r="G203" s="7"/>
      <c r="H203" s="7"/>
      <c r="I203" s="7"/>
      <c r="J203" s="7"/>
      <c r="K203" s="7"/>
      <c r="L203" s="9" t="s">
        <v>67</v>
      </c>
      <c r="M203" s="194">
        <v>6559</v>
      </c>
      <c r="N203" s="194">
        <v>2003</v>
      </c>
      <c r="O203" s="194">
        <v>3460</v>
      </c>
      <c r="P203" s="194">
        <v>2106</v>
      </c>
      <c r="Q203" s="196">
        <v>930</v>
      </c>
      <c r="R203" s="196">
        <v>294</v>
      </c>
      <c r="S203" s="196">
        <v>219</v>
      </c>
      <c r="T203" s="196">
        <v>800</v>
      </c>
      <c r="U203" s="197">
        <v>16371</v>
      </c>
    </row>
    <row r="204" spans="1:21" ht="16.5" customHeight="1" x14ac:dyDescent="0.2">
      <c r="A204" s="7"/>
      <c r="B204" s="7"/>
      <c r="C204" s="7"/>
      <c r="D204" s="7"/>
      <c r="E204" s="7" t="s">
        <v>68</v>
      </c>
      <c r="F204" s="7"/>
      <c r="G204" s="7"/>
      <c r="H204" s="7"/>
      <c r="I204" s="7"/>
      <c r="J204" s="7"/>
      <c r="K204" s="7"/>
      <c r="L204" s="9" t="s">
        <v>67</v>
      </c>
      <c r="M204" s="197">
        <v>10507</v>
      </c>
      <c r="N204" s="194">
        <v>7808</v>
      </c>
      <c r="O204" s="194">
        <v>4710</v>
      </c>
      <c r="P204" s="194">
        <v>1764</v>
      </c>
      <c r="Q204" s="194">
        <v>1891</v>
      </c>
      <c r="R204" s="196">
        <v>815</v>
      </c>
      <c r="S204" s="196">
        <v>539</v>
      </c>
      <c r="T204" s="195">
        <v>96</v>
      </c>
      <c r="U204" s="197">
        <v>28130</v>
      </c>
    </row>
    <row r="205" spans="1:21" ht="16.5" customHeight="1" x14ac:dyDescent="0.2">
      <c r="A205" s="7"/>
      <c r="B205" s="7"/>
      <c r="C205" s="7"/>
      <c r="D205" s="7"/>
      <c r="E205" s="7" t="s">
        <v>69</v>
      </c>
      <c r="F205" s="7"/>
      <c r="G205" s="7"/>
      <c r="H205" s="7"/>
      <c r="I205" s="7"/>
      <c r="J205" s="7"/>
      <c r="K205" s="7"/>
      <c r="L205" s="9" t="s">
        <v>67</v>
      </c>
      <c r="M205" s="193" t="s">
        <v>75</v>
      </c>
      <c r="N205" s="193">
        <v>9</v>
      </c>
      <c r="O205" s="195">
        <v>66</v>
      </c>
      <c r="P205" s="193" t="s">
        <v>75</v>
      </c>
      <c r="Q205" s="195">
        <v>75</v>
      </c>
      <c r="R205" s="195">
        <v>18</v>
      </c>
      <c r="S205" s="193" t="s">
        <v>75</v>
      </c>
      <c r="T205" s="193" t="s">
        <v>75</v>
      </c>
      <c r="U205" s="196">
        <v>168</v>
      </c>
    </row>
    <row r="206" spans="1:21" ht="16.5" customHeight="1" x14ac:dyDescent="0.2">
      <c r="A206" s="7"/>
      <c r="B206" s="7"/>
      <c r="C206" s="7"/>
      <c r="D206" s="7"/>
      <c r="E206" s="7" t="s">
        <v>70</v>
      </c>
      <c r="F206" s="7"/>
      <c r="G206" s="7"/>
      <c r="H206" s="7"/>
      <c r="I206" s="7"/>
      <c r="J206" s="7"/>
      <c r="K206" s="7"/>
      <c r="L206" s="9" t="s">
        <v>67</v>
      </c>
      <c r="M206" s="197">
        <v>17066</v>
      </c>
      <c r="N206" s="194">
        <v>9820</v>
      </c>
      <c r="O206" s="194">
        <v>8236</v>
      </c>
      <c r="P206" s="194">
        <v>3870</v>
      </c>
      <c r="Q206" s="194">
        <v>2896</v>
      </c>
      <c r="R206" s="194">
        <v>1127</v>
      </c>
      <c r="S206" s="196">
        <v>758</v>
      </c>
      <c r="T206" s="196">
        <v>896</v>
      </c>
      <c r="U206" s="197">
        <v>44669</v>
      </c>
    </row>
    <row r="207" spans="1:21" ht="16.5" customHeight="1" x14ac:dyDescent="0.2">
      <c r="A207" s="7"/>
      <c r="B207" s="7"/>
      <c r="C207" s="7"/>
      <c r="D207" s="7" t="s">
        <v>442</v>
      </c>
      <c r="E207" s="7"/>
      <c r="F207" s="7"/>
      <c r="G207" s="7"/>
      <c r="H207" s="7"/>
      <c r="I207" s="7"/>
      <c r="J207" s="7"/>
      <c r="K207" s="7"/>
      <c r="L207" s="9"/>
      <c r="M207" s="10"/>
      <c r="N207" s="10"/>
      <c r="O207" s="10"/>
      <c r="P207" s="10"/>
      <c r="Q207" s="10"/>
      <c r="R207" s="10"/>
      <c r="S207" s="10"/>
      <c r="T207" s="10"/>
      <c r="U207" s="10"/>
    </row>
    <row r="208" spans="1:21" ht="16.5" customHeight="1" x14ac:dyDescent="0.2">
      <c r="A208" s="7"/>
      <c r="B208" s="7"/>
      <c r="C208" s="7"/>
      <c r="D208" s="7"/>
      <c r="E208" s="7" t="s">
        <v>66</v>
      </c>
      <c r="F208" s="7"/>
      <c r="G208" s="7"/>
      <c r="H208" s="7"/>
      <c r="I208" s="7"/>
      <c r="J208" s="7"/>
      <c r="K208" s="7"/>
      <c r="L208" s="9" t="s">
        <v>210</v>
      </c>
      <c r="M208" s="198">
        <v>96.1</v>
      </c>
      <c r="N208" s="198">
        <v>95.8</v>
      </c>
      <c r="O208" s="198">
        <v>91.5</v>
      </c>
      <c r="P208" s="198">
        <v>90.7</v>
      </c>
      <c r="Q208" s="198">
        <v>80.900000000000006</v>
      </c>
      <c r="R208" s="198">
        <v>91.6</v>
      </c>
      <c r="S208" s="198">
        <v>96.5</v>
      </c>
      <c r="T208" s="198">
        <v>84.4</v>
      </c>
      <c r="U208" s="198">
        <v>92.7</v>
      </c>
    </row>
    <row r="209" spans="1:21" ht="16.5" customHeight="1" x14ac:dyDescent="0.2">
      <c r="A209" s="7"/>
      <c r="B209" s="7"/>
      <c r="C209" s="7"/>
      <c r="D209" s="7"/>
      <c r="E209" s="7" t="s">
        <v>68</v>
      </c>
      <c r="F209" s="7"/>
      <c r="G209" s="7"/>
      <c r="H209" s="7"/>
      <c r="I209" s="7"/>
      <c r="J209" s="7"/>
      <c r="K209" s="7"/>
      <c r="L209" s="9" t="s">
        <v>210</v>
      </c>
      <c r="M209" s="198">
        <v>95</v>
      </c>
      <c r="N209" s="198">
        <v>95.1</v>
      </c>
      <c r="O209" s="198">
        <v>92.5</v>
      </c>
      <c r="P209" s="198">
        <v>92.3</v>
      </c>
      <c r="Q209" s="198">
        <v>84.2</v>
      </c>
      <c r="R209" s="198">
        <v>94.2</v>
      </c>
      <c r="S209" s="198">
        <v>93.6</v>
      </c>
      <c r="T209" s="198">
        <v>86.5</v>
      </c>
      <c r="U209" s="198">
        <v>93.6</v>
      </c>
    </row>
    <row r="210" spans="1:21" ht="16.5" customHeight="1" x14ac:dyDescent="0.2">
      <c r="A210" s="7"/>
      <c r="B210" s="7"/>
      <c r="C210" s="7"/>
      <c r="D210" s="7"/>
      <c r="E210" s="7" t="s">
        <v>69</v>
      </c>
      <c r="F210" s="7"/>
      <c r="G210" s="7"/>
      <c r="H210" s="7"/>
      <c r="I210" s="7"/>
      <c r="J210" s="7"/>
      <c r="K210" s="7"/>
      <c r="L210" s="9" t="s">
        <v>210</v>
      </c>
      <c r="M210" s="191" t="s">
        <v>214</v>
      </c>
      <c r="N210" s="192">
        <v>100</v>
      </c>
      <c r="O210" s="192">
        <v>100</v>
      </c>
      <c r="P210" s="191" t="s">
        <v>214</v>
      </c>
      <c r="Q210" s="198">
        <v>85.2</v>
      </c>
      <c r="R210" s="198">
        <v>94.7</v>
      </c>
      <c r="S210" s="191" t="s">
        <v>214</v>
      </c>
      <c r="T210" s="191" t="s">
        <v>214</v>
      </c>
      <c r="U210" s="198">
        <v>92.3</v>
      </c>
    </row>
    <row r="211" spans="1:21" ht="16.5" customHeight="1" x14ac:dyDescent="0.2">
      <c r="A211" s="7"/>
      <c r="B211" s="7"/>
      <c r="C211" s="7"/>
      <c r="D211" s="7"/>
      <c r="E211" s="7" t="s">
        <v>70</v>
      </c>
      <c r="F211" s="7"/>
      <c r="G211" s="7"/>
      <c r="H211" s="7"/>
      <c r="I211" s="7"/>
      <c r="J211" s="7"/>
      <c r="K211" s="7"/>
      <c r="L211" s="9" t="s">
        <v>210</v>
      </c>
      <c r="M211" s="198">
        <v>95.5</v>
      </c>
      <c r="N211" s="198">
        <v>95.2</v>
      </c>
      <c r="O211" s="198">
        <v>92.1</v>
      </c>
      <c r="P211" s="198">
        <v>91.4</v>
      </c>
      <c r="Q211" s="198">
        <v>83.1</v>
      </c>
      <c r="R211" s="198">
        <v>93.5</v>
      </c>
      <c r="S211" s="198">
        <v>94.4</v>
      </c>
      <c r="T211" s="198">
        <v>84.6</v>
      </c>
      <c r="U211" s="198">
        <v>93.2</v>
      </c>
    </row>
    <row r="212" spans="1:21" ht="16.5" customHeight="1" x14ac:dyDescent="0.2">
      <c r="A212" s="7" t="s">
        <v>273</v>
      </c>
      <c r="B212" s="7"/>
      <c r="C212" s="7"/>
      <c r="D212" s="7"/>
      <c r="E212" s="7"/>
      <c r="F212" s="7"/>
      <c r="G212" s="7"/>
      <c r="H212" s="7"/>
      <c r="I212" s="7"/>
      <c r="J212" s="7"/>
      <c r="K212" s="7"/>
      <c r="L212" s="9"/>
      <c r="M212" s="10"/>
      <c r="N212" s="10"/>
      <c r="O212" s="10"/>
      <c r="P212" s="10"/>
      <c r="Q212" s="10"/>
      <c r="R212" s="10"/>
      <c r="S212" s="10"/>
      <c r="T212" s="10"/>
      <c r="U212" s="10"/>
    </row>
    <row r="213" spans="1:21" ht="16.5" customHeight="1" x14ac:dyDescent="0.2">
      <c r="A213" s="7"/>
      <c r="B213" s="7" t="s">
        <v>623</v>
      </c>
      <c r="C213" s="7"/>
      <c r="D213" s="7"/>
      <c r="E213" s="7"/>
      <c r="F213" s="7"/>
      <c r="G213" s="7"/>
      <c r="H213" s="7"/>
      <c r="I213" s="7"/>
      <c r="J213" s="7"/>
      <c r="K213" s="7"/>
      <c r="L213" s="9"/>
      <c r="M213" s="10"/>
      <c r="N213" s="10"/>
      <c r="O213" s="10"/>
      <c r="P213" s="10"/>
      <c r="Q213" s="10"/>
      <c r="R213" s="10"/>
      <c r="S213" s="10"/>
      <c r="T213" s="10"/>
      <c r="U213" s="10"/>
    </row>
    <row r="214" spans="1:21" ht="16.5" customHeight="1" x14ac:dyDescent="0.2">
      <c r="A214" s="7"/>
      <c r="B214" s="7"/>
      <c r="C214" s="7" t="s">
        <v>618</v>
      </c>
      <c r="D214" s="7"/>
      <c r="E214" s="7"/>
      <c r="F214" s="7"/>
      <c r="G214" s="7"/>
      <c r="H214" s="7"/>
      <c r="I214" s="7"/>
      <c r="J214" s="7"/>
      <c r="K214" s="7"/>
      <c r="L214" s="9"/>
      <c r="M214" s="10"/>
      <c r="N214" s="10"/>
      <c r="O214" s="10"/>
      <c r="P214" s="10"/>
      <c r="Q214" s="10"/>
      <c r="R214" s="10"/>
      <c r="S214" s="10"/>
      <c r="T214" s="10"/>
      <c r="U214" s="10"/>
    </row>
    <row r="215" spans="1:21" ht="16.5" customHeight="1" x14ac:dyDescent="0.2">
      <c r="A215" s="7"/>
      <c r="B215" s="7"/>
      <c r="C215" s="7"/>
      <c r="D215" s="7" t="s">
        <v>65</v>
      </c>
      <c r="E215" s="7"/>
      <c r="F215" s="7"/>
      <c r="G215" s="7"/>
      <c r="H215" s="7"/>
      <c r="I215" s="7"/>
      <c r="J215" s="7"/>
      <c r="K215" s="7"/>
      <c r="L215" s="9"/>
      <c r="M215" s="10"/>
      <c r="N215" s="10"/>
      <c r="O215" s="10"/>
      <c r="P215" s="10"/>
      <c r="Q215" s="10"/>
      <c r="R215" s="10"/>
      <c r="S215" s="10"/>
      <c r="T215" s="10"/>
      <c r="U215" s="10"/>
    </row>
    <row r="216" spans="1:21" ht="16.5" customHeight="1" x14ac:dyDescent="0.2">
      <c r="A216" s="7"/>
      <c r="B216" s="7"/>
      <c r="C216" s="7"/>
      <c r="D216" s="7"/>
      <c r="E216" s="7" t="s">
        <v>66</v>
      </c>
      <c r="F216" s="7"/>
      <c r="G216" s="7"/>
      <c r="H216" s="7"/>
      <c r="I216" s="7"/>
      <c r="J216" s="7"/>
      <c r="K216" s="7"/>
      <c r="L216" s="9" t="s">
        <v>67</v>
      </c>
      <c r="M216" s="194">
        <v>4584</v>
      </c>
      <c r="N216" s="194">
        <v>1351</v>
      </c>
      <c r="O216" s="194">
        <v>2468</v>
      </c>
      <c r="P216" s="194">
        <v>1595</v>
      </c>
      <c r="Q216" s="196">
        <v>643</v>
      </c>
      <c r="R216" s="196">
        <v>191</v>
      </c>
      <c r="S216" s="196">
        <v>145</v>
      </c>
      <c r="T216" s="196">
        <v>565</v>
      </c>
      <c r="U216" s="197">
        <v>11542</v>
      </c>
    </row>
    <row r="217" spans="1:21" ht="16.5" customHeight="1" x14ac:dyDescent="0.2">
      <c r="A217" s="7"/>
      <c r="B217" s="7"/>
      <c r="C217" s="7"/>
      <c r="D217" s="7"/>
      <c r="E217" s="7" t="s">
        <v>68</v>
      </c>
      <c r="F217" s="7"/>
      <c r="G217" s="7"/>
      <c r="H217" s="7"/>
      <c r="I217" s="7"/>
      <c r="J217" s="7"/>
      <c r="K217" s="7"/>
      <c r="L217" s="9" t="s">
        <v>67</v>
      </c>
      <c r="M217" s="194">
        <v>7240</v>
      </c>
      <c r="N217" s="194">
        <v>4971</v>
      </c>
      <c r="O217" s="194">
        <v>3170</v>
      </c>
      <c r="P217" s="194">
        <v>1273</v>
      </c>
      <c r="Q217" s="194">
        <v>1263</v>
      </c>
      <c r="R217" s="196">
        <v>552</v>
      </c>
      <c r="S217" s="196">
        <v>373</v>
      </c>
      <c r="T217" s="195">
        <v>49</v>
      </c>
      <c r="U217" s="197">
        <v>18891</v>
      </c>
    </row>
    <row r="218" spans="1:21" ht="16.5" customHeight="1" x14ac:dyDescent="0.2">
      <c r="A218" s="7"/>
      <c r="B218" s="7"/>
      <c r="C218" s="7"/>
      <c r="D218" s="7"/>
      <c r="E218" s="7" t="s">
        <v>69</v>
      </c>
      <c r="F218" s="7"/>
      <c r="G218" s="7"/>
      <c r="H218" s="7"/>
      <c r="I218" s="7"/>
      <c r="J218" s="7"/>
      <c r="K218" s="7"/>
      <c r="L218" s="9" t="s">
        <v>67</v>
      </c>
      <c r="M218" s="193">
        <v>1</v>
      </c>
      <c r="N218" s="193">
        <v>2</v>
      </c>
      <c r="O218" s="195">
        <v>41</v>
      </c>
      <c r="P218" s="193">
        <v>1</v>
      </c>
      <c r="Q218" s="195">
        <v>66</v>
      </c>
      <c r="R218" s="195">
        <v>20</v>
      </c>
      <c r="S218" s="193">
        <v>5</v>
      </c>
      <c r="T218" s="193" t="s">
        <v>75</v>
      </c>
      <c r="U218" s="196">
        <v>136</v>
      </c>
    </row>
    <row r="219" spans="1:21" ht="16.5" customHeight="1" x14ac:dyDescent="0.2">
      <c r="A219" s="7"/>
      <c r="B219" s="7"/>
      <c r="C219" s="7"/>
      <c r="D219" s="7"/>
      <c r="E219" s="7" t="s">
        <v>70</v>
      </c>
      <c r="F219" s="7"/>
      <c r="G219" s="7"/>
      <c r="H219" s="7"/>
      <c r="I219" s="7"/>
      <c r="J219" s="7"/>
      <c r="K219" s="7"/>
      <c r="L219" s="9" t="s">
        <v>67</v>
      </c>
      <c r="M219" s="197">
        <v>11825</v>
      </c>
      <c r="N219" s="194">
        <v>6324</v>
      </c>
      <c r="O219" s="194">
        <v>5679</v>
      </c>
      <c r="P219" s="194">
        <v>2869</v>
      </c>
      <c r="Q219" s="194">
        <v>1972</v>
      </c>
      <c r="R219" s="196">
        <v>763</v>
      </c>
      <c r="S219" s="196">
        <v>523</v>
      </c>
      <c r="T219" s="196">
        <v>614</v>
      </c>
      <c r="U219" s="197">
        <v>30569</v>
      </c>
    </row>
    <row r="220" spans="1:21" ht="16.5" customHeight="1" x14ac:dyDescent="0.2">
      <c r="A220" s="7"/>
      <c r="B220" s="7"/>
      <c r="C220" s="7"/>
      <c r="D220" s="7" t="s">
        <v>442</v>
      </c>
      <c r="E220" s="7"/>
      <c r="F220" s="7"/>
      <c r="G220" s="7"/>
      <c r="H220" s="7"/>
      <c r="I220" s="7"/>
      <c r="J220" s="7"/>
      <c r="K220" s="7"/>
      <c r="L220" s="9"/>
      <c r="M220" s="10"/>
      <c r="N220" s="10"/>
      <c r="O220" s="10"/>
      <c r="P220" s="10"/>
      <c r="Q220" s="10"/>
      <c r="R220" s="10"/>
      <c r="S220" s="10"/>
      <c r="T220" s="10"/>
      <c r="U220" s="10"/>
    </row>
    <row r="221" spans="1:21" ht="16.5" customHeight="1" x14ac:dyDescent="0.2">
      <c r="A221" s="7"/>
      <c r="B221" s="7"/>
      <c r="C221" s="7"/>
      <c r="D221" s="7"/>
      <c r="E221" s="7" t="s">
        <v>66</v>
      </c>
      <c r="F221" s="7"/>
      <c r="G221" s="7"/>
      <c r="H221" s="7"/>
      <c r="I221" s="7"/>
      <c r="J221" s="7"/>
      <c r="K221" s="7"/>
      <c r="L221" s="9" t="s">
        <v>210</v>
      </c>
      <c r="M221" s="198">
        <v>99.1</v>
      </c>
      <c r="N221" s="198">
        <v>99</v>
      </c>
      <c r="O221" s="198">
        <v>96.7</v>
      </c>
      <c r="P221" s="198">
        <v>92.5</v>
      </c>
      <c r="Q221" s="198">
        <v>84.5</v>
      </c>
      <c r="R221" s="198">
        <v>93.6</v>
      </c>
      <c r="S221" s="198">
        <v>97.3</v>
      </c>
      <c r="T221" s="198">
        <v>92.5</v>
      </c>
      <c r="U221" s="198">
        <v>96.3</v>
      </c>
    </row>
    <row r="222" spans="1:21" ht="16.5" customHeight="1" x14ac:dyDescent="0.2">
      <c r="A222" s="7"/>
      <c r="B222" s="7"/>
      <c r="C222" s="7"/>
      <c r="D222" s="7"/>
      <c r="E222" s="7" t="s">
        <v>68</v>
      </c>
      <c r="F222" s="7"/>
      <c r="G222" s="7"/>
      <c r="H222" s="7"/>
      <c r="I222" s="7"/>
      <c r="J222" s="7"/>
      <c r="K222" s="7"/>
      <c r="L222" s="9" t="s">
        <v>210</v>
      </c>
      <c r="M222" s="198">
        <v>99.1</v>
      </c>
      <c r="N222" s="198">
        <v>99.3</v>
      </c>
      <c r="O222" s="198">
        <v>98.3</v>
      </c>
      <c r="P222" s="198">
        <v>97.4</v>
      </c>
      <c r="Q222" s="198">
        <v>90.5</v>
      </c>
      <c r="R222" s="198">
        <v>97.4</v>
      </c>
      <c r="S222" s="198">
        <v>96.1</v>
      </c>
      <c r="T222" s="198">
        <v>96.1</v>
      </c>
      <c r="U222" s="198">
        <v>98.2</v>
      </c>
    </row>
    <row r="223" spans="1:21" ht="16.5" customHeight="1" x14ac:dyDescent="0.2">
      <c r="A223" s="7"/>
      <c r="B223" s="7"/>
      <c r="C223" s="7"/>
      <c r="D223" s="7"/>
      <c r="E223" s="7" t="s">
        <v>69</v>
      </c>
      <c r="F223" s="7"/>
      <c r="G223" s="7"/>
      <c r="H223" s="7"/>
      <c r="I223" s="7"/>
      <c r="J223" s="7"/>
      <c r="K223" s="7"/>
      <c r="L223" s="9" t="s">
        <v>210</v>
      </c>
      <c r="M223" s="192">
        <v>100</v>
      </c>
      <c r="N223" s="192">
        <v>100</v>
      </c>
      <c r="O223" s="192">
        <v>100</v>
      </c>
      <c r="P223" s="192">
        <v>100</v>
      </c>
      <c r="Q223" s="198">
        <v>90.4</v>
      </c>
      <c r="R223" s="198">
        <v>95.2</v>
      </c>
      <c r="S223" s="192">
        <v>100</v>
      </c>
      <c r="T223" s="191" t="s">
        <v>214</v>
      </c>
      <c r="U223" s="198">
        <v>94.4</v>
      </c>
    </row>
    <row r="224" spans="1:21" ht="16.5" customHeight="1" x14ac:dyDescent="0.2">
      <c r="A224" s="7"/>
      <c r="B224" s="7"/>
      <c r="C224" s="7"/>
      <c r="D224" s="7"/>
      <c r="E224" s="7" t="s">
        <v>70</v>
      </c>
      <c r="F224" s="7"/>
      <c r="G224" s="7"/>
      <c r="H224" s="7"/>
      <c r="I224" s="7"/>
      <c r="J224" s="7"/>
      <c r="K224" s="7"/>
      <c r="L224" s="9" t="s">
        <v>210</v>
      </c>
      <c r="M224" s="198">
        <v>99.1</v>
      </c>
      <c r="N224" s="198">
        <v>99.2</v>
      </c>
      <c r="O224" s="198">
        <v>97.6</v>
      </c>
      <c r="P224" s="198">
        <v>94.6</v>
      </c>
      <c r="Q224" s="198">
        <v>88.4</v>
      </c>
      <c r="R224" s="198">
        <v>96.3</v>
      </c>
      <c r="S224" s="198">
        <v>96.5</v>
      </c>
      <c r="T224" s="198">
        <v>92.7</v>
      </c>
      <c r="U224" s="198">
        <v>97.4</v>
      </c>
    </row>
    <row r="225" spans="1:21" ht="16.5" customHeight="1" x14ac:dyDescent="0.2">
      <c r="A225" s="7"/>
      <c r="B225" s="7"/>
      <c r="C225" s="7" t="s">
        <v>619</v>
      </c>
      <c r="D225" s="7"/>
      <c r="E225" s="7"/>
      <c r="F225" s="7"/>
      <c r="G225" s="7"/>
      <c r="H225" s="7"/>
      <c r="I225" s="7"/>
      <c r="J225" s="7"/>
      <c r="K225" s="7"/>
      <c r="L225" s="9"/>
      <c r="M225" s="10"/>
      <c r="N225" s="10"/>
      <c r="O225" s="10"/>
      <c r="P225" s="10"/>
      <c r="Q225" s="10"/>
      <c r="R225" s="10"/>
      <c r="S225" s="10"/>
      <c r="T225" s="10"/>
      <c r="U225" s="10"/>
    </row>
    <row r="226" spans="1:21" ht="16.5" customHeight="1" x14ac:dyDescent="0.2">
      <c r="A226" s="7"/>
      <c r="B226" s="7"/>
      <c r="C226" s="7"/>
      <c r="D226" s="7" t="s">
        <v>65</v>
      </c>
      <c r="E226" s="7"/>
      <c r="F226" s="7"/>
      <c r="G226" s="7"/>
      <c r="H226" s="7"/>
      <c r="I226" s="7"/>
      <c r="J226" s="7"/>
      <c r="K226" s="7"/>
      <c r="L226" s="9"/>
      <c r="M226" s="10"/>
      <c r="N226" s="10"/>
      <c r="O226" s="10"/>
      <c r="P226" s="10"/>
      <c r="Q226" s="10"/>
      <c r="R226" s="10"/>
      <c r="S226" s="10"/>
      <c r="T226" s="10"/>
      <c r="U226" s="10"/>
    </row>
    <row r="227" spans="1:21" ht="16.5" customHeight="1" x14ac:dyDescent="0.2">
      <c r="A227" s="7"/>
      <c r="B227" s="7"/>
      <c r="C227" s="7"/>
      <c r="D227" s="7"/>
      <c r="E227" s="7" t="s">
        <v>66</v>
      </c>
      <c r="F227" s="7"/>
      <c r="G227" s="7"/>
      <c r="H227" s="7"/>
      <c r="I227" s="7"/>
      <c r="J227" s="7"/>
      <c r="K227" s="7"/>
      <c r="L227" s="9" t="s">
        <v>67</v>
      </c>
      <c r="M227" s="194">
        <v>1848</v>
      </c>
      <c r="N227" s="196">
        <v>435</v>
      </c>
      <c r="O227" s="196">
        <v>864</v>
      </c>
      <c r="P227" s="196">
        <v>387</v>
      </c>
      <c r="Q227" s="196">
        <v>229</v>
      </c>
      <c r="R227" s="195">
        <v>81</v>
      </c>
      <c r="S227" s="195">
        <v>42</v>
      </c>
      <c r="T227" s="196">
        <v>198</v>
      </c>
      <c r="U227" s="194">
        <v>4084</v>
      </c>
    </row>
    <row r="228" spans="1:21" ht="16.5" customHeight="1" x14ac:dyDescent="0.2">
      <c r="A228" s="7"/>
      <c r="B228" s="7"/>
      <c r="C228" s="7"/>
      <c r="D228" s="7"/>
      <c r="E228" s="7" t="s">
        <v>68</v>
      </c>
      <c r="F228" s="7"/>
      <c r="G228" s="7"/>
      <c r="H228" s="7"/>
      <c r="I228" s="7"/>
      <c r="J228" s="7"/>
      <c r="K228" s="7"/>
      <c r="L228" s="9" t="s">
        <v>67</v>
      </c>
      <c r="M228" s="194">
        <v>3429</v>
      </c>
      <c r="N228" s="194">
        <v>2457</v>
      </c>
      <c r="O228" s="194">
        <v>1501</v>
      </c>
      <c r="P228" s="196">
        <v>483</v>
      </c>
      <c r="Q228" s="196">
        <v>528</v>
      </c>
      <c r="R228" s="196">
        <v>223</v>
      </c>
      <c r="S228" s="196">
        <v>138</v>
      </c>
      <c r="T228" s="195">
        <v>49</v>
      </c>
      <c r="U228" s="194">
        <v>8808</v>
      </c>
    </row>
    <row r="229" spans="1:21" ht="16.5" customHeight="1" x14ac:dyDescent="0.2">
      <c r="A229" s="7"/>
      <c r="B229" s="7"/>
      <c r="C229" s="7"/>
      <c r="D229" s="7"/>
      <c r="E229" s="7" t="s">
        <v>69</v>
      </c>
      <c r="F229" s="7"/>
      <c r="G229" s="7"/>
      <c r="H229" s="7"/>
      <c r="I229" s="7"/>
      <c r="J229" s="7"/>
      <c r="K229" s="7"/>
      <c r="L229" s="9" t="s">
        <v>67</v>
      </c>
      <c r="M229" s="193" t="s">
        <v>75</v>
      </c>
      <c r="N229" s="193">
        <v>6</v>
      </c>
      <c r="O229" s="193" t="s">
        <v>75</v>
      </c>
      <c r="P229" s="193" t="s">
        <v>75</v>
      </c>
      <c r="Q229" s="193">
        <v>1</v>
      </c>
      <c r="R229" s="193">
        <v>2</v>
      </c>
      <c r="S229" s="193" t="s">
        <v>75</v>
      </c>
      <c r="T229" s="193" t="s">
        <v>75</v>
      </c>
      <c r="U229" s="193">
        <v>9</v>
      </c>
    </row>
    <row r="230" spans="1:21" ht="16.5" customHeight="1" x14ac:dyDescent="0.2">
      <c r="A230" s="7"/>
      <c r="B230" s="7"/>
      <c r="C230" s="7"/>
      <c r="D230" s="7"/>
      <c r="E230" s="7" t="s">
        <v>70</v>
      </c>
      <c r="F230" s="7"/>
      <c r="G230" s="7"/>
      <c r="H230" s="7"/>
      <c r="I230" s="7"/>
      <c r="J230" s="7"/>
      <c r="K230" s="7"/>
      <c r="L230" s="9" t="s">
        <v>67</v>
      </c>
      <c r="M230" s="194">
        <v>5277</v>
      </c>
      <c r="N230" s="194">
        <v>2898</v>
      </c>
      <c r="O230" s="194">
        <v>2365</v>
      </c>
      <c r="P230" s="196">
        <v>870</v>
      </c>
      <c r="Q230" s="196">
        <v>758</v>
      </c>
      <c r="R230" s="196">
        <v>306</v>
      </c>
      <c r="S230" s="196">
        <v>180</v>
      </c>
      <c r="T230" s="196">
        <v>247</v>
      </c>
      <c r="U230" s="197">
        <v>12901</v>
      </c>
    </row>
    <row r="231" spans="1:21" ht="16.5" customHeight="1" x14ac:dyDescent="0.2">
      <c r="A231" s="7"/>
      <c r="B231" s="7"/>
      <c r="C231" s="7"/>
      <c r="D231" s="7" t="s">
        <v>442</v>
      </c>
      <c r="E231" s="7"/>
      <c r="F231" s="7"/>
      <c r="G231" s="7"/>
      <c r="H231" s="7"/>
      <c r="I231" s="7"/>
      <c r="J231" s="7"/>
      <c r="K231" s="7"/>
      <c r="L231" s="9"/>
      <c r="M231" s="10"/>
      <c r="N231" s="10"/>
      <c r="O231" s="10"/>
      <c r="P231" s="10"/>
      <c r="Q231" s="10"/>
      <c r="R231" s="10"/>
      <c r="S231" s="10"/>
      <c r="T231" s="10"/>
      <c r="U231" s="10"/>
    </row>
    <row r="232" spans="1:21" ht="16.5" customHeight="1" x14ac:dyDescent="0.2">
      <c r="A232" s="7"/>
      <c r="B232" s="7"/>
      <c r="C232" s="7"/>
      <c r="D232" s="7"/>
      <c r="E232" s="7" t="s">
        <v>66</v>
      </c>
      <c r="F232" s="7"/>
      <c r="G232" s="7"/>
      <c r="H232" s="7"/>
      <c r="I232" s="7"/>
      <c r="J232" s="7"/>
      <c r="K232" s="7"/>
      <c r="L232" s="9" t="s">
        <v>210</v>
      </c>
      <c r="M232" s="198">
        <v>91.1</v>
      </c>
      <c r="N232" s="198">
        <v>85.1</v>
      </c>
      <c r="O232" s="198">
        <v>80.900000000000006</v>
      </c>
      <c r="P232" s="198">
        <v>79.5</v>
      </c>
      <c r="Q232" s="198">
        <v>73.400000000000006</v>
      </c>
      <c r="R232" s="198">
        <v>87.1</v>
      </c>
      <c r="S232" s="198">
        <v>87.5</v>
      </c>
      <c r="T232" s="198">
        <v>64.099999999999994</v>
      </c>
      <c r="U232" s="198">
        <v>84.1</v>
      </c>
    </row>
    <row r="233" spans="1:21" ht="16.5" customHeight="1" x14ac:dyDescent="0.2">
      <c r="A233" s="7"/>
      <c r="B233" s="7"/>
      <c r="C233" s="7"/>
      <c r="D233" s="7"/>
      <c r="E233" s="7" t="s">
        <v>68</v>
      </c>
      <c r="F233" s="7"/>
      <c r="G233" s="7"/>
      <c r="H233" s="7"/>
      <c r="I233" s="7"/>
      <c r="J233" s="7"/>
      <c r="K233" s="7"/>
      <c r="L233" s="9" t="s">
        <v>210</v>
      </c>
      <c r="M233" s="198">
        <v>89.3</v>
      </c>
      <c r="N233" s="198">
        <v>87.3</v>
      </c>
      <c r="O233" s="198">
        <v>84.1</v>
      </c>
      <c r="P233" s="198">
        <v>83.3</v>
      </c>
      <c r="Q233" s="198">
        <v>75.5</v>
      </c>
      <c r="R233" s="198">
        <v>84.8</v>
      </c>
      <c r="S233" s="198">
        <v>87.3</v>
      </c>
      <c r="T233" s="198">
        <v>80.3</v>
      </c>
      <c r="U233" s="198">
        <v>86.3</v>
      </c>
    </row>
    <row r="234" spans="1:21" ht="16.5" customHeight="1" x14ac:dyDescent="0.2">
      <c r="A234" s="7"/>
      <c r="B234" s="7"/>
      <c r="C234" s="7"/>
      <c r="D234" s="7"/>
      <c r="E234" s="7" t="s">
        <v>69</v>
      </c>
      <c r="F234" s="7"/>
      <c r="G234" s="7"/>
      <c r="H234" s="7"/>
      <c r="I234" s="7"/>
      <c r="J234" s="7"/>
      <c r="K234" s="7"/>
      <c r="L234" s="9" t="s">
        <v>210</v>
      </c>
      <c r="M234" s="191" t="s">
        <v>214</v>
      </c>
      <c r="N234" s="192">
        <v>100</v>
      </c>
      <c r="O234" s="191" t="s">
        <v>214</v>
      </c>
      <c r="P234" s="191" t="s">
        <v>214</v>
      </c>
      <c r="Q234" s="198">
        <v>50</v>
      </c>
      <c r="R234" s="192">
        <v>100</v>
      </c>
      <c r="S234" s="191" t="s">
        <v>214</v>
      </c>
      <c r="T234" s="191" t="s">
        <v>214</v>
      </c>
      <c r="U234" s="198">
        <v>90</v>
      </c>
    </row>
    <row r="235" spans="1:21" ht="16.5" customHeight="1" x14ac:dyDescent="0.2">
      <c r="A235" s="7"/>
      <c r="B235" s="7"/>
      <c r="C235" s="7"/>
      <c r="D235" s="7"/>
      <c r="E235" s="7" t="s">
        <v>70</v>
      </c>
      <c r="F235" s="7"/>
      <c r="G235" s="7"/>
      <c r="H235" s="7"/>
      <c r="I235" s="7"/>
      <c r="J235" s="7"/>
      <c r="K235" s="7"/>
      <c r="L235" s="9" t="s">
        <v>210</v>
      </c>
      <c r="M235" s="198">
        <v>89.9</v>
      </c>
      <c r="N235" s="198">
        <v>86.9</v>
      </c>
      <c r="O235" s="198">
        <v>82.9</v>
      </c>
      <c r="P235" s="198">
        <v>81.5</v>
      </c>
      <c r="Q235" s="198">
        <v>74.8</v>
      </c>
      <c r="R235" s="198">
        <v>85.5</v>
      </c>
      <c r="S235" s="198">
        <v>87.4</v>
      </c>
      <c r="T235" s="198">
        <v>66.8</v>
      </c>
      <c r="U235" s="198">
        <v>85.6</v>
      </c>
    </row>
    <row r="236" spans="1:21" ht="16.5" customHeight="1" x14ac:dyDescent="0.2">
      <c r="A236" s="7"/>
      <c r="B236" s="7"/>
      <c r="C236" s="7" t="s">
        <v>620</v>
      </c>
      <c r="D236" s="7"/>
      <c r="E236" s="7"/>
      <c r="F236" s="7"/>
      <c r="G236" s="7"/>
      <c r="H236" s="7"/>
      <c r="I236" s="7"/>
      <c r="J236" s="7"/>
      <c r="K236" s="7"/>
      <c r="L236" s="9"/>
      <c r="M236" s="10"/>
      <c r="N236" s="10"/>
      <c r="O236" s="10"/>
      <c r="P236" s="10"/>
      <c r="Q236" s="10"/>
      <c r="R236" s="10"/>
      <c r="S236" s="10"/>
      <c r="T236" s="10"/>
      <c r="U236" s="10"/>
    </row>
    <row r="237" spans="1:21" ht="16.5" customHeight="1" x14ac:dyDescent="0.2">
      <c r="A237" s="7"/>
      <c r="B237" s="7"/>
      <c r="C237" s="7"/>
      <c r="D237" s="7" t="s">
        <v>65</v>
      </c>
      <c r="E237" s="7"/>
      <c r="F237" s="7"/>
      <c r="G237" s="7"/>
      <c r="H237" s="7"/>
      <c r="I237" s="7"/>
      <c r="J237" s="7"/>
      <c r="K237" s="7"/>
      <c r="L237" s="9"/>
      <c r="M237" s="10"/>
      <c r="N237" s="10"/>
      <c r="O237" s="10"/>
      <c r="P237" s="10"/>
      <c r="Q237" s="10"/>
      <c r="R237" s="10"/>
      <c r="S237" s="10"/>
      <c r="T237" s="10"/>
      <c r="U237" s="10"/>
    </row>
    <row r="238" spans="1:21" ht="16.5" customHeight="1" x14ac:dyDescent="0.2">
      <c r="A238" s="7"/>
      <c r="B238" s="7"/>
      <c r="C238" s="7"/>
      <c r="D238" s="7"/>
      <c r="E238" s="7" t="s">
        <v>66</v>
      </c>
      <c r="F238" s="7"/>
      <c r="G238" s="7"/>
      <c r="H238" s="7"/>
      <c r="I238" s="7"/>
      <c r="J238" s="7"/>
      <c r="K238" s="7"/>
      <c r="L238" s="9" t="s">
        <v>67</v>
      </c>
      <c r="M238" s="194">
        <v>6432</v>
      </c>
      <c r="N238" s="194">
        <v>1786</v>
      </c>
      <c r="O238" s="194">
        <v>3332</v>
      </c>
      <c r="P238" s="194">
        <v>1982</v>
      </c>
      <c r="Q238" s="196">
        <v>872</v>
      </c>
      <c r="R238" s="196">
        <v>272</v>
      </c>
      <c r="S238" s="196">
        <v>187</v>
      </c>
      <c r="T238" s="196">
        <v>763</v>
      </c>
      <c r="U238" s="197">
        <v>15626</v>
      </c>
    </row>
    <row r="239" spans="1:21" ht="16.5" customHeight="1" x14ac:dyDescent="0.2">
      <c r="A239" s="7"/>
      <c r="B239" s="7"/>
      <c r="C239" s="7"/>
      <c r="D239" s="7"/>
      <c r="E239" s="7" t="s">
        <v>68</v>
      </c>
      <c r="F239" s="7"/>
      <c r="G239" s="7"/>
      <c r="H239" s="7"/>
      <c r="I239" s="7"/>
      <c r="J239" s="7"/>
      <c r="K239" s="7"/>
      <c r="L239" s="9" t="s">
        <v>67</v>
      </c>
      <c r="M239" s="197">
        <v>10669</v>
      </c>
      <c r="N239" s="194">
        <v>7428</v>
      </c>
      <c r="O239" s="194">
        <v>4671</v>
      </c>
      <c r="P239" s="194">
        <v>1756</v>
      </c>
      <c r="Q239" s="194">
        <v>1791</v>
      </c>
      <c r="R239" s="196">
        <v>775</v>
      </c>
      <c r="S239" s="196">
        <v>511</v>
      </c>
      <c r="T239" s="195">
        <v>98</v>
      </c>
      <c r="U239" s="197">
        <v>27699</v>
      </c>
    </row>
    <row r="240" spans="1:21" ht="16.5" customHeight="1" x14ac:dyDescent="0.2">
      <c r="A240" s="7"/>
      <c r="B240" s="7"/>
      <c r="C240" s="7"/>
      <c r="D240" s="7"/>
      <c r="E240" s="7" t="s">
        <v>69</v>
      </c>
      <c r="F240" s="7"/>
      <c r="G240" s="7"/>
      <c r="H240" s="7"/>
      <c r="I240" s="7"/>
      <c r="J240" s="7"/>
      <c r="K240" s="7"/>
      <c r="L240" s="9" t="s">
        <v>67</v>
      </c>
      <c r="M240" s="193">
        <v>1</v>
      </c>
      <c r="N240" s="193">
        <v>8</v>
      </c>
      <c r="O240" s="195">
        <v>41</v>
      </c>
      <c r="P240" s="193">
        <v>1</v>
      </c>
      <c r="Q240" s="195">
        <v>67</v>
      </c>
      <c r="R240" s="195">
        <v>22</v>
      </c>
      <c r="S240" s="193">
        <v>5</v>
      </c>
      <c r="T240" s="193" t="s">
        <v>75</v>
      </c>
      <c r="U240" s="196">
        <v>145</v>
      </c>
    </row>
    <row r="241" spans="1:21" ht="16.5" customHeight="1" x14ac:dyDescent="0.2">
      <c r="A241" s="7"/>
      <c r="B241" s="7"/>
      <c r="C241" s="7"/>
      <c r="D241" s="7"/>
      <c r="E241" s="7" t="s">
        <v>70</v>
      </c>
      <c r="F241" s="7"/>
      <c r="G241" s="7"/>
      <c r="H241" s="7"/>
      <c r="I241" s="7"/>
      <c r="J241" s="7"/>
      <c r="K241" s="7"/>
      <c r="L241" s="9" t="s">
        <v>67</v>
      </c>
      <c r="M241" s="197">
        <v>17102</v>
      </c>
      <c r="N241" s="194">
        <v>9222</v>
      </c>
      <c r="O241" s="194">
        <v>8044</v>
      </c>
      <c r="P241" s="194">
        <v>3739</v>
      </c>
      <c r="Q241" s="194">
        <v>2730</v>
      </c>
      <c r="R241" s="194">
        <v>1069</v>
      </c>
      <c r="S241" s="196">
        <v>703</v>
      </c>
      <c r="T241" s="196">
        <v>861</v>
      </c>
      <c r="U241" s="197">
        <v>43470</v>
      </c>
    </row>
    <row r="242" spans="1:21" ht="16.5" customHeight="1" x14ac:dyDescent="0.2">
      <c r="A242" s="7"/>
      <c r="B242" s="7"/>
      <c r="C242" s="7"/>
      <c r="D242" s="7" t="s">
        <v>442</v>
      </c>
      <c r="E242" s="7"/>
      <c r="F242" s="7"/>
      <c r="G242" s="7"/>
      <c r="H242" s="7"/>
      <c r="I242" s="7"/>
      <c r="J242" s="7"/>
      <c r="K242" s="7"/>
      <c r="L242" s="9"/>
      <c r="M242" s="10"/>
      <c r="N242" s="10"/>
      <c r="O242" s="10"/>
      <c r="P242" s="10"/>
      <c r="Q242" s="10"/>
      <c r="R242" s="10"/>
      <c r="S242" s="10"/>
      <c r="T242" s="10"/>
      <c r="U242" s="10"/>
    </row>
    <row r="243" spans="1:21" ht="16.5" customHeight="1" x14ac:dyDescent="0.2">
      <c r="A243" s="7"/>
      <c r="B243" s="7"/>
      <c r="C243" s="7"/>
      <c r="D243" s="7"/>
      <c r="E243" s="7" t="s">
        <v>66</v>
      </c>
      <c r="F243" s="7"/>
      <c r="G243" s="7"/>
      <c r="H243" s="7"/>
      <c r="I243" s="7"/>
      <c r="J243" s="7"/>
      <c r="K243" s="7"/>
      <c r="L243" s="9" t="s">
        <v>210</v>
      </c>
      <c r="M243" s="198">
        <v>96.7</v>
      </c>
      <c r="N243" s="198">
        <v>95.2</v>
      </c>
      <c r="O243" s="198">
        <v>92.1</v>
      </c>
      <c r="P243" s="198">
        <v>89.6</v>
      </c>
      <c r="Q243" s="198">
        <v>81.3</v>
      </c>
      <c r="R243" s="198">
        <v>91.6</v>
      </c>
      <c r="S243" s="198">
        <v>94.9</v>
      </c>
      <c r="T243" s="198">
        <v>82.9</v>
      </c>
      <c r="U243" s="198">
        <v>92.8</v>
      </c>
    </row>
    <row r="244" spans="1:21" ht="16.5" customHeight="1" x14ac:dyDescent="0.2">
      <c r="A244" s="7"/>
      <c r="B244" s="7"/>
      <c r="C244" s="7"/>
      <c r="D244" s="7"/>
      <c r="E244" s="7" t="s">
        <v>68</v>
      </c>
      <c r="F244" s="7"/>
      <c r="G244" s="7"/>
      <c r="H244" s="7"/>
      <c r="I244" s="7"/>
      <c r="J244" s="7"/>
      <c r="K244" s="7"/>
      <c r="L244" s="9" t="s">
        <v>210</v>
      </c>
      <c r="M244" s="198">
        <v>95.7</v>
      </c>
      <c r="N244" s="198">
        <v>95</v>
      </c>
      <c r="O244" s="198">
        <v>93.2</v>
      </c>
      <c r="P244" s="198">
        <v>93.1</v>
      </c>
      <c r="Q244" s="198">
        <v>85.5</v>
      </c>
      <c r="R244" s="198">
        <v>93.4</v>
      </c>
      <c r="S244" s="198">
        <v>93.6</v>
      </c>
      <c r="T244" s="198">
        <v>87.5</v>
      </c>
      <c r="U244" s="198">
        <v>94.1</v>
      </c>
    </row>
    <row r="245" spans="1:21" ht="16.5" customHeight="1" x14ac:dyDescent="0.2">
      <c r="A245" s="7"/>
      <c r="B245" s="7"/>
      <c r="C245" s="7"/>
      <c r="D245" s="7"/>
      <c r="E245" s="7" t="s">
        <v>69</v>
      </c>
      <c r="F245" s="7"/>
      <c r="G245" s="7"/>
      <c r="H245" s="7"/>
      <c r="I245" s="7"/>
      <c r="J245" s="7"/>
      <c r="K245" s="7"/>
      <c r="L245" s="9" t="s">
        <v>210</v>
      </c>
      <c r="M245" s="192">
        <v>100</v>
      </c>
      <c r="N245" s="192">
        <v>100</v>
      </c>
      <c r="O245" s="192">
        <v>100</v>
      </c>
      <c r="P245" s="192">
        <v>100</v>
      </c>
      <c r="Q245" s="198">
        <v>89.3</v>
      </c>
      <c r="R245" s="198">
        <v>95.7</v>
      </c>
      <c r="S245" s="192">
        <v>100</v>
      </c>
      <c r="T245" s="191" t="s">
        <v>214</v>
      </c>
      <c r="U245" s="198">
        <v>94.2</v>
      </c>
    </row>
    <row r="246" spans="1:21" ht="16.5" customHeight="1" x14ac:dyDescent="0.2">
      <c r="A246" s="7"/>
      <c r="B246" s="7"/>
      <c r="C246" s="7"/>
      <c r="D246" s="7"/>
      <c r="E246" s="7" t="s">
        <v>70</v>
      </c>
      <c r="F246" s="7"/>
      <c r="G246" s="7"/>
      <c r="H246" s="7"/>
      <c r="I246" s="7"/>
      <c r="J246" s="7"/>
      <c r="K246" s="7"/>
      <c r="L246" s="9" t="s">
        <v>210</v>
      </c>
      <c r="M246" s="198">
        <v>96.1</v>
      </c>
      <c r="N246" s="198">
        <v>95</v>
      </c>
      <c r="O246" s="198">
        <v>92.8</v>
      </c>
      <c r="P246" s="198">
        <v>91.2</v>
      </c>
      <c r="Q246" s="198">
        <v>84.2</v>
      </c>
      <c r="R246" s="198">
        <v>93</v>
      </c>
      <c r="S246" s="198">
        <v>94</v>
      </c>
      <c r="T246" s="198">
        <v>83.4</v>
      </c>
      <c r="U246" s="198">
        <v>93.6</v>
      </c>
    </row>
    <row r="247" spans="1:21" ht="16.5" customHeight="1" x14ac:dyDescent="0.2">
      <c r="A247" s="7" t="s">
        <v>274</v>
      </c>
      <c r="B247" s="7"/>
      <c r="C247" s="7"/>
      <c r="D247" s="7"/>
      <c r="E247" s="7"/>
      <c r="F247" s="7"/>
      <c r="G247" s="7"/>
      <c r="H247" s="7"/>
      <c r="I247" s="7"/>
      <c r="J247" s="7"/>
      <c r="K247" s="7"/>
      <c r="L247" s="9"/>
      <c r="M247" s="10"/>
      <c r="N247" s="10"/>
      <c r="O247" s="10"/>
      <c r="P247" s="10"/>
      <c r="Q247" s="10"/>
      <c r="R247" s="10"/>
      <c r="S247" s="10"/>
      <c r="T247" s="10"/>
      <c r="U247" s="10"/>
    </row>
    <row r="248" spans="1:21" ht="16.5" customHeight="1" x14ac:dyDescent="0.2">
      <c r="A248" s="7"/>
      <c r="B248" s="7" t="s">
        <v>623</v>
      </c>
      <c r="C248" s="7"/>
      <c r="D248" s="7"/>
      <c r="E248" s="7"/>
      <c r="F248" s="7"/>
      <c r="G248" s="7"/>
      <c r="H248" s="7"/>
      <c r="I248" s="7"/>
      <c r="J248" s="7"/>
      <c r="K248" s="7"/>
      <c r="L248" s="9"/>
      <c r="M248" s="10"/>
      <c r="N248" s="10"/>
      <c r="O248" s="10"/>
      <c r="P248" s="10"/>
      <c r="Q248" s="10"/>
      <c r="R248" s="10"/>
      <c r="S248" s="10"/>
      <c r="T248" s="10"/>
      <c r="U248" s="10"/>
    </row>
    <row r="249" spans="1:21" ht="16.5" customHeight="1" x14ac:dyDescent="0.2">
      <c r="A249" s="7"/>
      <c r="B249" s="7"/>
      <c r="C249" s="7" t="s">
        <v>618</v>
      </c>
      <c r="D249" s="7"/>
      <c r="E249" s="7"/>
      <c r="F249" s="7"/>
      <c r="G249" s="7"/>
      <c r="H249" s="7"/>
      <c r="I249" s="7"/>
      <c r="J249" s="7"/>
      <c r="K249" s="7"/>
      <c r="L249" s="9"/>
      <c r="M249" s="10"/>
      <c r="N249" s="10"/>
      <c r="O249" s="10"/>
      <c r="P249" s="10"/>
      <c r="Q249" s="10"/>
      <c r="R249" s="10"/>
      <c r="S249" s="10"/>
      <c r="T249" s="10"/>
      <c r="U249" s="10"/>
    </row>
    <row r="250" spans="1:21" ht="16.5" customHeight="1" x14ac:dyDescent="0.2">
      <c r="A250" s="7"/>
      <c r="B250" s="7"/>
      <c r="C250" s="7"/>
      <c r="D250" s="7" t="s">
        <v>65</v>
      </c>
      <c r="E250" s="7"/>
      <c r="F250" s="7"/>
      <c r="G250" s="7"/>
      <c r="H250" s="7"/>
      <c r="I250" s="7"/>
      <c r="J250" s="7"/>
      <c r="K250" s="7"/>
      <c r="L250" s="9"/>
      <c r="M250" s="10"/>
      <c r="N250" s="10"/>
      <c r="O250" s="10"/>
      <c r="P250" s="10"/>
      <c r="Q250" s="10"/>
      <c r="R250" s="10"/>
      <c r="S250" s="10"/>
      <c r="T250" s="10"/>
      <c r="U250" s="10"/>
    </row>
    <row r="251" spans="1:21" ht="16.5" customHeight="1" x14ac:dyDescent="0.2">
      <c r="A251" s="7"/>
      <c r="B251" s="7"/>
      <c r="C251" s="7"/>
      <c r="D251" s="7"/>
      <c r="E251" s="7" t="s">
        <v>66</v>
      </c>
      <c r="F251" s="7"/>
      <c r="G251" s="7"/>
      <c r="H251" s="7"/>
      <c r="I251" s="7"/>
      <c r="J251" s="7"/>
      <c r="K251" s="7"/>
      <c r="L251" s="9" t="s">
        <v>67</v>
      </c>
      <c r="M251" s="194">
        <v>4217</v>
      </c>
      <c r="N251" s="194">
        <v>1083</v>
      </c>
      <c r="O251" s="194">
        <v>2419</v>
      </c>
      <c r="P251" s="194">
        <v>1498</v>
      </c>
      <c r="Q251" s="196">
        <v>509</v>
      </c>
      <c r="R251" s="196">
        <v>158</v>
      </c>
      <c r="S251" s="196">
        <v>141</v>
      </c>
      <c r="T251" s="196">
        <v>560</v>
      </c>
      <c r="U251" s="197">
        <v>10585</v>
      </c>
    </row>
    <row r="252" spans="1:21" ht="16.5" customHeight="1" x14ac:dyDescent="0.2">
      <c r="A252" s="7"/>
      <c r="B252" s="7"/>
      <c r="C252" s="7"/>
      <c r="D252" s="7"/>
      <c r="E252" s="7" t="s">
        <v>68</v>
      </c>
      <c r="F252" s="7"/>
      <c r="G252" s="7"/>
      <c r="H252" s="7"/>
      <c r="I252" s="7"/>
      <c r="J252" s="7"/>
      <c r="K252" s="7"/>
      <c r="L252" s="9" t="s">
        <v>67</v>
      </c>
      <c r="M252" s="194">
        <v>6854</v>
      </c>
      <c r="N252" s="194">
        <v>4482</v>
      </c>
      <c r="O252" s="194">
        <v>3092</v>
      </c>
      <c r="P252" s="194">
        <v>1275</v>
      </c>
      <c r="Q252" s="194">
        <v>1179</v>
      </c>
      <c r="R252" s="196">
        <v>513</v>
      </c>
      <c r="S252" s="196">
        <v>326</v>
      </c>
      <c r="T252" s="195">
        <v>61</v>
      </c>
      <c r="U252" s="197">
        <v>17782</v>
      </c>
    </row>
    <row r="253" spans="1:21" ht="16.5" customHeight="1" x14ac:dyDescent="0.2">
      <c r="A253" s="7"/>
      <c r="B253" s="7"/>
      <c r="C253" s="7"/>
      <c r="D253" s="7"/>
      <c r="E253" s="7" t="s">
        <v>69</v>
      </c>
      <c r="F253" s="7"/>
      <c r="G253" s="7"/>
      <c r="H253" s="7"/>
      <c r="I253" s="7"/>
      <c r="J253" s="7"/>
      <c r="K253" s="7"/>
      <c r="L253" s="9" t="s">
        <v>67</v>
      </c>
      <c r="M253" s="193" t="s">
        <v>75</v>
      </c>
      <c r="N253" s="193">
        <v>5</v>
      </c>
      <c r="O253" s="195">
        <v>48</v>
      </c>
      <c r="P253" s="193">
        <v>2</v>
      </c>
      <c r="Q253" s="195">
        <v>40</v>
      </c>
      <c r="R253" s="193">
        <v>5</v>
      </c>
      <c r="S253" s="193">
        <v>6</v>
      </c>
      <c r="T253" s="193" t="s">
        <v>75</v>
      </c>
      <c r="U253" s="196">
        <v>106</v>
      </c>
    </row>
    <row r="254" spans="1:21" ht="16.5" customHeight="1" x14ac:dyDescent="0.2">
      <c r="A254" s="7"/>
      <c r="B254" s="7"/>
      <c r="C254" s="7"/>
      <c r="D254" s="7"/>
      <c r="E254" s="7" t="s">
        <v>70</v>
      </c>
      <c r="F254" s="7"/>
      <c r="G254" s="7"/>
      <c r="H254" s="7"/>
      <c r="I254" s="7"/>
      <c r="J254" s="7"/>
      <c r="K254" s="7"/>
      <c r="L254" s="9" t="s">
        <v>67</v>
      </c>
      <c r="M254" s="197">
        <v>11071</v>
      </c>
      <c r="N254" s="194">
        <v>5570</v>
      </c>
      <c r="O254" s="194">
        <v>5559</v>
      </c>
      <c r="P254" s="194">
        <v>2775</v>
      </c>
      <c r="Q254" s="194">
        <v>1728</v>
      </c>
      <c r="R254" s="196">
        <v>676</v>
      </c>
      <c r="S254" s="196">
        <v>473</v>
      </c>
      <c r="T254" s="196">
        <v>621</v>
      </c>
      <c r="U254" s="197">
        <v>28473</v>
      </c>
    </row>
    <row r="255" spans="1:21" ht="16.5" customHeight="1" x14ac:dyDescent="0.2">
      <c r="A255" s="7"/>
      <c r="B255" s="7"/>
      <c r="C255" s="7"/>
      <c r="D255" s="7" t="s">
        <v>442</v>
      </c>
      <c r="E255" s="7"/>
      <c r="F255" s="7"/>
      <c r="G255" s="7"/>
      <c r="H255" s="7"/>
      <c r="I255" s="7"/>
      <c r="J255" s="7"/>
      <c r="K255" s="7"/>
      <c r="L255" s="9"/>
      <c r="M255" s="10"/>
      <c r="N255" s="10"/>
      <c r="O255" s="10"/>
      <c r="P255" s="10"/>
      <c r="Q255" s="10"/>
      <c r="R255" s="10"/>
      <c r="S255" s="10"/>
      <c r="T255" s="10"/>
      <c r="U255" s="10"/>
    </row>
    <row r="256" spans="1:21" ht="16.5" customHeight="1" x14ac:dyDescent="0.2">
      <c r="A256" s="7"/>
      <c r="B256" s="7"/>
      <c r="C256" s="7"/>
      <c r="D256" s="7"/>
      <c r="E256" s="7" t="s">
        <v>66</v>
      </c>
      <c r="F256" s="7"/>
      <c r="G256" s="7"/>
      <c r="H256" s="7"/>
      <c r="I256" s="7"/>
      <c r="J256" s="7"/>
      <c r="K256" s="7"/>
      <c r="L256" s="9" t="s">
        <v>210</v>
      </c>
      <c r="M256" s="198">
        <v>99.3</v>
      </c>
      <c r="N256" s="198">
        <v>98.8</v>
      </c>
      <c r="O256" s="198">
        <v>96.1</v>
      </c>
      <c r="P256" s="198">
        <v>91.2</v>
      </c>
      <c r="Q256" s="198">
        <v>85.1</v>
      </c>
      <c r="R256" s="198">
        <v>96.3</v>
      </c>
      <c r="S256" s="192">
        <v>100</v>
      </c>
      <c r="T256" s="198">
        <v>92.7</v>
      </c>
      <c r="U256" s="198">
        <v>96.1</v>
      </c>
    </row>
    <row r="257" spans="1:21" ht="16.5" customHeight="1" x14ac:dyDescent="0.2">
      <c r="A257" s="7"/>
      <c r="B257" s="7"/>
      <c r="C257" s="7"/>
      <c r="D257" s="7"/>
      <c r="E257" s="7" t="s">
        <v>68</v>
      </c>
      <c r="F257" s="7"/>
      <c r="G257" s="7"/>
      <c r="H257" s="7"/>
      <c r="I257" s="7"/>
      <c r="J257" s="7"/>
      <c r="K257" s="7"/>
      <c r="L257" s="9" t="s">
        <v>210</v>
      </c>
      <c r="M257" s="198">
        <v>99.4</v>
      </c>
      <c r="N257" s="198">
        <v>99.2</v>
      </c>
      <c r="O257" s="198">
        <v>98.8</v>
      </c>
      <c r="P257" s="198">
        <v>96.9</v>
      </c>
      <c r="Q257" s="198">
        <v>89.7</v>
      </c>
      <c r="R257" s="198">
        <v>95.5</v>
      </c>
      <c r="S257" s="198">
        <v>97</v>
      </c>
      <c r="T257" s="198">
        <v>95.3</v>
      </c>
      <c r="U257" s="198">
        <v>98.2</v>
      </c>
    </row>
    <row r="258" spans="1:21" ht="16.5" customHeight="1" x14ac:dyDescent="0.2">
      <c r="A258" s="7"/>
      <c r="B258" s="7"/>
      <c r="C258" s="7"/>
      <c r="D258" s="7"/>
      <c r="E258" s="7" t="s">
        <v>69</v>
      </c>
      <c r="F258" s="7"/>
      <c r="G258" s="7"/>
      <c r="H258" s="7"/>
      <c r="I258" s="7"/>
      <c r="J258" s="7"/>
      <c r="K258" s="7"/>
      <c r="L258" s="9" t="s">
        <v>210</v>
      </c>
      <c r="M258" s="191" t="s">
        <v>214</v>
      </c>
      <c r="N258" s="192">
        <v>100</v>
      </c>
      <c r="O258" s="198">
        <v>96</v>
      </c>
      <c r="P258" s="192">
        <v>100</v>
      </c>
      <c r="Q258" s="198">
        <v>90.9</v>
      </c>
      <c r="R258" s="198">
        <v>83.3</v>
      </c>
      <c r="S258" s="192">
        <v>100</v>
      </c>
      <c r="T258" s="191" t="s">
        <v>214</v>
      </c>
      <c r="U258" s="198">
        <v>93.8</v>
      </c>
    </row>
    <row r="259" spans="1:21" ht="16.5" customHeight="1" x14ac:dyDescent="0.2">
      <c r="A259" s="7"/>
      <c r="B259" s="7"/>
      <c r="C259" s="7"/>
      <c r="D259" s="7"/>
      <c r="E259" s="7" t="s">
        <v>70</v>
      </c>
      <c r="F259" s="7"/>
      <c r="G259" s="7"/>
      <c r="H259" s="7"/>
      <c r="I259" s="7"/>
      <c r="J259" s="7"/>
      <c r="K259" s="7"/>
      <c r="L259" s="9" t="s">
        <v>210</v>
      </c>
      <c r="M259" s="198">
        <v>99.4</v>
      </c>
      <c r="N259" s="198">
        <v>99.1</v>
      </c>
      <c r="O259" s="198">
        <v>97.6</v>
      </c>
      <c r="P259" s="198">
        <v>93.7</v>
      </c>
      <c r="Q259" s="198">
        <v>88.3</v>
      </c>
      <c r="R259" s="198">
        <v>95.6</v>
      </c>
      <c r="S259" s="198">
        <v>97.9</v>
      </c>
      <c r="T259" s="198">
        <v>93</v>
      </c>
      <c r="U259" s="198">
        <v>97.4</v>
      </c>
    </row>
    <row r="260" spans="1:21" ht="16.5" customHeight="1" x14ac:dyDescent="0.2">
      <c r="A260" s="7"/>
      <c r="B260" s="7"/>
      <c r="C260" s="7" t="s">
        <v>619</v>
      </c>
      <c r="D260" s="7"/>
      <c r="E260" s="7"/>
      <c r="F260" s="7"/>
      <c r="G260" s="7"/>
      <c r="H260" s="7"/>
      <c r="I260" s="7"/>
      <c r="J260" s="7"/>
      <c r="K260" s="7"/>
      <c r="L260" s="9"/>
      <c r="M260" s="10"/>
      <c r="N260" s="10"/>
      <c r="O260" s="10"/>
      <c r="P260" s="10"/>
      <c r="Q260" s="10"/>
      <c r="R260" s="10"/>
      <c r="S260" s="10"/>
      <c r="T260" s="10"/>
      <c r="U260" s="10"/>
    </row>
    <row r="261" spans="1:21" ht="16.5" customHeight="1" x14ac:dyDescent="0.2">
      <c r="A261" s="7"/>
      <c r="B261" s="7"/>
      <c r="C261" s="7"/>
      <c r="D261" s="7" t="s">
        <v>65</v>
      </c>
      <c r="E261" s="7"/>
      <c r="F261" s="7"/>
      <c r="G261" s="7"/>
      <c r="H261" s="7"/>
      <c r="I261" s="7"/>
      <c r="J261" s="7"/>
      <c r="K261" s="7"/>
      <c r="L261" s="9"/>
      <c r="M261" s="10"/>
      <c r="N261" s="10"/>
      <c r="O261" s="10"/>
      <c r="P261" s="10"/>
      <c r="Q261" s="10"/>
      <c r="R261" s="10"/>
      <c r="S261" s="10"/>
      <c r="T261" s="10"/>
      <c r="U261" s="10"/>
    </row>
    <row r="262" spans="1:21" ht="16.5" customHeight="1" x14ac:dyDescent="0.2">
      <c r="A262" s="7"/>
      <c r="B262" s="7"/>
      <c r="C262" s="7"/>
      <c r="D262" s="7"/>
      <c r="E262" s="7" t="s">
        <v>66</v>
      </c>
      <c r="F262" s="7"/>
      <c r="G262" s="7"/>
      <c r="H262" s="7"/>
      <c r="I262" s="7"/>
      <c r="J262" s="7"/>
      <c r="K262" s="7"/>
      <c r="L262" s="9" t="s">
        <v>67</v>
      </c>
      <c r="M262" s="194">
        <v>1796</v>
      </c>
      <c r="N262" s="196">
        <v>351</v>
      </c>
      <c r="O262" s="196">
        <v>788</v>
      </c>
      <c r="P262" s="196">
        <v>337</v>
      </c>
      <c r="Q262" s="196">
        <v>195</v>
      </c>
      <c r="R262" s="195">
        <v>63</v>
      </c>
      <c r="S262" s="195">
        <v>36</v>
      </c>
      <c r="T262" s="196">
        <v>176</v>
      </c>
      <c r="U262" s="194">
        <v>3742</v>
      </c>
    </row>
    <row r="263" spans="1:21" ht="16.5" customHeight="1" x14ac:dyDescent="0.2">
      <c r="A263" s="7"/>
      <c r="B263" s="7"/>
      <c r="C263" s="7"/>
      <c r="D263" s="7"/>
      <c r="E263" s="7" t="s">
        <v>68</v>
      </c>
      <c r="F263" s="7"/>
      <c r="G263" s="7"/>
      <c r="H263" s="7"/>
      <c r="I263" s="7"/>
      <c r="J263" s="7"/>
      <c r="K263" s="7"/>
      <c r="L263" s="9" t="s">
        <v>67</v>
      </c>
      <c r="M263" s="194">
        <v>3334</v>
      </c>
      <c r="N263" s="194">
        <v>2158</v>
      </c>
      <c r="O263" s="194">
        <v>1436</v>
      </c>
      <c r="P263" s="196">
        <v>479</v>
      </c>
      <c r="Q263" s="196">
        <v>496</v>
      </c>
      <c r="R263" s="196">
        <v>232</v>
      </c>
      <c r="S263" s="196">
        <v>125</v>
      </c>
      <c r="T263" s="195">
        <v>40</v>
      </c>
      <c r="U263" s="194">
        <v>8300</v>
      </c>
    </row>
    <row r="264" spans="1:21" ht="16.5" customHeight="1" x14ac:dyDescent="0.2">
      <c r="A264" s="7"/>
      <c r="B264" s="7"/>
      <c r="C264" s="7"/>
      <c r="D264" s="7"/>
      <c r="E264" s="7" t="s">
        <v>69</v>
      </c>
      <c r="F264" s="7"/>
      <c r="G264" s="7"/>
      <c r="H264" s="7"/>
      <c r="I264" s="7"/>
      <c r="J264" s="7"/>
      <c r="K264" s="7"/>
      <c r="L264" s="9" t="s">
        <v>67</v>
      </c>
      <c r="M264" s="193" t="s">
        <v>75</v>
      </c>
      <c r="N264" s="193">
        <v>2</v>
      </c>
      <c r="O264" s="193">
        <v>4</v>
      </c>
      <c r="P264" s="193" t="s">
        <v>75</v>
      </c>
      <c r="Q264" s="193" t="s">
        <v>75</v>
      </c>
      <c r="R264" s="193">
        <v>2</v>
      </c>
      <c r="S264" s="193" t="s">
        <v>75</v>
      </c>
      <c r="T264" s="193" t="s">
        <v>75</v>
      </c>
      <c r="U264" s="193">
        <v>8</v>
      </c>
    </row>
    <row r="265" spans="1:21" ht="16.5" customHeight="1" x14ac:dyDescent="0.2">
      <c r="A265" s="7"/>
      <c r="B265" s="7"/>
      <c r="C265" s="7"/>
      <c r="D265" s="7"/>
      <c r="E265" s="7" t="s">
        <v>70</v>
      </c>
      <c r="F265" s="7"/>
      <c r="G265" s="7"/>
      <c r="H265" s="7"/>
      <c r="I265" s="7"/>
      <c r="J265" s="7"/>
      <c r="K265" s="7"/>
      <c r="L265" s="9" t="s">
        <v>67</v>
      </c>
      <c r="M265" s="194">
        <v>5130</v>
      </c>
      <c r="N265" s="194">
        <v>2511</v>
      </c>
      <c r="O265" s="194">
        <v>2228</v>
      </c>
      <c r="P265" s="196">
        <v>816</v>
      </c>
      <c r="Q265" s="196">
        <v>691</v>
      </c>
      <c r="R265" s="196">
        <v>297</v>
      </c>
      <c r="S265" s="196">
        <v>161</v>
      </c>
      <c r="T265" s="196">
        <v>216</v>
      </c>
      <c r="U265" s="197">
        <v>12050</v>
      </c>
    </row>
    <row r="266" spans="1:21" ht="16.5" customHeight="1" x14ac:dyDescent="0.2">
      <c r="A266" s="7"/>
      <c r="B266" s="7"/>
      <c r="C266" s="7"/>
      <c r="D266" s="7" t="s">
        <v>442</v>
      </c>
      <c r="E266" s="7"/>
      <c r="F266" s="7"/>
      <c r="G266" s="7"/>
      <c r="H266" s="7"/>
      <c r="I266" s="7"/>
      <c r="J266" s="7"/>
      <c r="K266" s="7"/>
      <c r="L266" s="9"/>
      <c r="M266" s="10"/>
      <c r="N266" s="10"/>
      <c r="O266" s="10"/>
      <c r="P266" s="10"/>
      <c r="Q266" s="10"/>
      <c r="R266" s="10"/>
      <c r="S266" s="10"/>
      <c r="T266" s="10"/>
      <c r="U266" s="10"/>
    </row>
    <row r="267" spans="1:21" ht="16.5" customHeight="1" x14ac:dyDescent="0.2">
      <c r="A267" s="7"/>
      <c r="B267" s="7"/>
      <c r="C267" s="7"/>
      <c r="D267" s="7"/>
      <c r="E267" s="7" t="s">
        <v>66</v>
      </c>
      <c r="F267" s="7"/>
      <c r="G267" s="7"/>
      <c r="H267" s="7"/>
      <c r="I267" s="7"/>
      <c r="J267" s="7"/>
      <c r="K267" s="7"/>
      <c r="L267" s="9" t="s">
        <v>210</v>
      </c>
      <c r="M267" s="198">
        <v>91.4</v>
      </c>
      <c r="N267" s="198">
        <v>84.6</v>
      </c>
      <c r="O267" s="198">
        <v>79.3</v>
      </c>
      <c r="P267" s="198">
        <v>80.400000000000006</v>
      </c>
      <c r="Q267" s="198">
        <v>79.3</v>
      </c>
      <c r="R267" s="198">
        <v>81.8</v>
      </c>
      <c r="S267" s="198">
        <v>85.7</v>
      </c>
      <c r="T267" s="198">
        <v>61.1</v>
      </c>
      <c r="U267" s="198">
        <v>84.2</v>
      </c>
    </row>
    <row r="268" spans="1:21" ht="16.5" customHeight="1" x14ac:dyDescent="0.2">
      <c r="A268" s="7"/>
      <c r="B268" s="7"/>
      <c r="C268" s="7"/>
      <c r="D268" s="7"/>
      <c r="E268" s="7" t="s">
        <v>68</v>
      </c>
      <c r="F268" s="7"/>
      <c r="G268" s="7"/>
      <c r="H268" s="7"/>
      <c r="I268" s="7"/>
      <c r="J268" s="7"/>
      <c r="K268" s="7"/>
      <c r="L268" s="9" t="s">
        <v>210</v>
      </c>
      <c r="M268" s="198">
        <v>89.2</v>
      </c>
      <c r="N268" s="198">
        <v>85.2</v>
      </c>
      <c r="O268" s="198">
        <v>82.1</v>
      </c>
      <c r="P268" s="198">
        <v>83.4</v>
      </c>
      <c r="Q268" s="198">
        <v>78.099999999999994</v>
      </c>
      <c r="R268" s="198">
        <v>84.4</v>
      </c>
      <c r="S268" s="198">
        <v>85.6</v>
      </c>
      <c r="T268" s="198">
        <v>65.599999999999994</v>
      </c>
      <c r="U268" s="198">
        <v>85.5</v>
      </c>
    </row>
    <row r="269" spans="1:21" ht="16.5" customHeight="1" x14ac:dyDescent="0.2">
      <c r="A269" s="7"/>
      <c r="B269" s="7"/>
      <c r="C269" s="7"/>
      <c r="D269" s="7"/>
      <c r="E269" s="7" t="s">
        <v>69</v>
      </c>
      <c r="F269" s="7"/>
      <c r="G269" s="7"/>
      <c r="H269" s="7"/>
      <c r="I269" s="7"/>
      <c r="J269" s="7"/>
      <c r="K269" s="7"/>
      <c r="L269" s="9" t="s">
        <v>210</v>
      </c>
      <c r="M269" s="190" t="s">
        <v>75</v>
      </c>
      <c r="N269" s="192">
        <v>100</v>
      </c>
      <c r="O269" s="198">
        <v>57.1</v>
      </c>
      <c r="P269" s="191" t="s">
        <v>214</v>
      </c>
      <c r="Q269" s="190" t="s">
        <v>75</v>
      </c>
      <c r="R269" s="192">
        <v>100</v>
      </c>
      <c r="S269" s="191" t="s">
        <v>214</v>
      </c>
      <c r="T269" s="191" t="s">
        <v>214</v>
      </c>
      <c r="U269" s="198">
        <v>57.1</v>
      </c>
    </row>
    <row r="270" spans="1:21" ht="16.5" customHeight="1" x14ac:dyDescent="0.2">
      <c r="A270" s="7"/>
      <c r="B270" s="7"/>
      <c r="C270" s="7"/>
      <c r="D270" s="7"/>
      <c r="E270" s="7" t="s">
        <v>70</v>
      </c>
      <c r="F270" s="7"/>
      <c r="G270" s="7"/>
      <c r="H270" s="7"/>
      <c r="I270" s="7"/>
      <c r="J270" s="7"/>
      <c r="K270" s="7"/>
      <c r="L270" s="9" t="s">
        <v>210</v>
      </c>
      <c r="M270" s="198">
        <v>90</v>
      </c>
      <c r="N270" s="198">
        <v>85.1</v>
      </c>
      <c r="O270" s="198">
        <v>81</v>
      </c>
      <c r="P270" s="198">
        <v>82.2</v>
      </c>
      <c r="Q270" s="198">
        <v>78.3</v>
      </c>
      <c r="R270" s="198">
        <v>83.9</v>
      </c>
      <c r="S270" s="198">
        <v>85.6</v>
      </c>
      <c r="T270" s="198">
        <v>61.9</v>
      </c>
      <c r="U270" s="198">
        <v>85.1</v>
      </c>
    </row>
    <row r="271" spans="1:21" ht="16.5" customHeight="1" x14ac:dyDescent="0.2">
      <c r="A271" s="7"/>
      <c r="B271" s="7"/>
      <c r="C271" s="7" t="s">
        <v>620</v>
      </c>
      <c r="D271" s="7"/>
      <c r="E271" s="7"/>
      <c r="F271" s="7"/>
      <c r="G271" s="7"/>
      <c r="H271" s="7"/>
      <c r="I271" s="7"/>
      <c r="J271" s="7"/>
      <c r="K271" s="7"/>
      <c r="L271" s="9"/>
      <c r="M271" s="10"/>
      <c r="N271" s="10"/>
      <c r="O271" s="10"/>
      <c r="P271" s="10"/>
      <c r="Q271" s="10"/>
      <c r="R271" s="10"/>
      <c r="S271" s="10"/>
      <c r="T271" s="10"/>
      <c r="U271" s="10"/>
    </row>
    <row r="272" spans="1:21" ht="16.5" customHeight="1" x14ac:dyDescent="0.2">
      <c r="A272" s="7"/>
      <c r="B272" s="7"/>
      <c r="C272" s="7"/>
      <c r="D272" s="7" t="s">
        <v>65</v>
      </c>
      <c r="E272" s="7"/>
      <c r="F272" s="7"/>
      <c r="G272" s="7"/>
      <c r="H272" s="7"/>
      <c r="I272" s="7"/>
      <c r="J272" s="7"/>
      <c r="K272" s="7"/>
      <c r="L272" s="9"/>
      <c r="M272" s="10"/>
      <c r="N272" s="10"/>
      <c r="O272" s="10"/>
      <c r="P272" s="10"/>
      <c r="Q272" s="10"/>
      <c r="R272" s="10"/>
      <c r="S272" s="10"/>
      <c r="T272" s="10"/>
      <c r="U272" s="10"/>
    </row>
    <row r="273" spans="1:21" ht="16.5" customHeight="1" x14ac:dyDescent="0.2">
      <c r="A273" s="7"/>
      <c r="B273" s="7"/>
      <c r="C273" s="7"/>
      <c r="D273" s="7"/>
      <c r="E273" s="7" t="s">
        <v>66</v>
      </c>
      <c r="F273" s="7"/>
      <c r="G273" s="7"/>
      <c r="H273" s="7"/>
      <c r="I273" s="7"/>
      <c r="J273" s="7"/>
      <c r="K273" s="7"/>
      <c r="L273" s="9" t="s">
        <v>67</v>
      </c>
      <c r="M273" s="194">
        <v>6013</v>
      </c>
      <c r="N273" s="194">
        <v>1434</v>
      </c>
      <c r="O273" s="194">
        <v>3207</v>
      </c>
      <c r="P273" s="194">
        <v>1835</v>
      </c>
      <c r="Q273" s="196">
        <v>704</v>
      </c>
      <c r="R273" s="196">
        <v>221</v>
      </c>
      <c r="S273" s="196">
        <v>177</v>
      </c>
      <c r="T273" s="196">
        <v>736</v>
      </c>
      <c r="U273" s="197">
        <v>14327</v>
      </c>
    </row>
    <row r="274" spans="1:21" ht="16.5" customHeight="1" x14ac:dyDescent="0.2">
      <c r="A274" s="7"/>
      <c r="B274" s="7"/>
      <c r="C274" s="7"/>
      <c r="D274" s="7"/>
      <c r="E274" s="7" t="s">
        <v>68</v>
      </c>
      <c r="F274" s="7"/>
      <c r="G274" s="7"/>
      <c r="H274" s="7"/>
      <c r="I274" s="7"/>
      <c r="J274" s="7"/>
      <c r="K274" s="7"/>
      <c r="L274" s="9" t="s">
        <v>67</v>
      </c>
      <c r="M274" s="197">
        <v>10188</v>
      </c>
      <c r="N274" s="194">
        <v>6640</v>
      </c>
      <c r="O274" s="194">
        <v>4528</v>
      </c>
      <c r="P274" s="194">
        <v>1754</v>
      </c>
      <c r="Q274" s="194">
        <v>1675</v>
      </c>
      <c r="R274" s="196">
        <v>745</v>
      </c>
      <c r="S274" s="196">
        <v>451</v>
      </c>
      <c r="T274" s="196">
        <v>101</v>
      </c>
      <c r="U274" s="197">
        <v>26082</v>
      </c>
    </row>
    <row r="275" spans="1:21" ht="16.5" customHeight="1" x14ac:dyDescent="0.2">
      <c r="A275" s="7"/>
      <c r="B275" s="7"/>
      <c r="C275" s="7"/>
      <c r="D275" s="7"/>
      <c r="E275" s="7" t="s">
        <v>69</v>
      </c>
      <c r="F275" s="7"/>
      <c r="G275" s="7"/>
      <c r="H275" s="7"/>
      <c r="I275" s="7"/>
      <c r="J275" s="7"/>
      <c r="K275" s="7"/>
      <c r="L275" s="9" t="s">
        <v>67</v>
      </c>
      <c r="M275" s="193" t="s">
        <v>75</v>
      </c>
      <c r="N275" s="193">
        <v>7</v>
      </c>
      <c r="O275" s="195">
        <v>52</v>
      </c>
      <c r="P275" s="193">
        <v>2</v>
      </c>
      <c r="Q275" s="195">
        <v>40</v>
      </c>
      <c r="R275" s="193">
        <v>7</v>
      </c>
      <c r="S275" s="193">
        <v>6</v>
      </c>
      <c r="T275" s="193" t="s">
        <v>75</v>
      </c>
      <c r="U275" s="196">
        <v>114</v>
      </c>
    </row>
    <row r="276" spans="1:21" ht="16.5" customHeight="1" x14ac:dyDescent="0.2">
      <c r="A276" s="7"/>
      <c r="B276" s="7"/>
      <c r="C276" s="7"/>
      <c r="D276" s="7"/>
      <c r="E276" s="7" t="s">
        <v>70</v>
      </c>
      <c r="F276" s="7"/>
      <c r="G276" s="7"/>
      <c r="H276" s="7"/>
      <c r="I276" s="7"/>
      <c r="J276" s="7"/>
      <c r="K276" s="7"/>
      <c r="L276" s="9" t="s">
        <v>67</v>
      </c>
      <c r="M276" s="197">
        <v>16201</v>
      </c>
      <c r="N276" s="194">
        <v>8081</v>
      </c>
      <c r="O276" s="194">
        <v>7787</v>
      </c>
      <c r="P276" s="194">
        <v>3591</v>
      </c>
      <c r="Q276" s="194">
        <v>2419</v>
      </c>
      <c r="R276" s="196">
        <v>973</v>
      </c>
      <c r="S276" s="196">
        <v>634</v>
      </c>
      <c r="T276" s="196">
        <v>837</v>
      </c>
      <c r="U276" s="197">
        <v>40523</v>
      </c>
    </row>
    <row r="277" spans="1:21" ht="16.5" customHeight="1" x14ac:dyDescent="0.2">
      <c r="A277" s="7"/>
      <c r="B277" s="7"/>
      <c r="C277" s="7"/>
      <c r="D277" s="7" t="s">
        <v>442</v>
      </c>
      <c r="E277" s="7"/>
      <c r="F277" s="7"/>
      <c r="G277" s="7"/>
      <c r="H277" s="7"/>
      <c r="I277" s="7"/>
      <c r="J277" s="7"/>
      <c r="K277" s="7"/>
      <c r="L277" s="9"/>
      <c r="M277" s="10"/>
      <c r="N277" s="10"/>
      <c r="O277" s="10"/>
      <c r="P277" s="10"/>
      <c r="Q277" s="10"/>
      <c r="R277" s="10"/>
      <c r="S277" s="10"/>
      <c r="T277" s="10"/>
      <c r="U277" s="10"/>
    </row>
    <row r="278" spans="1:21" ht="16.5" customHeight="1" x14ac:dyDescent="0.2">
      <c r="A278" s="7"/>
      <c r="B278" s="7"/>
      <c r="C278" s="7"/>
      <c r="D278" s="7"/>
      <c r="E278" s="7" t="s">
        <v>66</v>
      </c>
      <c r="F278" s="7"/>
      <c r="G278" s="7"/>
      <c r="H278" s="7"/>
      <c r="I278" s="7"/>
      <c r="J278" s="7"/>
      <c r="K278" s="7"/>
      <c r="L278" s="9" t="s">
        <v>210</v>
      </c>
      <c r="M278" s="198">
        <v>96.8</v>
      </c>
      <c r="N278" s="198">
        <v>94.9</v>
      </c>
      <c r="O278" s="198">
        <v>91.3</v>
      </c>
      <c r="P278" s="198">
        <v>89</v>
      </c>
      <c r="Q278" s="198">
        <v>83.4</v>
      </c>
      <c r="R278" s="198">
        <v>91.7</v>
      </c>
      <c r="S278" s="198">
        <v>96.7</v>
      </c>
      <c r="T278" s="198">
        <v>82.5</v>
      </c>
      <c r="U278" s="198">
        <v>92.7</v>
      </c>
    </row>
    <row r="279" spans="1:21" ht="16.5" customHeight="1" x14ac:dyDescent="0.2">
      <c r="A279" s="7"/>
      <c r="B279" s="7"/>
      <c r="C279" s="7"/>
      <c r="D279" s="7"/>
      <c r="E279" s="7" t="s">
        <v>68</v>
      </c>
      <c r="F279" s="7"/>
      <c r="G279" s="7"/>
      <c r="H279" s="7"/>
      <c r="I279" s="7"/>
      <c r="J279" s="7"/>
      <c r="K279" s="7"/>
      <c r="L279" s="9" t="s">
        <v>210</v>
      </c>
      <c r="M279" s="198">
        <v>95.8</v>
      </c>
      <c r="N279" s="198">
        <v>94.2</v>
      </c>
      <c r="O279" s="198">
        <v>92.8</v>
      </c>
      <c r="P279" s="198">
        <v>92.8</v>
      </c>
      <c r="Q279" s="198">
        <v>85.9</v>
      </c>
      <c r="R279" s="198">
        <v>91.7</v>
      </c>
      <c r="S279" s="198">
        <v>93.6</v>
      </c>
      <c r="T279" s="198">
        <v>80.8</v>
      </c>
      <c r="U279" s="198">
        <v>93.8</v>
      </c>
    </row>
    <row r="280" spans="1:21" ht="16.5" customHeight="1" x14ac:dyDescent="0.2">
      <c r="A280" s="7"/>
      <c r="B280" s="7"/>
      <c r="C280" s="7"/>
      <c r="D280" s="7"/>
      <c r="E280" s="7" t="s">
        <v>69</v>
      </c>
      <c r="F280" s="7"/>
      <c r="G280" s="7"/>
      <c r="H280" s="7"/>
      <c r="I280" s="7"/>
      <c r="J280" s="7"/>
      <c r="K280" s="7"/>
      <c r="L280" s="9" t="s">
        <v>210</v>
      </c>
      <c r="M280" s="190" t="s">
        <v>75</v>
      </c>
      <c r="N280" s="192">
        <v>100</v>
      </c>
      <c r="O280" s="198">
        <v>91.2</v>
      </c>
      <c r="P280" s="192">
        <v>100</v>
      </c>
      <c r="Q280" s="198">
        <v>88.9</v>
      </c>
      <c r="R280" s="198">
        <v>87.5</v>
      </c>
      <c r="S280" s="192">
        <v>100</v>
      </c>
      <c r="T280" s="191" t="s">
        <v>214</v>
      </c>
      <c r="U280" s="198">
        <v>89.8</v>
      </c>
    </row>
    <row r="281" spans="1:21" ht="16.5" customHeight="1" x14ac:dyDescent="0.2">
      <c r="A281" s="7"/>
      <c r="B281" s="7"/>
      <c r="C281" s="7"/>
      <c r="D281" s="7"/>
      <c r="E281" s="7" t="s">
        <v>70</v>
      </c>
      <c r="F281" s="7"/>
      <c r="G281" s="7"/>
      <c r="H281" s="7"/>
      <c r="I281" s="7"/>
      <c r="J281" s="7"/>
      <c r="K281" s="7"/>
      <c r="L281" s="9" t="s">
        <v>210</v>
      </c>
      <c r="M281" s="198">
        <v>96.2</v>
      </c>
      <c r="N281" s="198">
        <v>94.3</v>
      </c>
      <c r="O281" s="198">
        <v>92.2</v>
      </c>
      <c r="P281" s="198">
        <v>90.8</v>
      </c>
      <c r="Q281" s="198">
        <v>85.2</v>
      </c>
      <c r="R281" s="198">
        <v>91.7</v>
      </c>
      <c r="S281" s="198">
        <v>94.5</v>
      </c>
      <c r="T281" s="198">
        <v>82.3</v>
      </c>
      <c r="U281" s="198">
        <v>93.4</v>
      </c>
    </row>
    <row r="282" spans="1:21" ht="16.5" customHeight="1" x14ac:dyDescent="0.2">
      <c r="A282" s="7" t="s">
        <v>275</v>
      </c>
      <c r="B282" s="7"/>
      <c r="C282" s="7"/>
      <c r="D282" s="7"/>
      <c r="E282" s="7"/>
      <c r="F282" s="7"/>
      <c r="G282" s="7"/>
      <c r="H282" s="7"/>
      <c r="I282" s="7"/>
      <c r="J282" s="7"/>
      <c r="K282" s="7"/>
      <c r="L282" s="9"/>
      <c r="M282" s="10"/>
      <c r="N282" s="10"/>
      <c r="O282" s="10"/>
      <c r="P282" s="10"/>
      <c r="Q282" s="10"/>
      <c r="R282" s="10"/>
      <c r="S282" s="10"/>
      <c r="T282" s="10"/>
      <c r="U282" s="10"/>
    </row>
    <row r="283" spans="1:21" ht="16.5" customHeight="1" x14ac:dyDescent="0.2">
      <c r="A283" s="7"/>
      <c r="B283" s="7" t="s">
        <v>623</v>
      </c>
      <c r="C283" s="7"/>
      <c r="D283" s="7"/>
      <c r="E283" s="7"/>
      <c r="F283" s="7"/>
      <c r="G283" s="7"/>
      <c r="H283" s="7"/>
      <c r="I283" s="7"/>
      <c r="J283" s="7"/>
      <c r="K283" s="7"/>
      <c r="L283" s="9"/>
      <c r="M283" s="10"/>
      <c r="N283" s="10"/>
      <c r="O283" s="10"/>
      <c r="P283" s="10"/>
      <c r="Q283" s="10"/>
      <c r="R283" s="10"/>
      <c r="S283" s="10"/>
      <c r="T283" s="10"/>
      <c r="U283" s="10"/>
    </row>
    <row r="284" spans="1:21" ht="16.5" customHeight="1" x14ac:dyDescent="0.2">
      <c r="A284" s="7"/>
      <c r="B284" s="7"/>
      <c r="C284" s="7" t="s">
        <v>618</v>
      </c>
      <c r="D284" s="7"/>
      <c r="E284" s="7"/>
      <c r="F284" s="7"/>
      <c r="G284" s="7"/>
      <c r="H284" s="7"/>
      <c r="I284" s="7"/>
      <c r="J284" s="7"/>
      <c r="K284" s="7"/>
      <c r="L284" s="9"/>
      <c r="M284" s="10"/>
      <c r="N284" s="10"/>
      <c r="O284" s="10"/>
      <c r="P284" s="10"/>
      <c r="Q284" s="10"/>
      <c r="R284" s="10"/>
      <c r="S284" s="10"/>
      <c r="T284" s="10"/>
      <c r="U284" s="10"/>
    </row>
    <row r="285" spans="1:21" ht="16.5" customHeight="1" x14ac:dyDescent="0.2">
      <c r="A285" s="7"/>
      <c r="B285" s="7"/>
      <c r="C285" s="7"/>
      <c r="D285" s="7" t="s">
        <v>65</v>
      </c>
      <c r="E285" s="7"/>
      <c r="F285" s="7"/>
      <c r="G285" s="7"/>
      <c r="H285" s="7"/>
      <c r="I285" s="7"/>
      <c r="J285" s="7"/>
      <c r="K285" s="7"/>
      <c r="L285" s="9"/>
      <c r="M285" s="10"/>
      <c r="N285" s="10"/>
      <c r="O285" s="10"/>
      <c r="P285" s="10"/>
      <c r="Q285" s="10"/>
      <c r="R285" s="10"/>
      <c r="S285" s="10"/>
      <c r="T285" s="10"/>
      <c r="U285" s="10"/>
    </row>
    <row r="286" spans="1:21" ht="16.5" customHeight="1" x14ac:dyDescent="0.2">
      <c r="A286" s="7"/>
      <c r="B286" s="7"/>
      <c r="C286" s="7"/>
      <c r="D286" s="7"/>
      <c r="E286" s="7" t="s">
        <v>66</v>
      </c>
      <c r="F286" s="7"/>
      <c r="G286" s="7"/>
      <c r="H286" s="7"/>
      <c r="I286" s="7"/>
      <c r="J286" s="7"/>
      <c r="K286" s="7"/>
      <c r="L286" s="9" t="s">
        <v>67</v>
      </c>
      <c r="M286" s="194">
        <v>4460</v>
      </c>
      <c r="N286" s="196">
        <v>917</v>
      </c>
      <c r="O286" s="194">
        <v>2348</v>
      </c>
      <c r="P286" s="194">
        <v>1372</v>
      </c>
      <c r="Q286" s="196">
        <v>496</v>
      </c>
      <c r="R286" s="196">
        <v>156</v>
      </c>
      <c r="S286" s="196">
        <v>116</v>
      </c>
      <c r="T286" s="196">
        <v>506</v>
      </c>
      <c r="U286" s="197">
        <v>10371</v>
      </c>
    </row>
    <row r="287" spans="1:21" ht="16.5" customHeight="1" x14ac:dyDescent="0.2">
      <c r="A287" s="7"/>
      <c r="B287" s="7"/>
      <c r="C287" s="7"/>
      <c r="D287" s="7"/>
      <c r="E287" s="7" t="s">
        <v>68</v>
      </c>
      <c r="F287" s="7"/>
      <c r="G287" s="7"/>
      <c r="H287" s="7"/>
      <c r="I287" s="7"/>
      <c r="J287" s="7"/>
      <c r="K287" s="7"/>
      <c r="L287" s="9" t="s">
        <v>67</v>
      </c>
      <c r="M287" s="194">
        <v>7543</v>
      </c>
      <c r="N287" s="194">
        <v>3919</v>
      </c>
      <c r="O287" s="194">
        <v>3079</v>
      </c>
      <c r="P287" s="194">
        <v>1218</v>
      </c>
      <c r="Q287" s="194">
        <v>1113</v>
      </c>
      <c r="R287" s="196">
        <v>478</v>
      </c>
      <c r="S287" s="196">
        <v>297</v>
      </c>
      <c r="T287" s="195">
        <v>62</v>
      </c>
      <c r="U287" s="197">
        <v>17709</v>
      </c>
    </row>
    <row r="288" spans="1:21" ht="16.5" customHeight="1" x14ac:dyDescent="0.2">
      <c r="A288" s="7"/>
      <c r="B288" s="7"/>
      <c r="C288" s="7"/>
      <c r="D288" s="7"/>
      <c r="E288" s="7" t="s">
        <v>69</v>
      </c>
      <c r="F288" s="7"/>
      <c r="G288" s="7"/>
      <c r="H288" s="7"/>
      <c r="I288" s="7"/>
      <c r="J288" s="7"/>
      <c r="K288" s="7"/>
      <c r="L288" s="9" t="s">
        <v>67</v>
      </c>
      <c r="M288" s="193">
        <v>2</v>
      </c>
      <c r="N288" s="193">
        <v>6</v>
      </c>
      <c r="O288" s="195">
        <v>57</v>
      </c>
      <c r="P288" s="195">
        <v>38</v>
      </c>
      <c r="Q288" s="195">
        <v>28</v>
      </c>
      <c r="R288" s="195">
        <v>35</v>
      </c>
      <c r="S288" s="193" t="s">
        <v>75</v>
      </c>
      <c r="T288" s="193" t="s">
        <v>75</v>
      </c>
      <c r="U288" s="196">
        <v>166</v>
      </c>
    </row>
    <row r="289" spans="1:21" ht="16.5" customHeight="1" x14ac:dyDescent="0.2">
      <c r="A289" s="7"/>
      <c r="B289" s="7"/>
      <c r="C289" s="7"/>
      <c r="D289" s="7"/>
      <c r="E289" s="7" t="s">
        <v>70</v>
      </c>
      <c r="F289" s="7"/>
      <c r="G289" s="7"/>
      <c r="H289" s="7"/>
      <c r="I289" s="7"/>
      <c r="J289" s="7"/>
      <c r="K289" s="7"/>
      <c r="L289" s="9" t="s">
        <v>67</v>
      </c>
      <c r="M289" s="197">
        <v>12005</v>
      </c>
      <c r="N289" s="194">
        <v>4842</v>
      </c>
      <c r="O289" s="194">
        <v>5484</v>
      </c>
      <c r="P289" s="194">
        <v>2628</v>
      </c>
      <c r="Q289" s="194">
        <v>1637</v>
      </c>
      <c r="R289" s="196">
        <v>669</v>
      </c>
      <c r="S289" s="196">
        <v>413</v>
      </c>
      <c r="T289" s="196">
        <v>568</v>
      </c>
      <c r="U289" s="197">
        <v>28246</v>
      </c>
    </row>
    <row r="290" spans="1:21" ht="16.5" customHeight="1" x14ac:dyDescent="0.2">
      <c r="A290" s="7"/>
      <c r="B290" s="7"/>
      <c r="C290" s="7"/>
      <c r="D290" s="7" t="s">
        <v>442</v>
      </c>
      <c r="E290" s="7"/>
      <c r="F290" s="7"/>
      <c r="G290" s="7"/>
      <c r="H290" s="7"/>
      <c r="I290" s="7"/>
      <c r="J290" s="7"/>
      <c r="K290" s="7"/>
      <c r="L290" s="9"/>
      <c r="M290" s="10"/>
      <c r="N290" s="10"/>
      <c r="O290" s="10"/>
      <c r="P290" s="10"/>
      <c r="Q290" s="10"/>
      <c r="R290" s="10"/>
      <c r="S290" s="10"/>
      <c r="T290" s="10"/>
      <c r="U290" s="10"/>
    </row>
    <row r="291" spans="1:21" ht="16.5" customHeight="1" x14ac:dyDescent="0.2">
      <c r="A291" s="7"/>
      <c r="B291" s="7"/>
      <c r="C291" s="7"/>
      <c r="D291" s="7"/>
      <c r="E291" s="7" t="s">
        <v>66</v>
      </c>
      <c r="F291" s="7"/>
      <c r="G291" s="7"/>
      <c r="H291" s="7"/>
      <c r="I291" s="7"/>
      <c r="J291" s="7"/>
      <c r="K291" s="7"/>
      <c r="L291" s="9" t="s">
        <v>210</v>
      </c>
      <c r="M291" s="198">
        <v>99.7</v>
      </c>
      <c r="N291" s="198">
        <v>96.9</v>
      </c>
      <c r="O291" s="198">
        <v>96.3</v>
      </c>
      <c r="P291" s="198">
        <v>91.1</v>
      </c>
      <c r="Q291" s="198">
        <v>89.2</v>
      </c>
      <c r="R291" s="198">
        <v>96.3</v>
      </c>
      <c r="S291" s="198">
        <v>99.1</v>
      </c>
      <c r="T291" s="198">
        <v>92.8</v>
      </c>
      <c r="U291" s="198">
        <v>96.5</v>
      </c>
    </row>
    <row r="292" spans="1:21" ht="16.5" customHeight="1" x14ac:dyDescent="0.2">
      <c r="A292" s="7"/>
      <c r="B292" s="7"/>
      <c r="C292" s="7"/>
      <c r="D292" s="7"/>
      <c r="E292" s="7" t="s">
        <v>68</v>
      </c>
      <c r="F292" s="7"/>
      <c r="G292" s="7"/>
      <c r="H292" s="7"/>
      <c r="I292" s="7"/>
      <c r="J292" s="7"/>
      <c r="K292" s="7"/>
      <c r="L292" s="9" t="s">
        <v>210</v>
      </c>
      <c r="M292" s="198">
        <v>99.5</v>
      </c>
      <c r="N292" s="198">
        <v>98.4</v>
      </c>
      <c r="O292" s="198">
        <v>98.8</v>
      </c>
      <c r="P292" s="198">
        <v>96.4</v>
      </c>
      <c r="Q292" s="198">
        <v>92.2</v>
      </c>
      <c r="R292" s="198">
        <v>95.4</v>
      </c>
      <c r="S292" s="198">
        <v>98.7</v>
      </c>
      <c r="T292" s="198">
        <v>88.6</v>
      </c>
      <c r="U292" s="198">
        <v>98.2</v>
      </c>
    </row>
    <row r="293" spans="1:21" ht="16.5" customHeight="1" x14ac:dyDescent="0.2">
      <c r="A293" s="7"/>
      <c r="B293" s="7"/>
      <c r="C293" s="7"/>
      <c r="D293" s="7"/>
      <c r="E293" s="7" t="s">
        <v>69</v>
      </c>
      <c r="F293" s="7"/>
      <c r="G293" s="7"/>
      <c r="H293" s="7"/>
      <c r="I293" s="7"/>
      <c r="J293" s="7"/>
      <c r="K293" s="7"/>
      <c r="L293" s="9" t="s">
        <v>210</v>
      </c>
      <c r="M293" s="192">
        <v>100</v>
      </c>
      <c r="N293" s="192">
        <v>100</v>
      </c>
      <c r="O293" s="198">
        <v>98.3</v>
      </c>
      <c r="P293" s="198">
        <v>95</v>
      </c>
      <c r="Q293" s="198">
        <v>96.6</v>
      </c>
      <c r="R293" s="198">
        <v>97.2</v>
      </c>
      <c r="S293" s="191" t="s">
        <v>214</v>
      </c>
      <c r="T293" s="191" t="s">
        <v>214</v>
      </c>
      <c r="U293" s="198">
        <v>97.1</v>
      </c>
    </row>
    <row r="294" spans="1:21" ht="16.5" customHeight="1" x14ac:dyDescent="0.2">
      <c r="A294" s="7"/>
      <c r="B294" s="7"/>
      <c r="C294" s="7"/>
      <c r="D294" s="7"/>
      <c r="E294" s="7" t="s">
        <v>70</v>
      </c>
      <c r="F294" s="7"/>
      <c r="G294" s="7"/>
      <c r="H294" s="7"/>
      <c r="I294" s="7"/>
      <c r="J294" s="7"/>
      <c r="K294" s="7"/>
      <c r="L294" s="9" t="s">
        <v>210</v>
      </c>
      <c r="M294" s="198">
        <v>99.6</v>
      </c>
      <c r="N294" s="198">
        <v>98.1</v>
      </c>
      <c r="O294" s="198">
        <v>97.7</v>
      </c>
      <c r="P294" s="198">
        <v>93.6</v>
      </c>
      <c r="Q294" s="198">
        <v>91.4</v>
      </c>
      <c r="R294" s="198">
        <v>95.7</v>
      </c>
      <c r="S294" s="198">
        <v>98.8</v>
      </c>
      <c r="T294" s="198">
        <v>92.4</v>
      </c>
      <c r="U294" s="198">
        <v>97.6</v>
      </c>
    </row>
    <row r="295" spans="1:21" ht="16.5" customHeight="1" x14ac:dyDescent="0.2">
      <c r="A295" s="7"/>
      <c r="B295" s="7"/>
      <c r="C295" s="7" t="s">
        <v>619</v>
      </c>
      <c r="D295" s="7"/>
      <c r="E295" s="7"/>
      <c r="F295" s="7"/>
      <c r="G295" s="7"/>
      <c r="H295" s="7"/>
      <c r="I295" s="7"/>
      <c r="J295" s="7"/>
      <c r="K295" s="7"/>
      <c r="L295" s="9"/>
      <c r="M295" s="10"/>
      <c r="N295" s="10"/>
      <c r="O295" s="10"/>
      <c r="P295" s="10"/>
      <c r="Q295" s="10"/>
      <c r="R295" s="10"/>
      <c r="S295" s="10"/>
      <c r="T295" s="10"/>
      <c r="U295" s="10"/>
    </row>
    <row r="296" spans="1:21" ht="16.5" customHeight="1" x14ac:dyDescent="0.2">
      <c r="A296" s="7"/>
      <c r="B296" s="7"/>
      <c r="C296" s="7"/>
      <c r="D296" s="7" t="s">
        <v>65</v>
      </c>
      <c r="E296" s="7"/>
      <c r="F296" s="7"/>
      <c r="G296" s="7"/>
      <c r="H296" s="7"/>
      <c r="I296" s="7"/>
      <c r="J296" s="7"/>
      <c r="K296" s="7"/>
      <c r="L296" s="9"/>
      <c r="M296" s="10"/>
      <c r="N296" s="10"/>
      <c r="O296" s="10"/>
      <c r="P296" s="10"/>
      <c r="Q296" s="10"/>
      <c r="R296" s="10"/>
      <c r="S296" s="10"/>
      <c r="T296" s="10"/>
      <c r="U296" s="10"/>
    </row>
    <row r="297" spans="1:21" ht="16.5" customHeight="1" x14ac:dyDescent="0.2">
      <c r="A297" s="7"/>
      <c r="B297" s="7"/>
      <c r="C297" s="7"/>
      <c r="D297" s="7"/>
      <c r="E297" s="7" t="s">
        <v>66</v>
      </c>
      <c r="F297" s="7"/>
      <c r="G297" s="7"/>
      <c r="H297" s="7"/>
      <c r="I297" s="7"/>
      <c r="J297" s="7"/>
      <c r="K297" s="7"/>
      <c r="L297" s="9" t="s">
        <v>67</v>
      </c>
      <c r="M297" s="194">
        <v>1894</v>
      </c>
      <c r="N297" s="196">
        <v>297</v>
      </c>
      <c r="O297" s="196">
        <v>706</v>
      </c>
      <c r="P297" s="196">
        <v>306</v>
      </c>
      <c r="Q297" s="196">
        <v>171</v>
      </c>
      <c r="R297" s="195">
        <v>57</v>
      </c>
      <c r="S297" s="195">
        <v>28</v>
      </c>
      <c r="T297" s="196">
        <v>143</v>
      </c>
      <c r="U297" s="194">
        <v>3602</v>
      </c>
    </row>
    <row r="298" spans="1:21" ht="16.5" customHeight="1" x14ac:dyDescent="0.2">
      <c r="A298" s="7"/>
      <c r="B298" s="7"/>
      <c r="C298" s="7"/>
      <c r="D298" s="7"/>
      <c r="E298" s="7" t="s">
        <v>68</v>
      </c>
      <c r="F298" s="7"/>
      <c r="G298" s="7"/>
      <c r="H298" s="7"/>
      <c r="I298" s="7"/>
      <c r="J298" s="7"/>
      <c r="K298" s="7"/>
      <c r="L298" s="9" t="s">
        <v>67</v>
      </c>
      <c r="M298" s="194">
        <v>3695</v>
      </c>
      <c r="N298" s="194">
        <v>2003</v>
      </c>
      <c r="O298" s="194">
        <v>1332</v>
      </c>
      <c r="P298" s="196">
        <v>435</v>
      </c>
      <c r="Q298" s="196">
        <v>466</v>
      </c>
      <c r="R298" s="196">
        <v>232</v>
      </c>
      <c r="S298" s="196">
        <v>126</v>
      </c>
      <c r="T298" s="195">
        <v>38</v>
      </c>
      <c r="U298" s="194">
        <v>8327</v>
      </c>
    </row>
    <row r="299" spans="1:21" ht="16.5" customHeight="1" x14ac:dyDescent="0.2">
      <c r="A299" s="7"/>
      <c r="B299" s="7"/>
      <c r="C299" s="7"/>
      <c r="D299" s="7"/>
      <c r="E299" s="7" t="s">
        <v>69</v>
      </c>
      <c r="F299" s="7"/>
      <c r="G299" s="7"/>
      <c r="H299" s="7"/>
      <c r="I299" s="7"/>
      <c r="J299" s="7"/>
      <c r="K299" s="7"/>
      <c r="L299" s="9" t="s">
        <v>67</v>
      </c>
      <c r="M299" s="193" t="s">
        <v>75</v>
      </c>
      <c r="N299" s="193">
        <v>3</v>
      </c>
      <c r="O299" s="193">
        <v>7</v>
      </c>
      <c r="P299" s="193">
        <v>1</v>
      </c>
      <c r="Q299" s="193">
        <v>2</v>
      </c>
      <c r="R299" s="193" t="s">
        <v>75</v>
      </c>
      <c r="S299" s="193" t="s">
        <v>75</v>
      </c>
      <c r="T299" s="193">
        <v>1</v>
      </c>
      <c r="U299" s="195">
        <v>14</v>
      </c>
    </row>
    <row r="300" spans="1:21" ht="16.5" customHeight="1" x14ac:dyDescent="0.2">
      <c r="A300" s="7"/>
      <c r="B300" s="7"/>
      <c r="C300" s="7"/>
      <c r="D300" s="7"/>
      <c r="E300" s="7" t="s">
        <v>70</v>
      </c>
      <c r="F300" s="7"/>
      <c r="G300" s="7"/>
      <c r="H300" s="7"/>
      <c r="I300" s="7"/>
      <c r="J300" s="7"/>
      <c r="K300" s="7"/>
      <c r="L300" s="9" t="s">
        <v>67</v>
      </c>
      <c r="M300" s="194">
        <v>5589</v>
      </c>
      <c r="N300" s="194">
        <v>2303</v>
      </c>
      <c r="O300" s="194">
        <v>2045</v>
      </c>
      <c r="P300" s="196">
        <v>742</v>
      </c>
      <c r="Q300" s="196">
        <v>639</v>
      </c>
      <c r="R300" s="196">
        <v>289</v>
      </c>
      <c r="S300" s="196">
        <v>154</v>
      </c>
      <c r="T300" s="196">
        <v>182</v>
      </c>
      <c r="U300" s="197">
        <v>11943</v>
      </c>
    </row>
    <row r="301" spans="1:21" ht="16.5" customHeight="1" x14ac:dyDescent="0.2">
      <c r="A301" s="7"/>
      <c r="B301" s="7"/>
      <c r="C301" s="7"/>
      <c r="D301" s="7" t="s">
        <v>442</v>
      </c>
      <c r="E301" s="7"/>
      <c r="F301" s="7"/>
      <c r="G301" s="7"/>
      <c r="H301" s="7"/>
      <c r="I301" s="7"/>
      <c r="J301" s="7"/>
      <c r="K301" s="7"/>
      <c r="L301" s="9"/>
      <c r="M301" s="10"/>
      <c r="N301" s="10"/>
      <c r="O301" s="10"/>
      <c r="P301" s="10"/>
      <c r="Q301" s="10"/>
      <c r="R301" s="10"/>
      <c r="S301" s="10"/>
      <c r="T301" s="10"/>
      <c r="U301" s="10"/>
    </row>
    <row r="302" spans="1:21" ht="16.5" customHeight="1" x14ac:dyDescent="0.2">
      <c r="A302" s="7"/>
      <c r="B302" s="7"/>
      <c r="C302" s="7"/>
      <c r="D302" s="7"/>
      <c r="E302" s="7" t="s">
        <v>66</v>
      </c>
      <c r="F302" s="7"/>
      <c r="G302" s="7"/>
      <c r="H302" s="7"/>
      <c r="I302" s="7"/>
      <c r="J302" s="7"/>
      <c r="K302" s="7"/>
      <c r="L302" s="9" t="s">
        <v>210</v>
      </c>
      <c r="M302" s="198">
        <v>92.5</v>
      </c>
      <c r="N302" s="198">
        <v>82</v>
      </c>
      <c r="O302" s="198">
        <v>78.599999999999994</v>
      </c>
      <c r="P302" s="198">
        <v>81.400000000000006</v>
      </c>
      <c r="Q302" s="198">
        <v>74</v>
      </c>
      <c r="R302" s="198">
        <v>81.400000000000006</v>
      </c>
      <c r="S302" s="198">
        <v>80</v>
      </c>
      <c r="T302" s="198">
        <v>62.4</v>
      </c>
      <c r="U302" s="198">
        <v>84.8</v>
      </c>
    </row>
    <row r="303" spans="1:21" ht="16.5" customHeight="1" x14ac:dyDescent="0.2">
      <c r="A303" s="7"/>
      <c r="B303" s="7"/>
      <c r="C303" s="7"/>
      <c r="D303" s="7"/>
      <c r="E303" s="7" t="s">
        <v>68</v>
      </c>
      <c r="F303" s="7"/>
      <c r="G303" s="7"/>
      <c r="H303" s="7"/>
      <c r="I303" s="7"/>
      <c r="J303" s="7"/>
      <c r="K303" s="7"/>
      <c r="L303" s="9" t="s">
        <v>210</v>
      </c>
      <c r="M303" s="198">
        <v>90.5</v>
      </c>
      <c r="N303" s="198">
        <v>83.1</v>
      </c>
      <c r="O303" s="198">
        <v>79.900000000000006</v>
      </c>
      <c r="P303" s="198">
        <v>81</v>
      </c>
      <c r="Q303" s="198">
        <v>77.2</v>
      </c>
      <c r="R303" s="198">
        <v>81.400000000000006</v>
      </c>
      <c r="S303" s="198">
        <v>82.4</v>
      </c>
      <c r="T303" s="198">
        <v>60.3</v>
      </c>
      <c r="U303" s="198">
        <v>85</v>
      </c>
    </row>
    <row r="304" spans="1:21" ht="16.5" customHeight="1" x14ac:dyDescent="0.2">
      <c r="A304" s="7"/>
      <c r="B304" s="7"/>
      <c r="C304" s="7"/>
      <c r="D304" s="7"/>
      <c r="E304" s="7" t="s">
        <v>69</v>
      </c>
      <c r="F304" s="7"/>
      <c r="G304" s="7"/>
      <c r="H304" s="7"/>
      <c r="I304" s="7"/>
      <c r="J304" s="7"/>
      <c r="K304" s="7"/>
      <c r="L304" s="9" t="s">
        <v>210</v>
      </c>
      <c r="M304" s="190" t="s">
        <v>75</v>
      </c>
      <c r="N304" s="192">
        <v>100</v>
      </c>
      <c r="O304" s="198">
        <v>87.5</v>
      </c>
      <c r="P304" s="192">
        <v>100</v>
      </c>
      <c r="Q304" s="198">
        <v>50</v>
      </c>
      <c r="R304" s="191" t="s">
        <v>214</v>
      </c>
      <c r="S304" s="191" t="s">
        <v>214</v>
      </c>
      <c r="T304" s="192">
        <v>100</v>
      </c>
      <c r="U304" s="198">
        <v>70</v>
      </c>
    </row>
    <row r="305" spans="1:21" ht="16.5" customHeight="1" x14ac:dyDescent="0.2">
      <c r="A305" s="7"/>
      <c r="B305" s="7"/>
      <c r="C305" s="7"/>
      <c r="D305" s="7"/>
      <c r="E305" s="7" t="s">
        <v>70</v>
      </c>
      <c r="F305" s="7"/>
      <c r="G305" s="7"/>
      <c r="H305" s="7"/>
      <c r="I305" s="7"/>
      <c r="J305" s="7"/>
      <c r="K305" s="7"/>
      <c r="L305" s="9" t="s">
        <v>210</v>
      </c>
      <c r="M305" s="198">
        <v>91.1</v>
      </c>
      <c r="N305" s="198">
        <v>83</v>
      </c>
      <c r="O305" s="198">
        <v>79.5</v>
      </c>
      <c r="P305" s="198">
        <v>81.2</v>
      </c>
      <c r="Q305" s="198">
        <v>76.2</v>
      </c>
      <c r="R305" s="198">
        <v>81.400000000000006</v>
      </c>
      <c r="S305" s="198">
        <v>81.900000000000006</v>
      </c>
      <c r="T305" s="198">
        <v>62.1</v>
      </c>
      <c r="U305" s="198">
        <v>84.9</v>
      </c>
    </row>
    <row r="306" spans="1:21" ht="16.5" customHeight="1" x14ac:dyDescent="0.2">
      <c r="A306" s="7"/>
      <c r="B306" s="7"/>
      <c r="C306" s="7" t="s">
        <v>620</v>
      </c>
      <c r="D306" s="7"/>
      <c r="E306" s="7"/>
      <c r="F306" s="7"/>
      <c r="G306" s="7"/>
      <c r="H306" s="7"/>
      <c r="I306" s="7"/>
      <c r="J306" s="7"/>
      <c r="K306" s="7"/>
      <c r="L306" s="9"/>
      <c r="M306" s="10"/>
      <c r="N306" s="10"/>
      <c r="O306" s="10"/>
      <c r="P306" s="10"/>
      <c r="Q306" s="10"/>
      <c r="R306" s="10"/>
      <c r="S306" s="10"/>
      <c r="T306" s="10"/>
      <c r="U306" s="10"/>
    </row>
    <row r="307" spans="1:21" ht="16.5" customHeight="1" x14ac:dyDescent="0.2">
      <c r="A307" s="7"/>
      <c r="B307" s="7"/>
      <c r="C307" s="7"/>
      <c r="D307" s="7" t="s">
        <v>65</v>
      </c>
      <c r="E307" s="7"/>
      <c r="F307" s="7"/>
      <c r="G307" s="7"/>
      <c r="H307" s="7"/>
      <c r="I307" s="7"/>
      <c r="J307" s="7"/>
      <c r="K307" s="7"/>
      <c r="L307" s="9"/>
      <c r="M307" s="10"/>
      <c r="N307" s="10"/>
      <c r="O307" s="10"/>
      <c r="P307" s="10"/>
      <c r="Q307" s="10"/>
      <c r="R307" s="10"/>
      <c r="S307" s="10"/>
      <c r="T307" s="10"/>
      <c r="U307" s="10"/>
    </row>
    <row r="308" spans="1:21" ht="16.5" customHeight="1" x14ac:dyDescent="0.2">
      <c r="A308" s="7"/>
      <c r="B308" s="7"/>
      <c r="C308" s="7"/>
      <c r="D308" s="7"/>
      <c r="E308" s="7" t="s">
        <v>66</v>
      </c>
      <c r="F308" s="7"/>
      <c r="G308" s="7"/>
      <c r="H308" s="7"/>
      <c r="I308" s="7"/>
      <c r="J308" s="7"/>
      <c r="K308" s="7"/>
      <c r="L308" s="9" t="s">
        <v>67</v>
      </c>
      <c r="M308" s="194">
        <v>6354</v>
      </c>
      <c r="N308" s="194">
        <v>1214</v>
      </c>
      <c r="O308" s="194">
        <v>3054</v>
      </c>
      <c r="P308" s="194">
        <v>1678</v>
      </c>
      <c r="Q308" s="196">
        <v>667</v>
      </c>
      <c r="R308" s="196">
        <v>213</v>
      </c>
      <c r="S308" s="196">
        <v>144</v>
      </c>
      <c r="T308" s="196">
        <v>649</v>
      </c>
      <c r="U308" s="197">
        <v>13973</v>
      </c>
    </row>
    <row r="309" spans="1:21" ht="16.5" customHeight="1" x14ac:dyDescent="0.2">
      <c r="A309" s="7"/>
      <c r="B309" s="7"/>
      <c r="C309" s="7"/>
      <c r="D309" s="7"/>
      <c r="E309" s="7" t="s">
        <v>68</v>
      </c>
      <c r="F309" s="7"/>
      <c r="G309" s="7"/>
      <c r="H309" s="7"/>
      <c r="I309" s="7"/>
      <c r="J309" s="7"/>
      <c r="K309" s="7"/>
      <c r="L309" s="9" t="s">
        <v>67</v>
      </c>
      <c r="M309" s="197">
        <v>11238</v>
      </c>
      <c r="N309" s="194">
        <v>5922</v>
      </c>
      <c r="O309" s="194">
        <v>4411</v>
      </c>
      <c r="P309" s="194">
        <v>1653</v>
      </c>
      <c r="Q309" s="194">
        <v>1579</v>
      </c>
      <c r="R309" s="196">
        <v>710</v>
      </c>
      <c r="S309" s="196">
        <v>423</v>
      </c>
      <c r="T309" s="196">
        <v>100</v>
      </c>
      <c r="U309" s="197">
        <v>26036</v>
      </c>
    </row>
    <row r="310" spans="1:21" ht="16.5" customHeight="1" x14ac:dyDescent="0.2">
      <c r="A310" s="7"/>
      <c r="B310" s="7"/>
      <c r="C310" s="7"/>
      <c r="D310" s="7"/>
      <c r="E310" s="7" t="s">
        <v>69</v>
      </c>
      <c r="F310" s="7"/>
      <c r="G310" s="7"/>
      <c r="H310" s="7"/>
      <c r="I310" s="7"/>
      <c r="J310" s="7"/>
      <c r="K310" s="7"/>
      <c r="L310" s="9" t="s">
        <v>67</v>
      </c>
      <c r="M310" s="193">
        <v>2</v>
      </c>
      <c r="N310" s="193">
        <v>9</v>
      </c>
      <c r="O310" s="195">
        <v>64</v>
      </c>
      <c r="P310" s="195">
        <v>39</v>
      </c>
      <c r="Q310" s="195">
        <v>30</v>
      </c>
      <c r="R310" s="195">
        <v>35</v>
      </c>
      <c r="S310" s="193" t="s">
        <v>75</v>
      </c>
      <c r="T310" s="193">
        <v>1</v>
      </c>
      <c r="U310" s="196">
        <v>180</v>
      </c>
    </row>
    <row r="311" spans="1:21" ht="16.5" customHeight="1" x14ac:dyDescent="0.2">
      <c r="A311" s="7"/>
      <c r="B311" s="7"/>
      <c r="C311" s="7"/>
      <c r="D311" s="7"/>
      <c r="E311" s="7" t="s">
        <v>70</v>
      </c>
      <c r="F311" s="7"/>
      <c r="G311" s="7"/>
      <c r="H311" s="7"/>
      <c r="I311" s="7"/>
      <c r="J311" s="7"/>
      <c r="K311" s="7"/>
      <c r="L311" s="9" t="s">
        <v>67</v>
      </c>
      <c r="M311" s="197">
        <v>17594</v>
      </c>
      <c r="N311" s="194">
        <v>7145</v>
      </c>
      <c r="O311" s="194">
        <v>7529</v>
      </c>
      <c r="P311" s="194">
        <v>3370</v>
      </c>
      <c r="Q311" s="194">
        <v>2276</v>
      </c>
      <c r="R311" s="196">
        <v>958</v>
      </c>
      <c r="S311" s="196">
        <v>567</v>
      </c>
      <c r="T311" s="196">
        <v>750</v>
      </c>
      <c r="U311" s="197">
        <v>40189</v>
      </c>
    </row>
    <row r="312" spans="1:21" ht="16.5" customHeight="1" x14ac:dyDescent="0.2">
      <c r="A312" s="7"/>
      <c r="B312" s="7"/>
      <c r="C312" s="7"/>
      <c r="D312" s="7" t="s">
        <v>442</v>
      </c>
      <c r="E312" s="7"/>
      <c r="F312" s="7"/>
      <c r="G312" s="7"/>
      <c r="H312" s="7"/>
      <c r="I312" s="7"/>
      <c r="J312" s="7"/>
      <c r="K312" s="7"/>
      <c r="L312" s="9"/>
      <c r="M312" s="10"/>
      <c r="N312" s="10"/>
      <c r="O312" s="10"/>
      <c r="P312" s="10"/>
      <c r="Q312" s="10"/>
      <c r="R312" s="10"/>
      <c r="S312" s="10"/>
      <c r="T312" s="10"/>
      <c r="U312" s="10"/>
    </row>
    <row r="313" spans="1:21" ht="16.5" customHeight="1" x14ac:dyDescent="0.2">
      <c r="A313" s="7"/>
      <c r="B313" s="7"/>
      <c r="C313" s="7"/>
      <c r="D313" s="7"/>
      <c r="E313" s="7" t="s">
        <v>66</v>
      </c>
      <c r="F313" s="7"/>
      <c r="G313" s="7"/>
      <c r="H313" s="7"/>
      <c r="I313" s="7"/>
      <c r="J313" s="7"/>
      <c r="K313" s="7"/>
      <c r="L313" s="9" t="s">
        <v>210</v>
      </c>
      <c r="M313" s="198">
        <v>97.5</v>
      </c>
      <c r="N313" s="198">
        <v>92.8</v>
      </c>
      <c r="O313" s="198">
        <v>91.5</v>
      </c>
      <c r="P313" s="198">
        <v>89.2</v>
      </c>
      <c r="Q313" s="198">
        <v>84.8</v>
      </c>
      <c r="R313" s="198">
        <v>91.8</v>
      </c>
      <c r="S313" s="198">
        <v>94.7</v>
      </c>
      <c r="T313" s="198">
        <v>83.9</v>
      </c>
      <c r="U313" s="198">
        <v>93.2</v>
      </c>
    </row>
    <row r="314" spans="1:21" ht="16.5" customHeight="1" x14ac:dyDescent="0.2">
      <c r="A314" s="7"/>
      <c r="B314" s="7"/>
      <c r="C314" s="7"/>
      <c r="D314" s="7"/>
      <c r="E314" s="7" t="s">
        <v>68</v>
      </c>
      <c r="F314" s="7"/>
      <c r="G314" s="7"/>
      <c r="H314" s="7"/>
      <c r="I314" s="7"/>
      <c r="J314" s="7"/>
      <c r="K314" s="7"/>
      <c r="L314" s="9" t="s">
        <v>210</v>
      </c>
      <c r="M314" s="198">
        <v>96.3</v>
      </c>
      <c r="N314" s="198">
        <v>92.6</v>
      </c>
      <c r="O314" s="198">
        <v>92.2</v>
      </c>
      <c r="P314" s="198">
        <v>91.8</v>
      </c>
      <c r="Q314" s="198">
        <v>87.2</v>
      </c>
      <c r="R314" s="198">
        <v>90.3</v>
      </c>
      <c r="S314" s="198">
        <v>93.2</v>
      </c>
      <c r="T314" s="198">
        <v>75.2</v>
      </c>
      <c r="U314" s="198">
        <v>93.6</v>
      </c>
    </row>
    <row r="315" spans="1:21" ht="16.5" customHeight="1" x14ac:dyDescent="0.2">
      <c r="A315" s="7"/>
      <c r="B315" s="7"/>
      <c r="C315" s="7"/>
      <c r="D315" s="7"/>
      <c r="E315" s="7" t="s">
        <v>69</v>
      </c>
      <c r="F315" s="7"/>
      <c r="G315" s="7"/>
      <c r="H315" s="7"/>
      <c r="I315" s="7"/>
      <c r="J315" s="7"/>
      <c r="K315" s="7"/>
      <c r="L315" s="9" t="s">
        <v>210</v>
      </c>
      <c r="M315" s="198">
        <v>40</v>
      </c>
      <c r="N315" s="192">
        <v>100</v>
      </c>
      <c r="O315" s="198">
        <v>97</v>
      </c>
      <c r="P315" s="198">
        <v>95.1</v>
      </c>
      <c r="Q315" s="198">
        <v>90.9</v>
      </c>
      <c r="R315" s="198">
        <v>97.2</v>
      </c>
      <c r="S315" s="191" t="s">
        <v>214</v>
      </c>
      <c r="T315" s="192">
        <v>100</v>
      </c>
      <c r="U315" s="198">
        <v>94.2</v>
      </c>
    </row>
    <row r="316" spans="1:21" ht="16.5" customHeight="1" x14ac:dyDescent="0.2">
      <c r="A316" s="7"/>
      <c r="B316" s="7"/>
      <c r="C316" s="7"/>
      <c r="D316" s="7"/>
      <c r="E316" s="7" t="s">
        <v>70</v>
      </c>
      <c r="F316" s="7"/>
      <c r="G316" s="7"/>
      <c r="H316" s="7"/>
      <c r="I316" s="7"/>
      <c r="J316" s="7"/>
      <c r="K316" s="7"/>
      <c r="L316" s="9" t="s">
        <v>210</v>
      </c>
      <c r="M316" s="198">
        <v>96.7</v>
      </c>
      <c r="N316" s="198">
        <v>92.7</v>
      </c>
      <c r="O316" s="198">
        <v>92</v>
      </c>
      <c r="P316" s="198">
        <v>90.5</v>
      </c>
      <c r="Q316" s="198">
        <v>86.5</v>
      </c>
      <c r="R316" s="198">
        <v>90.9</v>
      </c>
      <c r="S316" s="198">
        <v>93.6</v>
      </c>
      <c r="T316" s="198">
        <v>82.6</v>
      </c>
      <c r="U316" s="198">
        <v>93.4</v>
      </c>
    </row>
    <row r="317" spans="1:21" ht="16.5" customHeight="1" x14ac:dyDescent="0.2">
      <c r="A317" s="7" t="s">
        <v>166</v>
      </c>
      <c r="B317" s="7"/>
      <c r="C317" s="7"/>
      <c r="D317" s="7"/>
      <c r="E317" s="7"/>
      <c r="F317" s="7"/>
      <c r="G317" s="7"/>
      <c r="H317" s="7"/>
      <c r="I317" s="7"/>
      <c r="J317" s="7"/>
      <c r="K317" s="7"/>
      <c r="L317" s="9"/>
      <c r="M317" s="10"/>
      <c r="N317" s="10"/>
      <c r="O317" s="10"/>
      <c r="P317" s="10"/>
      <c r="Q317" s="10"/>
      <c r="R317" s="10"/>
      <c r="S317" s="10"/>
      <c r="T317" s="10"/>
      <c r="U317" s="10"/>
    </row>
    <row r="318" spans="1:21" ht="16.5" customHeight="1" x14ac:dyDescent="0.2">
      <c r="A318" s="7"/>
      <c r="B318" s="7" t="s">
        <v>623</v>
      </c>
      <c r="C318" s="7"/>
      <c r="D318" s="7"/>
      <c r="E318" s="7"/>
      <c r="F318" s="7"/>
      <c r="G318" s="7"/>
      <c r="H318" s="7"/>
      <c r="I318" s="7"/>
      <c r="J318" s="7"/>
      <c r="K318" s="7"/>
      <c r="L318" s="9"/>
      <c r="M318" s="10"/>
      <c r="N318" s="10"/>
      <c r="O318" s="10"/>
      <c r="P318" s="10"/>
      <c r="Q318" s="10"/>
      <c r="R318" s="10"/>
      <c r="S318" s="10"/>
      <c r="T318" s="10"/>
      <c r="U318" s="10"/>
    </row>
    <row r="319" spans="1:21" ht="16.5" customHeight="1" x14ac:dyDescent="0.2">
      <c r="A319" s="7"/>
      <c r="B319" s="7"/>
      <c r="C319" s="7" t="s">
        <v>618</v>
      </c>
      <c r="D319" s="7"/>
      <c r="E319" s="7"/>
      <c r="F319" s="7"/>
      <c r="G319" s="7"/>
      <c r="H319" s="7"/>
      <c r="I319" s="7"/>
      <c r="J319" s="7"/>
      <c r="K319" s="7"/>
      <c r="L319" s="9"/>
      <c r="M319" s="10"/>
      <c r="N319" s="10"/>
      <c r="O319" s="10"/>
      <c r="P319" s="10"/>
      <c r="Q319" s="10"/>
      <c r="R319" s="10"/>
      <c r="S319" s="10"/>
      <c r="T319" s="10"/>
      <c r="U319" s="10"/>
    </row>
    <row r="320" spans="1:21" ht="16.5" customHeight="1" x14ac:dyDescent="0.2">
      <c r="A320" s="7"/>
      <c r="B320" s="7"/>
      <c r="C320" s="7"/>
      <c r="D320" s="7" t="s">
        <v>65</v>
      </c>
      <c r="E320" s="7"/>
      <c r="F320" s="7"/>
      <c r="G320" s="7"/>
      <c r="H320" s="7"/>
      <c r="I320" s="7"/>
      <c r="J320" s="7"/>
      <c r="K320" s="7"/>
      <c r="L320" s="9"/>
      <c r="M320" s="10"/>
      <c r="N320" s="10"/>
      <c r="O320" s="10"/>
      <c r="P320" s="10"/>
      <c r="Q320" s="10"/>
      <c r="R320" s="10"/>
      <c r="S320" s="10"/>
      <c r="T320" s="10"/>
      <c r="U320" s="10"/>
    </row>
    <row r="321" spans="1:21" ht="16.5" customHeight="1" x14ac:dyDescent="0.2">
      <c r="A321" s="7"/>
      <c r="B321" s="7"/>
      <c r="C321" s="7"/>
      <c r="D321" s="7"/>
      <c r="E321" s="7" t="s">
        <v>66</v>
      </c>
      <c r="F321" s="7"/>
      <c r="G321" s="7"/>
      <c r="H321" s="7"/>
      <c r="I321" s="7"/>
      <c r="J321" s="7"/>
      <c r="K321" s="7"/>
      <c r="L321" s="9" t="s">
        <v>67</v>
      </c>
      <c r="M321" s="194">
        <v>4265</v>
      </c>
      <c r="N321" s="196">
        <v>626</v>
      </c>
      <c r="O321" s="194">
        <v>2333</v>
      </c>
      <c r="P321" s="194">
        <v>1481</v>
      </c>
      <c r="Q321" s="196">
        <v>525</v>
      </c>
      <c r="R321" s="196">
        <v>169</v>
      </c>
      <c r="S321" s="196">
        <v>103</v>
      </c>
      <c r="T321" s="196">
        <v>397</v>
      </c>
      <c r="U321" s="194">
        <v>9899</v>
      </c>
    </row>
    <row r="322" spans="1:21" ht="16.5" customHeight="1" x14ac:dyDescent="0.2">
      <c r="A322" s="7"/>
      <c r="B322" s="7"/>
      <c r="C322" s="7"/>
      <c r="D322" s="7"/>
      <c r="E322" s="7" t="s">
        <v>68</v>
      </c>
      <c r="F322" s="7"/>
      <c r="G322" s="7"/>
      <c r="H322" s="7"/>
      <c r="I322" s="7"/>
      <c r="J322" s="7"/>
      <c r="K322" s="7"/>
      <c r="L322" s="9" t="s">
        <v>67</v>
      </c>
      <c r="M322" s="194">
        <v>7262</v>
      </c>
      <c r="N322" s="194">
        <v>3163</v>
      </c>
      <c r="O322" s="194">
        <v>3155</v>
      </c>
      <c r="P322" s="194">
        <v>1550</v>
      </c>
      <c r="Q322" s="194">
        <v>1134</v>
      </c>
      <c r="R322" s="196">
        <v>499</v>
      </c>
      <c r="S322" s="196">
        <v>255</v>
      </c>
      <c r="T322" s="195">
        <v>63</v>
      </c>
      <c r="U322" s="197">
        <v>17081</v>
      </c>
    </row>
    <row r="323" spans="1:21" ht="16.5" customHeight="1" x14ac:dyDescent="0.2">
      <c r="A323" s="7"/>
      <c r="B323" s="7"/>
      <c r="C323" s="7"/>
      <c r="D323" s="7"/>
      <c r="E323" s="7" t="s">
        <v>69</v>
      </c>
      <c r="F323" s="7"/>
      <c r="G323" s="7"/>
      <c r="H323" s="7"/>
      <c r="I323" s="7"/>
      <c r="J323" s="7"/>
      <c r="K323" s="7"/>
      <c r="L323" s="9" t="s">
        <v>67</v>
      </c>
      <c r="M323" s="193">
        <v>3</v>
      </c>
      <c r="N323" s="195">
        <v>31</v>
      </c>
      <c r="O323" s="195">
        <v>49</v>
      </c>
      <c r="P323" s="195">
        <v>53</v>
      </c>
      <c r="Q323" s="195">
        <v>22</v>
      </c>
      <c r="R323" s="195">
        <v>20</v>
      </c>
      <c r="S323" s="195">
        <v>14</v>
      </c>
      <c r="T323" s="193" t="s">
        <v>75</v>
      </c>
      <c r="U323" s="196">
        <v>192</v>
      </c>
    </row>
    <row r="324" spans="1:21" ht="16.5" customHeight="1" x14ac:dyDescent="0.2">
      <c r="A324" s="7"/>
      <c r="B324" s="7"/>
      <c r="C324" s="7"/>
      <c r="D324" s="7"/>
      <c r="E324" s="7" t="s">
        <v>70</v>
      </c>
      <c r="F324" s="7"/>
      <c r="G324" s="7"/>
      <c r="H324" s="7"/>
      <c r="I324" s="7"/>
      <c r="J324" s="7"/>
      <c r="K324" s="7"/>
      <c r="L324" s="9" t="s">
        <v>67</v>
      </c>
      <c r="M324" s="197">
        <v>11530</v>
      </c>
      <c r="N324" s="194">
        <v>3820</v>
      </c>
      <c r="O324" s="194">
        <v>5537</v>
      </c>
      <c r="P324" s="194">
        <v>3084</v>
      </c>
      <c r="Q324" s="194">
        <v>1681</v>
      </c>
      <c r="R324" s="196">
        <v>688</v>
      </c>
      <c r="S324" s="196">
        <v>372</v>
      </c>
      <c r="T324" s="196">
        <v>460</v>
      </c>
      <c r="U324" s="197">
        <v>27172</v>
      </c>
    </row>
    <row r="325" spans="1:21" ht="16.5" customHeight="1" x14ac:dyDescent="0.2">
      <c r="A325" s="7"/>
      <c r="B325" s="7"/>
      <c r="C325" s="7"/>
      <c r="D325" s="7" t="s">
        <v>442</v>
      </c>
      <c r="E325" s="7"/>
      <c r="F325" s="7"/>
      <c r="G325" s="7"/>
      <c r="H325" s="7"/>
      <c r="I325" s="7"/>
      <c r="J325" s="7"/>
      <c r="K325" s="7"/>
      <c r="L325" s="9"/>
      <c r="M325" s="10"/>
      <c r="N325" s="10"/>
      <c r="O325" s="10"/>
      <c r="P325" s="10"/>
      <c r="Q325" s="10"/>
      <c r="R325" s="10"/>
      <c r="S325" s="10"/>
      <c r="T325" s="10"/>
      <c r="U325" s="10"/>
    </row>
    <row r="326" spans="1:21" ht="16.5" customHeight="1" x14ac:dyDescent="0.2">
      <c r="A326" s="7"/>
      <c r="B326" s="7"/>
      <c r="C326" s="7"/>
      <c r="D326" s="7"/>
      <c r="E326" s="7" t="s">
        <v>66</v>
      </c>
      <c r="F326" s="7"/>
      <c r="G326" s="7"/>
      <c r="H326" s="7"/>
      <c r="I326" s="7"/>
      <c r="J326" s="7"/>
      <c r="K326" s="7"/>
      <c r="L326" s="9" t="s">
        <v>210</v>
      </c>
      <c r="M326" s="198">
        <v>99.5</v>
      </c>
      <c r="N326" s="198">
        <v>97.8</v>
      </c>
      <c r="O326" s="198">
        <v>97.5</v>
      </c>
      <c r="P326" s="198">
        <v>82.3</v>
      </c>
      <c r="Q326" s="198">
        <v>91.5</v>
      </c>
      <c r="R326" s="198">
        <v>96</v>
      </c>
      <c r="S326" s="198">
        <v>98.1</v>
      </c>
      <c r="T326" s="198">
        <v>93</v>
      </c>
      <c r="U326" s="198">
        <v>95.1</v>
      </c>
    </row>
    <row r="327" spans="1:21" ht="16.5" customHeight="1" x14ac:dyDescent="0.2">
      <c r="A327" s="7"/>
      <c r="B327" s="7"/>
      <c r="C327" s="7"/>
      <c r="D327" s="7"/>
      <c r="E327" s="7" t="s">
        <v>68</v>
      </c>
      <c r="F327" s="7"/>
      <c r="G327" s="7"/>
      <c r="H327" s="7"/>
      <c r="I327" s="7"/>
      <c r="J327" s="7"/>
      <c r="K327" s="7"/>
      <c r="L327" s="9" t="s">
        <v>210</v>
      </c>
      <c r="M327" s="198">
        <v>99.5</v>
      </c>
      <c r="N327" s="198">
        <v>98.7</v>
      </c>
      <c r="O327" s="198">
        <v>98.6</v>
      </c>
      <c r="P327" s="198">
        <v>87</v>
      </c>
      <c r="Q327" s="198">
        <v>92.6</v>
      </c>
      <c r="R327" s="198">
        <v>95.8</v>
      </c>
      <c r="S327" s="198">
        <v>99.2</v>
      </c>
      <c r="T327" s="198">
        <v>96.9</v>
      </c>
      <c r="U327" s="198">
        <v>97.3</v>
      </c>
    </row>
    <row r="328" spans="1:21" ht="16.5" customHeight="1" x14ac:dyDescent="0.2">
      <c r="A328" s="7"/>
      <c r="B328" s="7"/>
      <c r="C328" s="7"/>
      <c r="D328" s="7"/>
      <c r="E328" s="7" t="s">
        <v>69</v>
      </c>
      <c r="F328" s="7"/>
      <c r="G328" s="7"/>
      <c r="H328" s="7"/>
      <c r="I328" s="7"/>
      <c r="J328" s="7"/>
      <c r="K328" s="7"/>
      <c r="L328" s="9" t="s">
        <v>210</v>
      </c>
      <c r="M328" s="192">
        <v>100</v>
      </c>
      <c r="N328" s="198">
        <v>93.9</v>
      </c>
      <c r="O328" s="192">
        <v>100</v>
      </c>
      <c r="P328" s="198">
        <v>96.4</v>
      </c>
      <c r="Q328" s="198">
        <v>73.3</v>
      </c>
      <c r="R328" s="192">
        <v>100</v>
      </c>
      <c r="S328" s="198">
        <v>82.4</v>
      </c>
      <c r="T328" s="191" t="s">
        <v>214</v>
      </c>
      <c r="U328" s="198">
        <v>92.8</v>
      </c>
    </row>
    <row r="329" spans="1:21" ht="16.5" customHeight="1" x14ac:dyDescent="0.2">
      <c r="A329" s="7"/>
      <c r="B329" s="7"/>
      <c r="C329" s="7"/>
      <c r="D329" s="7"/>
      <c r="E329" s="7" t="s">
        <v>70</v>
      </c>
      <c r="F329" s="7"/>
      <c r="G329" s="7"/>
      <c r="H329" s="7"/>
      <c r="I329" s="7"/>
      <c r="J329" s="7"/>
      <c r="K329" s="7"/>
      <c r="L329" s="9" t="s">
        <v>210</v>
      </c>
      <c r="M329" s="198">
        <v>99.5</v>
      </c>
      <c r="N329" s="198">
        <v>98.5</v>
      </c>
      <c r="O329" s="198">
        <v>98.1</v>
      </c>
      <c r="P329" s="198">
        <v>84.8</v>
      </c>
      <c r="Q329" s="198">
        <v>92</v>
      </c>
      <c r="R329" s="198">
        <v>96</v>
      </c>
      <c r="S329" s="198">
        <v>98.2</v>
      </c>
      <c r="T329" s="198">
        <v>93.5</v>
      </c>
      <c r="U329" s="198">
        <v>96.5</v>
      </c>
    </row>
    <row r="330" spans="1:21" ht="16.5" customHeight="1" x14ac:dyDescent="0.2">
      <c r="A330" s="7"/>
      <c r="B330" s="7"/>
      <c r="C330" s="7" t="s">
        <v>619</v>
      </c>
      <c r="D330" s="7"/>
      <c r="E330" s="7"/>
      <c r="F330" s="7"/>
      <c r="G330" s="7"/>
      <c r="H330" s="7"/>
      <c r="I330" s="7"/>
      <c r="J330" s="7"/>
      <c r="K330" s="7"/>
      <c r="L330" s="9"/>
      <c r="M330" s="10"/>
      <c r="N330" s="10"/>
      <c r="O330" s="10"/>
      <c r="P330" s="10"/>
      <c r="Q330" s="10"/>
      <c r="R330" s="10"/>
      <c r="S330" s="10"/>
      <c r="T330" s="10"/>
      <c r="U330" s="10"/>
    </row>
    <row r="331" spans="1:21" ht="16.5" customHeight="1" x14ac:dyDescent="0.2">
      <c r="A331" s="7"/>
      <c r="B331" s="7"/>
      <c r="C331" s="7"/>
      <c r="D331" s="7" t="s">
        <v>65</v>
      </c>
      <c r="E331" s="7"/>
      <c r="F331" s="7"/>
      <c r="G331" s="7"/>
      <c r="H331" s="7"/>
      <c r="I331" s="7"/>
      <c r="J331" s="7"/>
      <c r="K331" s="7"/>
      <c r="L331" s="9"/>
      <c r="M331" s="10"/>
      <c r="N331" s="10"/>
      <c r="O331" s="10"/>
      <c r="P331" s="10"/>
      <c r="Q331" s="10"/>
      <c r="R331" s="10"/>
      <c r="S331" s="10"/>
      <c r="T331" s="10"/>
      <c r="U331" s="10"/>
    </row>
    <row r="332" spans="1:21" ht="16.5" customHeight="1" x14ac:dyDescent="0.2">
      <c r="A332" s="7"/>
      <c r="B332" s="7"/>
      <c r="C332" s="7"/>
      <c r="D332" s="7"/>
      <c r="E332" s="7" t="s">
        <v>66</v>
      </c>
      <c r="F332" s="7"/>
      <c r="G332" s="7"/>
      <c r="H332" s="7"/>
      <c r="I332" s="7"/>
      <c r="J332" s="7"/>
      <c r="K332" s="7"/>
      <c r="L332" s="9" t="s">
        <v>67</v>
      </c>
      <c r="M332" s="194">
        <v>1781</v>
      </c>
      <c r="N332" s="196">
        <v>228</v>
      </c>
      <c r="O332" s="196">
        <v>644</v>
      </c>
      <c r="P332" s="193" t="s">
        <v>75</v>
      </c>
      <c r="Q332" s="196">
        <v>159</v>
      </c>
      <c r="R332" s="195">
        <v>56</v>
      </c>
      <c r="S332" s="195">
        <v>28</v>
      </c>
      <c r="T332" s="196">
        <v>135</v>
      </c>
      <c r="U332" s="194">
        <v>3031</v>
      </c>
    </row>
    <row r="333" spans="1:21" ht="16.5" customHeight="1" x14ac:dyDescent="0.2">
      <c r="A333" s="7"/>
      <c r="B333" s="7"/>
      <c r="C333" s="7"/>
      <c r="D333" s="7"/>
      <c r="E333" s="7" t="s">
        <v>68</v>
      </c>
      <c r="F333" s="7"/>
      <c r="G333" s="7"/>
      <c r="H333" s="7"/>
      <c r="I333" s="7"/>
      <c r="J333" s="7"/>
      <c r="K333" s="7"/>
      <c r="L333" s="9" t="s">
        <v>67</v>
      </c>
      <c r="M333" s="194">
        <v>3509</v>
      </c>
      <c r="N333" s="194">
        <v>1819</v>
      </c>
      <c r="O333" s="194">
        <v>1332</v>
      </c>
      <c r="P333" s="193" t="s">
        <v>75</v>
      </c>
      <c r="Q333" s="196">
        <v>455</v>
      </c>
      <c r="R333" s="196">
        <v>239</v>
      </c>
      <c r="S333" s="196">
        <v>120</v>
      </c>
      <c r="T333" s="195">
        <v>37</v>
      </c>
      <c r="U333" s="194">
        <v>7511</v>
      </c>
    </row>
    <row r="334" spans="1:21" ht="16.5" customHeight="1" x14ac:dyDescent="0.2">
      <c r="A334" s="7"/>
      <c r="B334" s="7"/>
      <c r="C334" s="7"/>
      <c r="D334" s="7"/>
      <c r="E334" s="7" t="s">
        <v>69</v>
      </c>
      <c r="F334" s="7"/>
      <c r="G334" s="7"/>
      <c r="H334" s="7"/>
      <c r="I334" s="7"/>
      <c r="J334" s="7"/>
      <c r="K334" s="7"/>
      <c r="L334" s="9" t="s">
        <v>67</v>
      </c>
      <c r="M334" s="193">
        <v>1</v>
      </c>
      <c r="N334" s="195">
        <v>28</v>
      </c>
      <c r="O334" s="193">
        <v>5</v>
      </c>
      <c r="P334" s="193" t="s">
        <v>75</v>
      </c>
      <c r="Q334" s="193">
        <v>3</v>
      </c>
      <c r="R334" s="193" t="s">
        <v>75</v>
      </c>
      <c r="S334" s="193">
        <v>1</v>
      </c>
      <c r="T334" s="193" t="s">
        <v>75</v>
      </c>
      <c r="U334" s="195">
        <v>38</v>
      </c>
    </row>
    <row r="335" spans="1:21" ht="16.5" customHeight="1" x14ac:dyDescent="0.2">
      <c r="A335" s="7"/>
      <c r="B335" s="7"/>
      <c r="C335" s="7"/>
      <c r="D335" s="7"/>
      <c r="E335" s="7" t="s">
        <v>70</v>
      </c>
      <c r="F335" s="7"/>
      <c r="G335" s="7"/>
      <c r="H335" s="7"/>
      <c r="I335" s="7"/>
      <c r="J335" s="7"/>
      <c r="K335" s="7"/>
      <c r="L335" s="9" t="s">
        <v>67</v>
      </c>
      <c r="M335" s="194">
        <v>5291</v>
      </c>
      <c r="N335" s="194">
        <v>2075</v>
      </c>
      <c r="O335" s="194">
        <v>1981</v>
      </c>
      <c r="P335" s="193" t="s">
        <v>75</v>
      </c>
      <c r="Q335" s="196">
        <v>617</v>
      </c>
      <c r="R335" s="196">
        <v>295</v>
      </c>
      <c r="S335" s="196">
        <v>149</v>
      </c>
      <c r="T335" s="196">
        <v>172</v>
      </c>
      <c r="U335" s="197">
        <v>10580</v>
      </c>
    </row>
    <row r="336" spans="1:21" ht="16.5" customHeight="1" x14ac:dyDescent="0.2">
      <c r="A336" s="7"/>
      <c r="B336" s="7"/>
      <c r="C336" s="7"/>
      <c r="D336" s="7" t="s">
        <v>442</v>
      </c>
      <c r="E336" s="7"/>
      <c r="F336" s="7"/>
      <c r="G336" s="7"/>
      <c r="H336" s="7"/>
      <c r="I336" s="7"/>
      <c r="J336" s="7"/>
      <c r="K336" s="7"/>
      <c r="L336" s="9"/>
      <c r="M336" s="10"/>
      <c r="N336" s="10"/>
      <c r="O336" s="10"/>
      <c r="P336" s="10"/>
      <c r="Q336" s="10"/>
      <c r="R336" s="10"/>
      <c r="S336" s="10"/>
      <c r="T336" s="10"/>
      <c r="U336" s="10"/>
    </row>
    <row r="337" spans="1:21" ht="16.5" customHeight="1" x14ac:dyDescent="0.2">
      <c r="A337" s="7"/>
      <c r="B337" s="7"/>
      <c r="C337" s="7"/>
      <c r="D337" s="7"/>
      <c r="E337" s="7" t="s">
        <v>66</v>
      </c>
      <c r="F337" s="7"/>
      <c r="G337" s="7"/>
      <c r="H337" s="7"/>
      <c r="I337" s="7"/>
      <c r="J337" s="7"/>
      <c r="K337" s="7"/>
      <c r="L337" s="9" t="s">
        <v>210</v>
      </c>
      <c r="M337" s="198">
        <v>93</v>
      </c>
      <c r="N337" s="198">
        <v>80.900000000000006</v>
      </c>
      <c r="O337" s="198">
        <v>80.400000000000006</v>
      </c>
      <c r="P337" s="191" t="s">
        <v>214</v>
      </c>
      <c r="Q337" s="198">
        <v>74.3</v>
      </c>
      <c r="R337" s="198">
        <v>83.6</v>
      </c>
      <c r="S337" s="198">
        <v>80</v>
      </c>
      <c r="T337" s="198">
        <v>68.900000000000006</v>
      </c>
      <c r="U337" s="198">
        <v>86.4</v>
      </c>
    </row>
    <row r="338" spans="1:21" ht="16.5" customHeight="1" x14ac:dyDescent="0.2">
      <c r="A338" s="7"/>
      <c r="B338" s="7"/>
      <c r="C338" s="7"/>
      <c r="D338" s="7"/>
      <c r="E338" s="7" t="s">
        <v>68</v>
      </c>
      <c r="F338" s="7"/>
      <c r="G338" s="7"/>
      <c r="H338" s="7"/>
      <c r="I338" s="7"/>
      <c r="J338" s="7"/>
      <c r="K338" s="7"/>
      <c r="L338" s="9" t="s">
        <v>210</v>
      </c>
      <c r="M338" s="198">
        <v>89.5</v>
      </c>
      <c r="N338" s="198">
        <v>82.4</v>
      </c>
      <c r="O338" s="198">
        <v>79.099999999999994</v>
      </c>
      <c r="P338" s="191" t="s">
        <v>214</v>
      </c>
      <c r="Q338" s="198">
        <v>74.5</v>
      </c>
      <c r="R338" s="198">
        <v>84.8</v>
      </c>
      <c r="S338" s="198">
        <v>83.9</v>
      </c>
      <c r="T338" s="198">
        <v>61.7</v>
      </c>
      <c r="U338" s="198">
        <v>84.3</v>
      </c>
    </row>
    <row r="339" spans="1:21" ht="16.5" customHeight="1" x14ac:dyDescent="0.2">
      <c r="A339" s="7"/>
      <c r="B339" s="7"/>
      <c r="C339" s="7"/>
      <c r="D339" s="7"/>
      <c r="E339" s="7" t="s">
        <v>69</v>
      </c>
      <c r="F339" s="7"/>
      <c r="G339" s="7"/>
      <c r="H339" s="7"/>
      <c r="I339" s="7"/>
      <c r="J339" s="7"/>
      <c r="K339" s="7"/>
      <c r="L339" s="9" t="s">
        <v>210</v>
      </c>
      <c r="M339" s="198">
        <v>50</v>
      </c>
      <c r="N339" s="198">
        <v>87.5</v>
      </c>
      <c r="O339" s="198">
        <v>62.5</v>
      </c>
      <c r="P339" s="191" t="s">
        <v>214</v>
      </c>
      <c r="Q339" s="198">
        <v>75</v>
      </c>
      <c r="R339" s="190" t="s">
        <v>75</v>
      </c>
      <c r="S339" s="198">
        <v>50</v>
      </c>
      <c r="T339" s="191" t="s">
        <v>214</v>
      </c>
      <c r="U339" s="198">
        <v>77.599999999999994</v>
      </c>
    </row>
    <row r="340" spans="1:21" ht="16.5" customHeight="1" x14ac:dyDescent="0.2">
      <c r="A340" s="7"/>
      <c r="B340" s="7"/>
      <c r="C340" s="7"/>
      <c r="D340" s="7"/>
      <c r="E340" s="7" t="s">
        <v>70</v>
      </c>
      <c r="F340" s="7"/>
      <c r="G340" s="7"/>
      <c r="H340" s="7"/>
      <c r="I340" s="7"/>
      <c r="J340" s="7"/>
      <c r="K340" s="7"/>
      <c r="L340" s="9" t="s">
        <v>210</v>
      </c>
      <c r="M340" s="198">
        <v>90.7</v>
      </c>
      <c r="N340" s="198">
        <v>82.3</v>
      </c>
      <c r="O340" s="198">
        <v>79.5</v>
      </c>
      <c r="P340" s="191" t="s">
        <v>214</v>
      </c>
      <c r="Q340" s="198">
        <v>74.400000000000006</v>
      </c>
      <c r="R340" s="198">
        <v>84.3</v>
      </c>
      <c r="S340" s="198">
        <v>82.8</v>
      </c>
      <c r="T340" s="198">
        <v>67.2</v>
      </c>
      <c r="U340" s="198">
        <v>84.9</v>
      </c>
    </row>
    <row r="341" spans="1:21" ht="16.5" customHeight="1" x14ac:dyDescent="0.2">
      <c r="A341" s="7"/>
      <c r="B341" s="7"/>
      <c r="C341" s="7" t="s">
        <v>620</v>
      </c>
      <c r="D341" s="7"/>
      <c r="E341" s="7"/>
      <c r="F341" s="7"/>
      <c r="G341" s="7"/>
      <c r="H341" s="7"/>
      <c r="I341" s="7"/>
      <c r="J341" s="7"/>
      <c r="K341" s="7"/>
      <c r="L341" s="9"/>
      <c r="M341" s="10"/>
      <c r="N341" s="10"/>
      <c r="O341" s="10"/>
      <c r="P341" s="10"/>
      <c r="Q341" s="10"/>
      <c r="R341" s="10"/>
      <c r="S341" s="10"/>
      <c r="T341" s="10"/>
      <c r="U341" s="10"/>
    </row>
    <row r="342" spans="1:21" ht="16.5" customHeight="1" x14ac:dyDescent="0.2">
      <c r="A342" s="7"/>
      <c r="B342" s="7"/>
      <c r="C342" s="7"/>
      <c r="D342" s="7" t="s">
        <v>65</v>
      </c>
      <c r="E342" s="7"/>
      <c r="F342" s="7"/>
      <c r="G342" s="7"/>
      <c r="H342" s="7"/>
      <c r="I342" s="7"/>
      <c r="J342" s="7"/>
      <c r="K342" s="7"/>
      <c r="L342" s="9"/>
      <c r="M342" s="10"/>
      <c r="N342" s="10"/>
      <c r="O342" s="10"/>
      <c r="P342" s="10"/>
      <c r="Q342" s="10"/>
      <c r="R342" s="10"/>
      <c r="S342" s="10"/>
      <c r="T342" s="10"/>
      <c r="U342" s="10"/>
    </row>
    <row r="343" spans="1:21" ht="16.5" customHeight="1" x14ac:dyDescent="0.2">
      <c r="A343" s="7"/>
      <c r="B343" s="7"/>
      <c r="C343" s="7"/>
      <c r="D343" s="7"/>
      <c r="E343" s="7" t="s">
        <v>66</v>
      </c>
      <c r="F343" s="7"/>
      <c r="G343" s="7"/>
      <c r="H343" s="7"/>
      <c r="I343" s="7"/>
      <c r="J343" s="7"/>
      <c r="K343" s="7"/>
      <c r="L343" s="9" t="s">
        <v>67</v>
      </c>
      <c r="M343" s="194">
        <v>6046</v>
      </c>
      <c r="N343" s="196">
        <v>854</v>
      </c>
      <c r="O343" s="194">
        <v>2977</v>
      </c>
      <c r="P343" s="194">
        <v>1481</v>
      </c>
      <c r="Q343" s="196">
        <v>684</v>
      </c>
      <c r="R343" s="196">
        <v>225</v>
      </c>
      <c r="S343" s="196">
        <v>131</v>
      </c>
      <c r="T343" s="196">
        <v>532</v>
      </c>
      <c r="U343" s="197">
        <v>12930</v>
      </c>
    </row>
    <row r="344" spans="1:21" ht="16.5" customHeight="1" x14ac:dyDescent="0.2">
      <c r="A344" s="7"/>
      <c r="B344" s="7"/>
      <c r="C344" s="7"/>
      <c r="D344" s="7"/>
      <c r="E344" s="7" t="s">
        <v>68</v>
      </c>
      <c r="F344" s="7"/>
      <c r="G344" s="7"/>
      <c r="H344" s="7"/>
      <c r="I344" s="7"/>
      <c r="J344" s="7"/>
      <c r="K344" s="7"/>
      <c r="L344" s="9" t="s">
        <v>67</v>
      </c>
      <c r="M344" s="197">
        <v>10771</v>
      </c>
      <c r="N344" s="194">
        <v>4982</v>
      </c>
      <c r="O344" s="194">
        <v>4487</v>
      </c>
      <c r="P344" s="194">
        <v>1550</v>
      </c>
      <c r="Q344" s="194">
        <v>1589</v>
      </c>
      <c r="R344" s="196">
        <v>738</v>
      </c>
      <c r="S344" s="196">
        <v>375</v>
      </c>
      <c r="T344" s="196">
        <v>100</v>
      </c>
      <c r="U344" s="197">
        <v>24592</v>
      </c>
    </row>
    <row r="345" spans="1:21" ht="16.5" customHeight="1" x14ac:dyDescent="0.2">
      <c r="A345" s="7"/>
      <c r="B345" s="7"/>
      <c r="C345" s="7"/>
      <c r="D345" s="7"/>
      <c r="E345" s="7" t="s">
        <v>69</v>
      </c>
      <c r="F345" s="7"/>
      <c r="G345" s="7"/>
      <c r="H345" s="7"/>
      <c r="I345" s="7"/>
      <c r="J345" s="7"/>
      <c r="K345" s="7"/>
      <c r="L345" s="9" t="s">
        <v>67</v>
      </c>
      <c r="M345" s="193">
        <v>4</v>
      </c>
      <c r="N345" s="195">
        <v>59</v>
      </c>
      <c r="O345" s="195">
        <v>54</v>
      </c>
      <c r="P345" s="195">
        <v>53</v>
      </c>
      <c r="Q345" s="195">
        <v>25</v>
      </c>
      <c r="R345" s="195">
        <v>20</v>
      </c>
      <c r="S345" s="195">
        <v>15</v>
      </c>
      <c r="T345" s="193" t="s">
        <v>75</v>
      </c>
      <c r="U345" s="196">
        <v>230</v>
      </c>
    </row>
    <row r="346" spans="1:21" ht="16.5" customHeight="1" x14ac:dyDescent="0.2">
      <c r="A346" s="7"/>
      <c r="B346" s="7"/>
      <c r="C346" s="7"/>
      <c r="D346" s="7"/>
      <c r="E346" s="7" t="s">
        <v>70</v>
      </c>
      <c r="F346" s="7"/>
      <c r="G346" s="7"/>
      <c r="H346" s="7"/>
      <c r="I346" s="7"/>
      <c r="J346" s="7"/>
      <c r="K346" s="7"/>
      <c r="L346" s="9" t="s">
        <v>67</v>
      </c>
      <c r="M346" s="197">
        <v>16821</v>
      </c>
      <c r="N346" s="194">
        <v>5895</v>
      </c>
      <c r="O346" s="194">
        <v>7518</v>
      </c>
      <c r="P346" s="194">
        <v>3084</v>
      </c>
      <c r="Q346" s="194">
        <v>2298</v>
      </c>
      <c r="R346" s="196">
        <v>983</v>
      </c>
      <c r="S346" s="196">
        <v>521</v>
      </c>
      <c r="T346" s="196">
        <v>632</v>
      </c>
      <c r="U346" s="197">
        <v>37752</v>
      </c>
    </row>
    <row r="347" spans="1:21" ht="16.5" customHeight="1" x14ac:dyDescent="0.2">
      <c r="A347" s="7"/>
      <c r="B347" s="7"/>
      <c r="C347" s="7"/>
      <c r="D347" s="7" t="s">
        <v>442</v>
      </c>
      <c r="E347" s="7"/>
      <c r="F347" s="7"/>
      <c r="G347" s="7"/>
      <c r="H347" s="7"/>
      <c r="I347" s="7"/>
      <c r="J347" s="7"/>
      <c r="K347" s="7"/>
      <c r="L347" s="9"/>
      <c r="M347" s="10"/>
      <c r="N347" s="10"/>
      <c r="O347" s="10"/>
      <c r="P347" s="10"/>
      <c r="Q347" s="10"/>
      <c r="R347" s="10"/>
      <c r="S347" s="10"/>
      <c r="T347" s="10"/>
      <c r="U347" s="10"/>
    </row>
    <row r="348" spans="1:21" ht="16.5" customHeight="1" x14ac:dyDescent="0.2">
      <c r="A348" s="7"/>
      <c r="B348" s="7"/>
      <c r="C348" s="7"/>
      <c r="D348" s="7"/>
      <c r="E348" s="7" t="s">
        <v>66</v>
      </c>
      <c r="F348" s="7"/>
      <c r="G348" s="7"/>
      <c r="H348" s="7"/>
      <c r="I348" s="7"/>
      <c r="J348" s="7"/>
      <c r="K348" s="7"/>
      <c r="L348" s="9" t="s">
        <v>210</v>
      </c>
      <c r="M348" s="198">
        <v>97.5</v>
      </c>
      <c r="N348" s="198">
        <v>92.6</v>
      </c>
      <c r="O348" s="198">
        <v>93.2</v>
      </c>
      <c r="P348" s="198">
        <v>82.3</v>
      </c>
      <c r="Q348" s="198">
        <v>86.8</v>
      </c>
      <c r="R348" s="198">
        <v>92.6</v>
      </c>
      <c r="S348" s="198">
        <v>93.6</v>
      </c>
      <c r="T348" s="198">
        <v>85.4</v>
      </c>
      <c r="U348" s="198">
        <v>92.9</v>
      </c>
    </row>
    <row r="349" spans="1:21" ht="16.5" customHeight="1" x14ac:dyDescent="0.2">
      <c r="A349" s="7"/>
      <c r="B349" s="7"/>
      <c r="C349" s="7"/>
      <c r="D349" s="7"/>
      <c r="E349" s="7" t="s">
        <v>68</v>
      </c>
      <c r="F349" s="7"/>
      <c r="G349" s="7"/>
      <c r="H349" s="7"/>
      <c r="I349" s="7"/>
      <c r="J349" s="7"/>
      <c r="K349" s="7"/>
      <c r="L349" s="9" t="s">
        <v>210</v>
      </c>
      <c r="M349" s="198">
        <v>96</v>
      </c>
      <c r="N349" s="198">
        <v>92.1</v>
      </c>
      <c r="O349" s="198">
        <v>91.9</v>
      </c>
      <c r="P349" s="198">
        <v>87</v>
      </c>
      <c r="Q349" s="198">
        <v>86.6</v>
      </c>
      <c r="R349" s="198">
        <v>91.9</v>
      </c>
      <c r="S349" s="198">
        <v>93.8</v>
      </c>
      <c r="T349" s="198">
        <v>80</v>
      </c>
      <c r="U349" s="198">
        <v>93</v>
      </c>
    </row>
    <row r="350" spans="1:21" ht="16.5" customHeight="1" x14ac:dyDescent="0.2">
      <c r="A350" s="7"/>
      <c r="B350" s="7"/>
      <c r="C350" s="7"/>
      <c r="D350" s="7"/>
      <c r="E350" s="7" t="s">
        <v>69</v>
      </c>
      <c r="F350" s="7"/>
      <c r="G350" s="7"/>
      <c r="H350" s="7"/>
      <c r="I350" s="7"/>
      <c r="J350" s="7"/>
      <c r="K350" s="7"/>
      <c r="L350" s="9" t="s">
        <v>210</v>
      </c>
      <c r="M350" s="198">
        <v>80</v>
      </c>
      <c r="N350" s="198">
        <v>90.8</v>
      </c>
      <c r="O350" s="198">
        <v>94.7</v>
      </c>
      <c r="P350" s="198">
        <v>96.4</v>
      </c>
      <c r="Q350" s="198">
        <v>73.5</v>
      </c>
      <c r="R350" s="198">
        <v>95.2</v>
      </c>
      <c r="S350" s="198">
        <v>78.900000000000006</v>
      </c>
      <c r="T350" s="191" t="s">
        <v>214</v>
      </c>
      <c r="U350" s="198">
        <v>89.8</v>
      </c>
    </row>
    <row r="351" spans="1:21" ht="16.5" customHeight="1" x14ac:dyDescent="0.2">
      <c r="A351" s="7"/>
      <c r="B351" s="7"/>
      <c r="C351" s="7"/>
      <c r="D351" s="7"/>
      <c r="E351" s="7" t="s">
        <v>70</v>
      </c>
      <c r="F351" s="7"/>
      <c r="G351" s="7"/>
      <c r="H351" s="7"/>
      <c r="I351" s="7"/>
      <c r="J351" s="7"/>
      <c r="K351" s="7"/>
      <c r="L351" s="9" t="s">
        <v>210</v>
      </c>
      <c r="M351" s="198">
        <v>96.6</v>
      </c>
      <c r="N351" s="198">
        <v>92.1</v>
      </c>
      <c r="O351" s="198">
        <v>92.4</v>
      </c>
      <c r="P351" s="198">
        <v>84.8</v>
      </c>
      <c r="Q351" s="198">
        <v>86.5</v>
      </c>
      <c r="R351" s="198">
        <v>92.1</v>
      </c>
      <c r="S351" s="198">
        <v>93.2</v>
      </c>
      <c r="T351" s="198">
        <v>84.5</v>
      </c>
      <c r="U351" s="198">
        <v>92.9</v>
      </c>
    </row>
    <row r="352" spans="1:21" ht="16.5" customHeight="1" x14ac:dyDescent="0.2">
      <c r="A352" s="7" t="s">
        <v>276</v>
      </c>
      <c r="B352" s="7"/>
      <c r="C352" s="7"/>
      <c r="D352" s="7"/>
      <c r="E352" s="7"/>
      <c r="F352" s="7"/>
      <c r="G352" s="7"/>
      <c r="H352" s="7"/>
      <c r="I352" s="7"/>
      <c r="J352" s="7"/>
      <c r="K352" s="7"/>
      <c r="L352" s="9"/>
      <c r="M352" s="10"/>
      <c r="N352" s="10"/>
      <c r="O352" s="10"/>
      <c r="P352" s="10"/>
      <c r="Q352" s="10"/>
      <c r="R352" s="10"/>
      <c r="S352" s="10"/>
      <c r="T352" s="10"/>
      <c r="U352" s="10"/>
    </row>
    <row r="353" spans="1:21" ht="16.5" customHeight="1" x14ac:dyDescent="0.2">
      <c r="A353" s="7"/>
      <c r="B353" s="7" t="s">
        <v>623</v>
      </c>
      <c r="C353" s="7"/>
      <c r="D353" s="7"/>
      <c r="E353" s="7"/>
      <c r="F353" s="7"/>
      <c r="G353" s="7"/>
      <c r="H353" s="7"/>
      <c r="I353" s="7"/>
      <c r="J353" s="7"/>
      <c r="K353" s="7"/>
      <c r="L353" s="9"/>
      <c r="M353" s="10"/>
      <c r="N353" s="10"/>
      <c r="O353" s="10"/>
      <c r="P353" s="10"/>
      <c r="Q353" s="10"/>
      <c r="R353" s="10"/>
      <c r="S353" s="10"/>
      <c r="T353" s="10"/>
      <c r="U353" s="10"/>
    </row>
    <row r="354" spans="1:21" ht="16.5" customHeight="1" x14ac:dyDescent="0.2">
      <c r="A354" s="7"/>
      <c r="B354" s="7"/>
      <c r="C354" s="7" t="s">
        <v>618</v>
      </c>
      <c r="D354" s="7"/>
      <c r="E354" s="7"/>
      <c r="F354" s="7"/>
      <c r="G354" s="7"/>
      <c r="H354" s="7"/>
      <c r="I354" s="7"/>
      <c r="J354" s="7"/>
      <c r="K354" s="7"/>
      <c r="L354" s="9"/>
      <c r="M354" s="10"/>
      <c r="N354" s="10"/>
      <c r="O354" s="10"/>
      <c r="P354" s="10"/>
      <c r="Q354" s="10"/>
      <c r="R354" s="10"/>
      <c r="S354" s="10"/>
      <c r="T354" s="10"/>
      <c r="U354" s="10"/>
    </row>
    <row r="355" spans="1:21" ht="16.5" customHeight="1" x14ac:dyDescent="0.2">
      <c r="A355" s="7"/>
      <c r="B355" s="7"/>
      <c r="C355" s="7"/>
      <c r="D355" s="7" t="s">
        <v>65</v>
      </c>
      <c r="E355" s="7"/>
      <c r="F355" s="7"/>
      <c r="G355" s="7"/>
      <c r="H355" s="7"/>
      <c r="I355" s="7"/>
      <c r="J355" s="7"/>
      <c r="K355" s="7"/>
      <c r="L355" s="9"/>
      <c r="M355" s="10"/>
      <c r="N355" s="10"/>
      <c r="O355" s="10"/>
      <c r="P355" s="10"/>
      <c r="Q355" s="10"/>
      <c r="R355" s="10"/>
      <c r="S355" s="10"/>
      <c r="T355" s="10"/>
      <c r="U355" s="10"/>
    </row>
    <row r="356" spans="1:21" ht="16.5" customHeight="1" x14ac:dyDescent="0.2">
      <c r="A356" s="7"/>
      <c r="B356" s="7"/>
      <c r="C356" s="7"/>
      <c r="D356" s="7"/>
      <c r="E356" s="7" t="s">
        <v>66</v>
      </c>
      <c r="F356" s="7"/>
      <c r="G356" s="7"/>
      <c r="H356" s="7"/>
      <c r="I356" s="7"/>
      <c r="J356" s="7"/>
      <c r="K356" s="7"/>
      <c r="L356" s="9" t="s">
        <v>67</v>
      </c>
      <c r="M356" s="194">
        <v>4125</v>
      </c>
      <c r="N356" s="196">
        <v>704</v>
      </c>
      <c r="O356" s="194">
        <v>2225</v>
      </c>
      <c r="P356" s="194">
        <v>1082</v>
      </c>
      <c r="Q356" s="196">
        <v>450</v>
      </c>
      <c r="R356" s="196">
        <v>157</v>
      </c>
      <c r="S356" s="195">
        <v>97</v>
      </c>
      <c r="T356" s="196">
        <v>367</v>
      </c>
      <c r="U356" s="194">
        <v>9207</v>
      </c>
    </row>
    <row r="357" spans="1:21" ht="16.5" customHeight="1" x14ac:dyDescent="0.2">
      <c r="A357" s="7"/>
      <c r="B357" s="7"/>
      <c r="C357" s="7"/>
      <c r="D357" s="7"/>
      <c r="E357" s="7" t="s">
        <v>68</v>
      </c>
      <c r="F357" s="7"/>
      <c r="G357" s="7"/>
      <c r="H357" s="7"/>
      <c r="I357" s="7"/>
      <c r="J357" s="7"/>
      <c r="K357" s="7"/>
      <c r="L357" s="9" t="s">
        <v>67</v>
      </c>
      <c r="M357" s="194">
        <v>7265</v>
      </c>
      <c r="N357" s="194">
        <v>2963</v>
      </c>
      <c r="O357" s="194">
        <v>3199</v>
      </c>
      <c r="P357" s="194">
        <v>1098</v>
      </c>
      <c r="Q357" s="194">
        <v>1148</v>
      </c>
      <c r="R357" s="196">
        <v>514</v>
      </c>
      <c r="S357" s="196">
        <v>278</v>
      </c>
      <c r="T357" s="195">
        <v>64</v>
      </c>
      <c r="U357" s="197">
        <v>16529</v>
      </c>
    </row>
    <row r="358" spans="1:21" ht="16.5" customHeight="1" x14ac:dyDescent="0.2">
      <c r="A358" s="7"/>
      <c r="B358" s="7"/>
      <c r="C358" s="7"/>
      <c r="D358" s="7"/>
      <c r="E358" s="7" t="s">
        <v>69</v>
      </c>
      <c r="F358" s="7"/>
      <c r="G358" s="7"/>
      <c r="H358" s="7"/>
      <c r="I358" s="7"/>
      <c r="J358" s="7"/>
      <c r="K358" s="7"/>
      <c r="L358" s="9" t="s">
        <v>67</v>
      </c>
      <c r="M358" s="195">
        <v>18</v>
      </c>
      <c r="N358" s="195">
        <v>51</v>
      </c>
      <c r="O358" s="195">
        <v>30</v>
      </c>
      <c r="P358" s="195">
        <v>17</v>
      </c>
      <c r="Q358" s="195">
        <v>13</v>
      </c>
      <c r="R358" s="193">
        <v>4</v>
      </c>
      <c r="S358" s="193">
        <v>7</v>
      </c>
      <c r="T358" s="193" t="s">
        <v>75</v>
      </c>
      <c r="U358" s="196">
        <v>140</v>
      </c>
    </row>
    <row r="359" spans="1:21" ht="16.5" customHeight="1" x14ac:dyDescent="0.2">
      <c r="A359" s="7"/>
      <c r="B359" s="7"/>
      <c r="C359" s="7"/>
      <c r="D359" s="7"/>
      <c r="E359" s="7" t="s">
        <v>70</v>
      </c>
      <c r="F359" s="7"/>
      <c r="G359" s="7"/>
      <c r="H359" s="7"/>
      <c r="I359" s="7"/>
      <c r="J359" s="7"/>
      <c r="K359" s="7"/>
      <c r="L359" s="9" t="s">
        <v>67</v>
      </c>
      <c r="M359" s="197">
        <v>11408</v>
      </c>
      <c r="N359" s="194">
        <v>3718</v>
      </c>
      <c r="O359" s="194">
        <v>5454</v>
      </c>
      <c r="P359" s="194">
        <v>2197</v>
      </c>
      <c r="Q359" s="194">
        <v>1611</v>
      </c>
      <c r="R359" s="196">
        <v>675</v>
      </c>
      <c r="S359" s="196">
        <v>382</v>
      </c>
      <c r="T359" s="196">
        <v>431</v>
      </c>
      <c r="U359" s="197">
        <v>25876</v>
      </c>
    </row>
    <row r="360" spans="1:21" ht="16.5" customHeight="1" x14ac:dyDescent="0.2">
      <c r="A360" s="7"/>
      <c r="B360" s="7"/>
      <c r="C360" s="7"/>
      <c r="D360" s="7" t="s">
        <v>442</v>
      </c>
      <c r="E360" s="7"/>
      <c r="F360" s="7"/>
      <c r="G360" s="7"/>
      <c r="H360" s="7"/>
      <c r="I360" s="7"/>
      <c r="J360" s="7"/>
      <c r="K360" s="7"/>
      <c r="L360" s="9"/>
      <c r="M360" s="10"/>
      <c r="N360" s="10"/>
      <c r="O360" s="10"/>
      <c r="P360" s="10"/>
      <c r="Q360" s="10"/>
      <c r="R360" s="10"/>
      <c r="S360" s="10"/>
      <c r="T360" s="10"/>
      <c r="U360" s="10"/>
    </row>
    <row r="361" spans="1:21" ht="16.5" customHeight="1" x14ac:dyDescent="0.2">
      <c r="A361" s="7"/>
      <c r="B361" s="7"/>
      <c r="C361" s="7"/>
      <c r="D361" s="7"/>
      <c r="E361" s="7" t="s">
        <v>66</v>
      </c>
      <c r="F361" s="7"/>
      <c r="G361" s="7"/>
      <c r="H361" s="7"/>
      <c r="I361" s="7"/>
      <c r="J361" s="7"/>
      <c r="K361" s="7"/>
      <c r="L361" s="9" t="s">
        <v>210</v>
      </c>
      <c r="M361" s="198">
        <v>99.7</v>
      </c>
      <c r="N361" s="198">
        <v>97.1</v>
      </c>
      <c r="O361" s="198">
        <v>96.4</v>
      </c>
      <c r="P361" s="198">
        <v>90.4</v>
      </c>
      <c r="Q361" s="198">
        <v>88.1</v>
      </c>
      <c r="R361" s="198">
        <v>98.1</v>
      </c>
      <c r="S361" s="192">
        <v>100</v>
      </c>
      <c r="T361" s="198">
        <v>90</v>
      </c>
      <c r="U361" s="198">
        <v>96.5</v>
      </c>
    </row>
    <row r="362" spans="1:21" ht="16.5" customHeight="1" x14ac:dyDescent="0.2">
      <c r="A362" s="7"/>
      <c r="B362" s="7"/>
      <c r="C362" s="7"/>
      <c r="D362" s="7"/>
      <c r="E362" s="7" t="s">
        <v>68</v>
      </c>
      <c r="F362" s="7"/>
      <c r="G362" s="7"/>
      <c r="H362" s="7"/>
      <c r="I362" s="7"/>
      <c r="J362" s="7"/>
      <c r="K362" s="7"/>
      <c r="L362" s="9" t="s">
        <v>210</v>
      </c>
      <c r="M362" s="198">
        <v>99.4</v>
      </c>
      <c r="N362" s="198">
        <v>98.1</v>
      </c>
      <c r="O362" s="198">
        <v>98.2</v>
      </c>
      <c r="P362" s="198">
        <v>95.7</v>
      </c>
      <c r="Q362" s="198">
        <v>92.1</v>
      </c>
      <c r="R362" s="198">
        <v>97.7</v>
      </c>
      <c r="S362" s="198">
        <v>98.9</v>
      </c>
      <c r="T362" s="198">
        <v>91.4</v>
      </c>
      <c r="U362" s="198">
        <v>98.1</v>
      </c>
    </row>
    <row r="363" spans="1:21" ht="16.5" customHeight="1" x14ac:dyDescent="0.2">
      <c r="A363" s="7"/>
      <c r="B363" s="7"/>
      <c r="C363" s="7"/>
      <c r="D363" s="7"/>
      <c r="E363" s="7" t="s">
        <v>69</v>
      </c>
      <c r="F363" s="7"/>
      <c r="G363" s="7"/>
      <c r="H363" s="7"/>
      <c r="I363" s="7"/>
      <c r="J363" s="7"/>
      <c r="K363" s="7"/>
      <c r="L363" s="9" t="s">
        <v>210</v>
      </c>
      <c r="M363" s="198">
        <v>94.7</v>
      </c>
      <c r="N363" s="192">
        <v>100</v>
      </c>
      <c r="O363" s="198">
        <v>96.8</v>
      </c>
      <c r="P363" s="192">
        <v>100</v>
      </c>
      <c r="Q363" s="192">
        <v>100</v>
      </c>
      <c r="R363" s="192">
        <v>100</v>
      </c>
      <c r="S363" s="192">
        <v>100</v>
      </c>
      <c r="T363" s="191" t="s">
        <v>214</v>
      </c>
      <c r="U363" s="198">
        <v>98.6</v>
      </c>
    </row>
    <row r="364" spans="1:21" ht="16.5" customHeight="1" x14ac:dyDescent="0.2">
      <c r="A364" s="7"/>
      <c r="B364" s="7"/>
      <c r="C364" s="7"/>
      <c r="D364" s="7"/>
      <c r="E364" s="7" t="s">
        <v>70</v>
      </c>
      <c r="F364" s="7"/>
      <c r="G364" s="7"/>
      <c r="H364" s="7"/>
      <c r="I364" s="7"/>
      <c r="J364" s="7"/>
      <c r="K364" s="7"/>
      <c r="L364" s="9" t="s">
        <v>210</v>
      </c>
      <c r="M364" s="198">
        <v>99.5</v>
      </c>
      <c r="N364" s="198">
        <v>98</v>
      </c>
      <c r="O364" s="198">
        <v>97.4</v>
      </c>
      <c r="P364" s="198">
        <v>93.1</v>
      </c>
      <c r="Q364" s="198">
        <v>91</v>
      </c>
      <c r="R364" s="198">
        <v>97.8</v>
      </c>
      <c r="S364" s="198">
        <v>99.2</v>
      </c>
      <c r="T364" s="198">
        <v>90.2</v>
      </c>
      <c r="U364" s="198">
        <v>97.5</v>
      </c>
    </row>
    <row r="365" spans="1:21" ht="16.5" customHeight="1" x14ac:dyDescent="0.2">
      <c r="A365" s="7"/>
      <c r="B365" s="7"/>
      <c r="C365" s="7" t="s">
        <v>619</v>
      </c>
      <c r="D365" s="7"/>
      <c r="E365" s="7"/>
      <c r="F365" s="7"/>
      <c r="G365" s="7"/>
      <c r="H365" s="7"/>
      <c r="I365" s="7"/>
      <c r="J365" s="7"/>
      <c r="K365" s="7"/>
      <c r="L365" s="9"/>
      <c r="M365" s="10"/>
      <c r="N365" s="10"/>
      <c r="O365" s="10"/>
      <c r="P365" s="10"/>
      <c r="Q365" s="10"/>
      <c r="R365" s="10"/>
      <c r="S365" s="10"/>
      <c r="T365" s="10"/>
      <c r="U365" s="10"/>
    </row>
    <row r="366" spans="1:21" ht="16.5" customHeight="1" x14ac:dyDescent="0.2">
      <c r="A366" s="7"/>
      <c r="B366" s="7"/>
      <c r="C366" s="7"/>
      <c r="D366" s="7" t="s">
        <v>65</v>
      </c>
      <c r="E366" s="7"/>
      <c r="F366" s="7"/>
      <c r="G366" s="7"/>
      <c r="H366" s="7"/>
      <c r="I366" s="7"/>
      <c r="J366" s="7"/>
      <c r="K366" s="7"/>
      <c r="L366" s="9"/>
      <c r="M366" s="10"/>
      <c r="N366" s="10"/>
      <c r="O366" s="10"/>
      <c r="P366" s="10"/>
      <c r="Q366" s="10"/>
      <c r="R366" s="10"/>
      <c r="S366" s="10"/>
      <c r="T366" s="10"/>
      <c r="U366" s="10"/>
    </row>
    <row r="367" spans="1:21" ht="16.5" customHeight="1" x14ac:dyDescent="0.2">
      <c r="A367" s="7"/>
      <c r="B367" s="7"/>
      <c r="C367" s="7"/>
      <c r="D367" s="7"/>
      <c r="E367" s="7" t="s">
        <v>66</v>
      </c>
      <c r="F367" s="7"/>
      <c r="G367" s="7"/>
      <c r="H367" s="7"/>
      <c r="I367" s="7"/>
      <c r="J367" s="7"/>
      <c r="K367" s="7"/>
      <c r="L367" s="9" t="s">
        <v>67</v>
      </c>
      <c r="M367" s="194">
        <v>1722</v>
      </c>
      <c r="N367" s="196">
        <v>236</v>
      </c>
      <c r="O367" s="196">
        <v>576</v>
      </c>
      <c r="P367" s="196">
        <v>230</v>
      </c>
      <c r="Q367" s="196">
        <v>148</v>
      </c>
      <c r="R367" s="195">
        <v>44</v>
      </c>
      <c r="S367" s="195">
        <v>28</v>
      </c>
      <c r="T367" s="196">
        <v>115</v>
      </c>
      <c r="U367" s="194">
        <v>3099</v>
      </c>
    </row>
    <row r="368" spans="1:21" ht="16.5" customHeight="1" x14ac:dyDescent="0.2">
      <c r="A368" s="7"/>
      <c r="B368" s="7"/>
      <c r="C368" s="7"/>
      <c r="D368" s="7"/>
      <c r="E368" s="7" t="s">
        <v>68</v>
      </c>
      <c r="F368" s="7"/>
      <c r="G368" s="7"/>
      <c r="H368" s="7"/>
      <c r="I368" s="7"/>
      <c r="J368" s="7"/>
      <c r="K368" s="7"/>
      <c r="L368" s="9" t="s">
        <v>67</v>
      </c>
      <c r="M368" s="194">
        <v>3479</v>
      </c>
      <c r="N368" s="194">
        <v>1720</v>
      </c>
      <c r="O368" s="194">
        <v>1311</v>
      </c>
      <c r="P368" s="196">
        <v>424</v>
      </c>
      <c r="Q368" s="196">
        <v>436</v>
      </c>
      <c r="R368" s="196">
        <v>214</v>
      </c>
      <c r="S368" s="196">
        <v>120</v>
      </c>
      <c r="T368" s="195">
        <v>44</v>
      </c>
      <c r="U368" s="194">
        <v>7748</v>
      </c>
    </row>
    <row r="369" spans="1:21" ht="16.5" customHeight="1" x14ac:dyDescent="0.2">
      <c r="A369" s="7"/>
      <c r="B369" s="7"/>
      <c r="C369" s="7"/>
      <c r="D369" s="7"/>
      <c r="E369" s="7" t="s">
        <v>69</v>
      </c>
      <c r="F369" s="7"/>
      <c r="G369" s="7"/>
      <c r="H369" s="7"/>
      <c r="I369" s="7"/>
      <c r="J369" s="7"/>
      <c r="K369" s="7"/>
      <c r="L369" s="9" t="s">
        <v>67</v>
      </c>
      <c r="M369" s="193">
        <v>3</v>
      </c>
      <c r="N369" s="195">
        <v>14</v>
      </c>
      <c r="O369" s="193">
        <v>5</v>
      </c>
      <c r="P369" s="193" t="s">
        <v>75</v>
      </c>
      <c r="Q369" s="193">
        <v>1</v>
      </c>
      <c r="R369" s="193">
        <v>2</v>
      </c>
      <c r="S369" s="193">
        <v>2</v>
      </c>
      <c r="T369" s="193" t="s">
        <v>75</v>
      </c>
      <c r="U369" s="195">
        <v>27</v>
      </c>
    </row>
    <row r="370" spans="1:21" ht="16.5" customHeight="1" x14ac:dyDescent="0.2">
      <c r="A370" s="7"/>
      <c r="B370" s="7"/>
      <c r="C370" s="7"/>
      <c r="D370" s="7"/>
      <c r="E370" s="7" t="s">
        <v>70</v>
      </c>
      <c r="F370" s="7"/>
      <c r="G370" s="7"/>
      <c r="H370" s="7"/>
      <c r="I370" s="7"/>
      <c r="J370" s="7"/>
      <c r="K370" s="7"/>
      <c r="L370" s="9" t="s">
        <v>67</v>
      </c>
      <c r="M370" s="194">
        <v>5204</v>
      </c>
      <c r="N370" s="194">
        <v>1970</v>
      </c>
      <c r="O370" s="194">
        <v>1892</v>
      </c>
      <c r="P370" s="196">
        <v>654</v>
      </c>
      <c r="Q370" s="196">
        <v>585</v>
      </c>
      <c r="R370" s="196">
        <v>260</v>
      </c>
      <c r="S370" s="196">
        <v>150</v>
      </c>
      <c r="T370" s="196">
        <v>159</v>
      </c>
      <c r="U370" s="197">
        <v>10874</v>
      </c>
    </row>
    <row r="371" spans="1:21" ht="16.5" customHeight="1" x14ac:dyDescent="0.2">
      <c r="A371" s="7"/>
      <c r="B371" s="7"/>
      <c r="C371" s="7"/>
      <c r="D371" s="7" t="s">
        <v>442</v>
      </c>
      <c r="E371" s="7"/>
      <c r="F371" s="7"/>
      <c r="G371" s="7"/>
      <c r="H371" s="7"/>
      <c r="I371" s="7"/>
      <c r="J371" s="7"/>
      <c r="K371" s="7"/>
      <c r="L371" s="9"/>
      <c r="M371" s="10"/>
      <c r="N371" s="10"/>
      <c r="O371" s="10"/>
      <c r="P371" s="10"/>
      <c r="Q371" s="10"/>
      <c r="R371" s="10"/>
      <c r="S371" s="10"/>
      <c r="T371" s="10"/>
      <c r="U371" s="10"/>
    </row>
    <row r="372" spans="1:21" ht="16.5" customHeight="1" x14ac:dyDescent="0.2">
      <c r="A372" s="7"/>
      <c r="B372" s="7"/>
      <c r="C372" s="7"/>
      <c r="D372" s="7"/>
      <c r="E372" s="7" t="s">
        <v>66</v>
      </c>
      <c r="F372" s="7"/>
      <c r="G372" s="7"/>
      <c r="H372" s="7"/>
      <c r="I372" s="7"/>
      <c r="J372" s="7"/>
      <c r="K372" s="7"/>
      <c r="L372" s="9" t="s">
        <v>210</v>
      </c>
      <c r="M372" s="198">
        <v>92.9</v>
      </c>
      <c r="N372" s="198">
        <v>77.900000000000006</v>
      </c>
      <c r="O372" s="198">
        <v>78.599999999999994</v>
      </c>
      <c r="P372" s="198">
        <v>55.2</v>
      </c>
      <c r="Q372" s="198">
        <v>75.900000000000006</v>
      </c>
      <c r="R372" s="198">
        <v>84.6</v>
      </c>
      <c r="S372" s="198">
        <v>75.7</v>
      </c>
      <c r="T372" s="198">
        <v>69.7</v>
      </c>
      <c r="U372" s="198">
        <v>82.5</v>
      </c>
    </row>
    <row r="373" spans="1:21" ht="16.5" customHeight="1" x14ac:dyDescent="0.2">
      <c r="A373" s="7"/>
      <c r="B373" s="7"/>
      <c r="C373" s="7"/>
      <c r="D373" s="7"/>
      <c r="E373" s="7" t="s">
        <v>68</v>
      </c>
      <c r="F373" s="7"/>
      <c r="G373" s="7"/>
      <c r="H373" s="7"/>
      <c r="I373" s="7"/>
      <c r="J373" s="7"/>
      <c r="K373" s="7"/>
      <c r="L373" s="9" t="s">
        <v>210</v>
      </c>
      <c r="M373" s="198">
        <v>89.9</v>
      </c>
      <c r="N373" s="198">
        <v>82.4</v>
      </c>
      <c r="O373" s="198">
        <v>79</v>
      </c>
      <c r="P373" s="198">
        <v>69.2</v>
      </c>
      <c r="Q373" s="198">
        <v>74.900000000000006</v>
      </c>
      <c r="R373" s="198">
        <v>81.400000000000006</v>
      </c>
      <c r="S373" s="198">
        <v>85.7</v>
      </c>
      <c r="T373" s="198">
        <v>77.2</v>
      </c>
      <c r="U373" s="198">
        <v>83.6</v>
      </c>
    </row>
    <row r="374" spans="1:21" ht="16.5" customHeight="1" x14ac:dyDescent="0.2">
      <c r="A374" s="7"/>
      <c r="B374" s="7"/>
      <c r="C374" s="7"/>
      <c r="D374" s="7"/>
      <c r="E374" s="7" t="s">
        <v>69</v>
      </c>
      <c r="F374" s="7"/>
      <c r="G374" s="7"/>
      <c r="H374" s="7"/>
      <c r="I374" s="7"/>
      <c r="J374" s="7"/>
      <c r="K374" s="7"/>
      <c r="L374" s="9" t="s">
        <v>210</v>
      </c>
      <c r="M374" s="198">
        <v>60</v>
      </c>
      <c r="N374" s="198">
        <v>63.6</v>
      </c>
      <c r="O374" s="198">
        <v>62.5</v>
      </c>
      <c r="P374" s="190" t="s">
        <v>75</v>
      </c>
      <c r="Q374" s="192">
        <v>100</v>
      </c>
      <c r="R374" s="198">
        <v>50</v>
      </c>
      <c r="S374" s="198">
        <v>50</v>
      </c>
      <c r="T374" s="191" t="s">
        <v>214</v>
      </c>
      <c r="U374" s="198">
        <v>50.9</v>
      </c>
    </row>
    <row r="375" spans="1:21" ht="16.5" customHeight="1" x14ac:dyDescent="0.2">
      <c r="A375" s="7"/>
      <c r="B375" s="7"/>
      <c r="C375" s="7"/>
      <c r="D375" s="7"/>
      <c r="E375" s="7" t="s">
        <v>70</v>
      </c>
      <c r="F375" s="7"/>
      <c r="G375" s="7"/>
      <c r="H375" s="7"/>
      <c r="I375" s="7"/>
      <c r="J375" s="7"/>
      <c r="K375" s="7"/>
      <c r="L375" s="9" t="s">
        <v>210</v>
      </c>
      <c r="M375" s="198">
        <v>90.8</v>
      </c>
      <c r="N375" s="198">
        <v>81.7</v>
      </c>
      <c r="O375" s="198">
        <v>78.8</v>
      </c>
      <c r="P375" s="198">
        <v>62.9</v>
      </c>
      <c r="Q375" s="198">
        <v>75.2</v>
      </c>
      <c r="R375" s="198">
        <v>81.5</v>
      </c>
      <c r="S375" s="198">
        <v>82.9</v>
      </c>
      <c r="T375" s="198">
        <v>71.599999999999994</v>
      </c>
      <c r="U375" s="198">
        <v>83.1</v>
      </c>
    </row>
    <row r="376" spans="1:21" ht="16.5" customHeight="1" x14ac:dyDescent="0.2">
      <c r="A376" s="7"/>
      <c r="B376" s="7"/>
      <c r="C376" s="7" t="s">
        <v>620</v>
      </c>
      <c r="D376" s="7"/>
      <c r="E376" s="7"/>
      <c r="F376" s="7"/>
      <c r="G376" s="7"/>
      <c r="H376" s="7"/>
      <c r="I376" s="7"/>
      <c r="J376" s="7"/>
      <c r="K376" s="7"/>
      <c r="L376" s="9"/>
      <c r="M376" s="10"/>
      <c r="N376" s="10"/>
      <c r="O376" s="10"/>
      <c r="P376" s="10"/>
      <c r="Q376" s="10"/>
      <c r="R376" s="10"/>
      <c r="S376" s="10"/>
      <c r="T376" s="10"/>
      <c r="U376" s="10"/>
    </row>
    <row r="377" spans="1:21" ht="16.5" customHeight="1" x14ac:dyDescent="0.2">
      <c r="A377" s="7"/>
      <c r="B377" s="7"/>
      <c r="C377" s="7"/>
      <c r="D377" s="7" t="s">
        <v>65</v>
      </c>
      <c r="E377" s="7"/>
      <c r="F377" s="7"/>
      <c r="G377" s="7"/>
      <c r="H377" s="7"/>
      <c r="I377" s="7"/>
      <c r="J377" s="7"/>
      <c r="K377" s="7"/>
      <c r="L377" s="9"/>
      <c r="M377" s="10"/>
      <c r="N377" s="10"/>
      <c r="O377" s="10"/>
      <c r="P377" s="10"/>
      <c r="Q377" s="10"/>
      <c r="R377" s="10"/>
      <c r="S377" s="10"/>
      <c r="T377" s="10"/>
      <c r="U377" s="10"/>
    </row>
    <row r="378" spans="1:21" ht="16.5" customHeight="1" x14ac:dyDescent="0.2">
      <c r="A378" s="7"/>
      <c r="B378" s="7"/>
      <c r="C378" s="7"/>
      <c r="D378" s="7"/>
      <c r="E378" s="7" t="s">
        <v>66</v>
      </c>
      <c r="F378" s="7"/>
      <c r="G378" s="7"/>
      <c r="H378" s="7"/>
      <c r="I378" s="7"/>
      <c r="J378" s="7"/>
      <c r="K378" s="7"/>
      <c r="L378" s="9" t="s">
        <v>67</v>
      </c>
      <c r="M378" s="194">
        <v>5847</v>
      </c>
      <c r="N378" s="196">
        <v>940</v>
      </c>
      <c r="O378" s="194">
        <v>2801</v>
      </c>
      <c r="P378" s="194">
        <v>1312</v>
      </c>
      <c r="Q378" s="196">
        <v>598</v>
      </c>
      <c r="R378" s="196">
        <v>201</v>
      </c>
      <c r="S378" s="196">
        <v>125</v>
      </c>
      <c r="T378" s="196">
        <v>482</v>
      </c>
      <c r="U378" s="197">
        <v>12306</v>
      </c>
    </row>
    <row r="379" spans="1:21" ht="16.5" customHeight="1" x14ac:dyDescent="0.2">
      <c r="A379" s="7"/>
      <c r="B379" s="7"/>
      <c r="C379" s="7"/>
      <c r="D379" s="7"/>
      <c r="E379" s="7" t="s">
        <v>68</v>
      </c>
      <c r="F379" s="7"/>
      <c r="G379" s="7"/>
      <c r="H379" s="7"/>
      <c r="I379" s="7"/>
      <c r="J379" s="7"/>
      <c r="K379" s="7"/>
      <c r="L379" s="9" t="s">
        <v>67</v>
      </c>
      <c r="M379" s="197">
        <v>10744</v>
      </c>
      <c r="N379" s="194">
        <v>4683</v>
      </c>
      <c r="O379" s="194">
        <v>4510</v>
      </c>
      <c r="P379" s="194">
        <v>1522</v>
      </c>
      <c r="Q379" s="194">
        <v>1584</v>
      </c>
      <c r="R379" s="196">
        <v>728</v>
      </c>
      <c r="S379" s="196">
        <v>398</v>
      </c>
      <c r="T379" s="196">
        <v>108</v>
      </c>
      <c r="U379" s="197">
        <v>24277</v>
      </c>
    </row>
    <row r="380" spans="1:21" ht="16.5" customHeight="1" x14ac:dyDescent="0.2">
      <c r="A380" s="7"/>
      <c r="B380" s="7"/>
      <c r="C380" s="7"/>
      <c r="D380" s="7"/>
      <c r="E380" s="7" t="s">
        <v>69</v>
      </c>
      <c r="F380" s="7"/>
      <c r="G380" s="7"/>
      <c r="H380" s="7"/>
      <c r="I380" s="7"/>
      <c r="J380" s="7"/>
      <c r="K380" s="7"/>
      <c r="L380" s="9" t="s">
        <v>67</v>
      </c>
      <c r="M380" s="195">
        <v>21</v>
      </c>
      <c r="N380" s="195">
        <v>65</v>
      </c>
      <c r="O380" s="195">
        <v>35</v>
      </c>
      <c r="P380" s="195">
        <v>17</v>
      </c>
      <c r="Q380" s="195">
        <v>14</v>
      </c>
      <c r="R380" s="193">
        <v>6</v>
      </c>
      <c r="S380" s="193">
        <v>9</v>
      </c>
      <c r="T380" s="193" t="s">
        <v>75</v>
      </c>
      <c r="U380" s="196">
        <v>167</v>
      </c>
    </row>
    <row r="381" spans="1:21" ht="16.5" customHeight="1" x14ac:dyDescent="0.2">
      <c r="A381" s="7"/>
      <c r="B381" s="7"/>
      <c r="C381" s="7"/>
      <c r="D381" s="7"/>
      <c r="E381" s="7" t="s">
        <v>70</v>
      </c>
      <c r="F381" s="7"/>
      <c r="G381" s="7"/>
      <c r="H381" s="7"/>
      <c r="I381" s="7"/>
      <c r="J381" s="7"/>
      <c r="K381" s="7"/>
      <c r="L381" s="9" t="s">
        <v>67</v>
      </c>
      <c r="M381" s="197">
        <v>16612</v>
      </c>
      <c r="N381" s="194">
        <v>5688</v>
      </c>
      <c r="O381" s="194">
        <v>7346</v>
      </c>
      <c r="P381" s="194">
        <v>2851</v>
      </c>
      <c r="Q381" s="194">
        <v>2196</v>
      </c>
      <c r="R381" s="196">
        <v>935</v>
      </c>
      <c r="S381" s="196">
        <v>532</v>
      </c>
      <c r="T381" s="196">
        <v>590</v>
      </c>
      <c r="U381" s="197">
        <v>36750</v>
      </c>
    </row>
    <row r="382" spans="1:21" ht="16.5" customHeight="1" x14ac:dyDescent="0.2">
      <c r="A382" s="7"/>
      <c r="B382" s="7"/>
      <c r="C382" s="7"/>
      <c r="D382" s="7" t="s">
        <v>442</v>
      </c>
      <c r="E382" s="7"/>
      <c r="F382" s="7"/>
      <c r="G382" s="7"/>
      <c r="H382" s="7"/>
      <c r="I382" s="7"/>
      <c r="J382" s="7"/>
      <c r="K382" s="7"/>
      <c r="L382" s="9"/>
      <c r="M382" s="10"/>
      <c r="N382" s="10"/>
      <c r="O382" s="10"/>
      <c r="P382" s="10"/>
      <c r="Q382" s="10"/>
      <c r="R382" s="10"/>
      <c r="S382" s="10"/>
      <c r="T382" s="10"/>
      <c r="U382" s="10"/>
    </row>
    <row r="383" spans="1:21" ht="16.5" customHeight="1" x14ac:dyDescent="0.2">
      <c r="A383" s="7"/>
      <c r="B383" s="7"/>
      <c r="C383" s="7"/>
      <c r="D383" s="7"/>
      <c r="E383" s="7" t="s">
        <v>66</v>
      </c>
      <c r="F383" s="7"/>
      <c r="G383" s="7"/>
      <c r="H383" s="7"/>
      <c r="I383" s="7"/>
      <c r="J383" s="7"/>
      <c r="K383" s="7"/>
      <c r="L383" s="9" t="s">
        <v>210</v>
      </c>
      <c r="M383" s="198">
        <v>97.6</v>
      </c>
      <c r="N383" s="198">
        <v>91.4</v>
      </c>
      <c r="O383" s="198">
        <v>92.1</v>
      </c>
      <c r="P383" s="198">
        <v>81.3</v>
      </c>
      <c r="Q383" s="198">
        <v>84.7</v>
      </c>
      <c r="R383" s="198">
        <v>94.8</v>
      </c>
      <c r="S383" s="198">
        <v>93.3</v>
      </c>
      <c r="T383" s="198">
        <v>84.1</v>
      </c>
      <c r="U383" s="198">
        <v>92.5</v>
      </c>
    </row>
    <row r="384" spans="1:21" ht="16.5" customHeight="1" x14ac:dyDescent="0.2">
      <c r="A384" s="7"/>
      <c r="B384" s="7"/>
      <c r="C384" s="7"/>
      <c r="D384" s="7"/>
      <c r="E384" s="7" t="s">
        <v>68</v>
      </c>
      <c r="F384" s="7"/>
      <c r="G384" s="7"/>
      <c r="H384" s="7"/>
      <c r="I384" s="7"/>
      <c r="J384" s="7"/>
      <c r="K384" s="7"/>
      <c r="L384" s="9" t="s">
        <v>210</v>
      </c>
      <c r="M384" s="198">
        <v>96.1</v>
      </c>
      <c r="N384" s="198">
        <v>91.7</v>
      </c>
      <c r="O384" s="198">
        <v>91.7</v>
      </c>
      <c r="P384" s="198">
        <v>86.5</v>
      </c>
      <c r="Q384" s="198">
        <v>86.7</v>
      </c>
      <c r="R384" s="198">
        <v>92.3</v>
      </c>
      <c r="S384" s="198">
        <v>94.5</v>
      </c>
      <c r="T384" s="198">
        <v>85</v>
      </c>
      <c r="U384" s="198">
        <v>92.9</v>
      </c>
    </row>
    <row r="385" spans="1:21" ht="16.5" customHeight="1" x14ac:dyDescent="0.2">
      <c r="A385" s="7"/>
      <c r="B385" s="7"/>
      <c r="C385" s="7"/>
      <c r="D385" s="7"/>
      <c r="E385" s="7" t="s">
        <v>69</v>
      </c>
      <c r="F385" s="7"/>
      <c r="G385" s="7"/>
      <c r="H385" s="7"/>
      <c r="I385" s="7"/>
      <c r="J385" s="7"/>
      <c r="K385" s="7"/>
      <c r="L385" s="9" t="s">
        <v>210</v>
      </c>
      <c r="M385" s="198">
        <v>87.5</v>
      </c>
      <c r="N385" s="198">
        <v>89</v>
      </c>
      <c r="O385" s="198">
        <v>89.7</v>
      </c>
      <c r="P385" s="198">
        <v>65.400000000000006</v>
      </c>
      <c r="Q385" s="192">
        <v>100</v>
      </c>
      <c r="R385" s="198">
        <v>75</v>
      </c>
      <c r="S385" s="198">
        <v>81.8</v>
      </c>
      <c r="T385" s="191" t="s">
        <v>214</v>
      </c>
      <c r="U385" s="198">
        <v>85.6</v>
      </c>
    </row>
    <row r="386" spans="1:21" ht="16.5" customHeight="1" x14ac:dyDescent="0.2">
      <c r="A386" s="14"/>
      <c r="B386" s="14"/>
      <c r="C386" s="14"/>
      <c r="D386" s="14"/>
      <c r="E386" s="14" t="s">
        <v>70</v>
      </c>
      <c r="F386" s="14"/>
      <c r="G386" s="14"/>
      <c r="H386" s="14"/>
      <c r="I386" s="14"/>
      <c r="J386" s="14"/>
      <c r="K386" s="14"/>
      <c r="L386" s="15" t="s">
        <v>210</v>
      </c>
      <c r="M386" s="199">
        <v>96.6</v>
      </c>
      <c r="N386" s="199">
        <v>91.6</v>
      </c>
      <c r="O386" s="199">
        <v>91.8</v>
      </c>
      <c r="P386" s="199">
        <v>83.9</v>
      </c>
      <c r="Q386" s="199">
        <v>86.2</v>
      </c>
      <c r="R386" s="199">
        <v>92.7</v>
      </c>
      <c r="S386" s="199">
        <v>94</v>
      </c>
      <c r="T386" s="199">
        <v>84.3</v>
      </c>
      <c r="U386" s="199">
        <v>92.8</v>
      </c>
    </row>
    <row r="387" spans="1:21" ht="4.5" customHeight="1" x14ac:dyDescent="0.2">
      <c r="A387" s="29"/>
      <c r="B387" s="29"/>
      <c r="C387" s="2"/>
      <c r="D387" s="2"/>
      <c r="E387" s="2"/>
      <c r="F387" s="2"/>
      <c r="G387" s="2"/>
      <c r="H387" s="2"/>
      <c r="I387" s="2"/>
      <c r="J387" s="2"/>
      <c r="K387" s="2"/>
      <c r="L387" s="2"/>
      <c r="M387" s="2"/>
      <c r="N387" s="2"/>
      <c r="O387" s="2"/>
      <c r="P387" s="2"/>
      <c r="Q387" s="2"/>
      <c r="R387" s="2"/>
      <c r="S387" s="2"/>
      <c r="T387" s="2"/>
      <c r="U387" s="2"/>
    </row>
    <row r="388" spans="1:21" ht="16.5" customHeight="1" x14ac:dyDescent="0.2">
      <c r="A388" s="29"/>
      <c r="B388" s="29"/>
      <c r="C388" s="378" t="s">
        <v>624</v>
      </c>
      <c r="D388" s="378"/>
      <c r="E388" s="378"/>
      <c r="F388" s="378"/>
      <c r="G388" s="378"/>
      <c r="H388" s="378"/>
      <c r="I388" s="378"/>
      <c r="J388" s="378"/>
      <c r="K388" s="378"/>
      <c r="L388" s="378"/>
      <c r="M388" s="378"/>
      <c r="N388" s="378"/>
      <c r="O388" s="378"/>
      <c r="P388" s="378"/>
      <c r="Q388" s="378"/>
      <c r="R388" s="378"/>
      <c r="S388" s="378"/>
      <c r="T388" s="378"/>
      <c r="U388" s="378"/>
    </row>
    <row r="389" spans="1:21" ht="4.5" customHeight="1" x14ac:dyDescent="0.2">
      <c r="A389" s="29"/>
      <c r="B389" s="29"/>
      <c r="C389" s="2"/>
      <c r="D389" s="2"/>
      <c r="E389" s="2"/>
      <c r="F389" s="2"/>
      <c r="G389" s="2"/>
      <c r="H389" s="2"/>
      <c r="I389" s="2"/>
      <c r="J389" s="2"/>
      <c r="K389" s="2"/>
      <c r="L389" s="2"/>
      <c r="M389" s="2"/>
      <c r="N389" s="2"/>
      <c r="O389" s="2"/>
      <c r="P389" s="2"/>
      <c r="Q389" s="2"/>
      <c r="R389" s="2"/>
      <c r="S389" s="2"/>
      <c r="T389" s="2"/>
      <c r="U389" s="2"/>
    </row>
    <row r="390" spans="1:21" ht="16.5" customHeight="1" x14ac:dyDescent="0.2">
      <c r="A390" s="118"/>
      <c r="B390" s="118"/>
      <c r="C390" s="378" t="s">
        <v>519</v>
      </c>
      <c r="D390" s="378"/>
      <c r="E390" s="378"/>
      <c r="F390" s="378"/>
      <c r="G390" s="378"/>
      <c r="H390" s="378"/>
      <c r="I390" s="378"/>
      <c r="J390" s="378"/>
      <c r="K390" s="378"/>
      <c r="L390" s="378"/>
      <c r="M390" s="378"/>
      <c r="N390" s="378"/>
      <c r="O390" s="378"/>
      <c r="P390" s="378"/>
      <c r="Q390" s="378"/>
      <c r="R390" s="378"/>
      <c r="S390" s="378"/>
      <c r="T390" s="378"/>
      <c r="U390" s="378"/>
    </row>
    <row r="391" spans="1:21" ht="16.5" customHeight="1" x14ac:dyDescent="0.2">
      <c r="A391" s="118"/>
      <c r="B391" s="118"/>
      <c r="C391" s="378" t="s">
        <v>384</v>
      </c>
      <c r="D391" s="378"/>
      <c r="E391" s="378"/>
      <c r="F391" s="378"/>
      <c r="G391" s="378"/>
      <c r="H391" s="378"/>
      <c r="I391" s="378"/>
      <c r="J391" s="378"/>
      <c r="K391" s="378"/>
      <c r="L391" s="378"/>
      <c r="M391" s="378"/>
      <c r="N391" s="378"/>
      <c r="O391" s="378"/>
      <c r="P391" s="378"/>
      <c r="Q391" s="378"/>
      <c r="R391" s="378"/>
      <c r="S391" s="378"/>
      <c r="T391" s="378"/>
      <c r="U391" s="378"/>
    </row>
    <row r="392" spans="1:21" ht="4.5" customHeight="1" x14ac:dyDescent="0.2">
      <c r="A392" s="29"/>
      <c r="B392" s="29"/>
      <c r="C392" s="2"/>
      <c r="D392" s="2"/>
      <c r="E392" s="2"/>
      <c r="F392" s="2"/>
      <c r="G392" s="2"/>
      <c r="H392" s="2"/>
      <c r="I392" s="2"/>
      <c r="J392" s="2"/>
      <c r="K392" s="2"/>
      <c r="L392" s="2"/>
      <c r="M392" s="2"/>
      <c r="N392" s="2"/>
      <c r="O392" s="2"/>
      <c r="P392" s="2"/>
      <c r="Q392" s="2"/>
      <c r="R392" s="2"/>
      <c r="S392" s="2"/>
      <c r="T392" s="2"/>
      <c r="U392" s="2"/>
    </row>
    <row r="393" spans="1:21" ht="16.5" customHeight="1" x14ac:dyDescent="0.2">
      <c r="A393" s="29" t="s">
        <v>89</v>
      </c>
      <c r="B393" s="29"/>
      <c r="C393" s="378" t="s">
        <v>625</v>
      </c>
      <c r="D393" s="378"/>
      <c r="E393" s="378"/>
      <c r="F393" s="378"/>
      <c r="G393" s="378"/>
      <c r="H393" s="378"/>
      <c r="I393" s="378"/>
      <c r="J393" s="378"/>
      <c r="K393" s="378"/>
      <c r="L393" s="378"/>
      <c r="M393" s="378"/>
      <c r="N393" s="378"/>
      <c r="O393" s="378"/>
      <c r="P393" s="378"/>
      <c r="Q393" s="378"/>
      <c r="R393" s="378"/>
      <c r="S393" s="378"/>
      <c r="T393" s="378"/>
      <c r="U393" s="378"/>
    </row>
    <row r="394" spans="1:21" ht="16.5" customHeight="1" x14ac:dyDescent="0.2">
      <c r="A394" s="29" t="s">
        <v>90</v>
      </c>
      <c r="B394" s="29"/>
      <c r="C394" s="378" t="s">
        <v>143</v>
      </c>
      <c r="D394" s="378"/>
      <c r="E394" s="378"/>
      <c r="F394" s="378"/>
      <c r="G394" s="378"/>
      <c r="H394" s="378"/>
      <c r="I394" s="378"/>
      <c r="J394" s="378"/>
      <c r="K394" s="378"/>
      <c r="L394" s="378"/>
      <c r="M394" s="378"/>
      <c r="N394" s="378"/>
      <c r="O394" s="378"/>
      <c r="P394" s="378"/>
      <c r="Q394" s="378"/>
      <c r="R394" s="378"/>
      <c r="S394" s="378"/>
      <c r="T394" s="378"/>
      <c r="U394" s="378"/>
    </row>
    <row r="395" spans="1:21" ht="29.45" customHeight="1" x14ac:dyDescent="0.2">
      <c r="A395" s="29"/>
      <c r="B395" s="29"/>
      <c r="C395" s="378" t="s">
        <v>144</v>
      </c>
      <c r="D395" s="378"/>
      <c r="E395" s="378"/>
      <c r="F395" s="378"/>
      <c r="G395" s="378"/>
      <c r="H395" s="378"/>
      <c r="I395" s="378"/>
      <c r="J395" s="378"/>
      <c r="K395" s="378"/>
      <c r="L395" s="378"/>
      <c r="M395" s="378"/>
      <c r="N395" s="378"/>
      <c r="O395" s="378"/>
      <c r="P395" s="378"/>
      <c r="Q395" s="378"/>
      <c r="R395" s="378"/>
      <c r="S395" s="378"/>
      <c r="T395" s="378"/>
      <c r="U395" s="378"/>
    </row>
    <row r="396" spans="1:21" ht="16.5" customHeight="1" x14ac:dyDescent="0.2">
      <c r="A396" s="29" t="s">
        <v>91</v>
      </c>
      <c r="B396" s="29"/>
      <c r="C396" s="378" t="s">
        <v>146</v>
      </c>
      <c r="D396" s="378"/>
      <c r="E396" s="378"/>
      <c r="F396" s="378"/>
      <c r="G396" s="378"/>
      <c r="H396" s="378"/>
      <c r="I396" s="378"/>
      <c r="J396" s="378"/>
      <c r="K396" s="378"/>
      <c r="L396" s="378"/>
      <c r="M396" s="378"/>
      <c r="N396" s="378"/>
      <c r="O396" s="378"/>
      <c r="P396" s="378"/>
      <c r="Q396" s="378"/>
      <c r="R396" s="378"/>
      <c r="S396" s="378"/>
      <c r="T396" s="378"/>
      <c r="U396" s="378"/>
    </row>
    <row r="397" spans="1:21" ht="29.45" customHeight="1" x14ac:dyDescent="0.2">
      <c r="A397" s="29" t="s">
        <v>92</v>
      </c>
      <c r="B397" s="29"/>
      <c r="C397" s="378" t="s">
        <v>107</v>
      </c>
      <c r="D397" s="378"/>
      <c r="E397" s="378"/>
      <c r="F397" s="378"/>
      <c r="G397" s="378"/>
      <c r="H397" s="378"/>
      <c r="I397" s="378"/>
      <c r="J397" s="378"/>
      <c r="K397" s="378"/>
      <c r="L397" s="378"/>
      <c r="M397" s="378"/>
      <c r="N397" s="378"/>
      <c r="O397" s="378"/>
      <c r="P397" s="378"/>
      <c r="Q397" s="378"/>
      <c r="R397" s="378"/>
      <c r="S397" s="378"/>
      <c r="T397" s="378"/>
      <c r="U397" s="378"/>
    </row>
    <row r="398" spans="1:21" ht="16.5" customHeight="1" x14ac:dyDescent="0.2">
      <c r="A398" s="29" t="s">
        <v>93</v>
      </c>
      <c r="B398" s="29"/>
      <c r="C398" s="378" t="s">
        <v>626</v>
      </c>
      <c r="D398" s="378"/>
      <c r="E398" s="378"/>
      <c r="F398" s="378"/>
      <c r="G398" s="378"/>
      <c r="H398" s="378"/>
      <c r="I398" s="378"/>
      <c r="J398" s="378"/>
      <c r="K398" s="378"/>
      <c r="L398" s="378"/>
      <c r="M398" s="378"/>
      <c r="N398" s="378"/>
      <c r="O398" s="378"/>
      <c r="P398" s="378"/>
      <c r="Q398" s="378"/>
      <c r="R398" s="378"/>
      <c r="S398" s="378"/>
      <c r="T398" s="378"/>
      <c r="U398" s="378"/>
    </row>
    <row r="399" spans="1:21" ht="16.5" customHeight="1" x14ac:dyDescent="0.2">
      <c r="A399" s="29"/>
      <c r="B399" s="29"/>
      <c r="C399" s="378" t="s">
        <v>627</v>
      </c>
      <c r="D399" s="378"/>
      <c r="E399" s="378"/>
      <c r="F399" s="378"/>
      <c r="G399" s="378"/>
      <c r="H399" s="378"/>
      <c r="I399" s="378"/>
      <c r="J399" s="378"/>
      <c r="K399" s="378"/>
      <c r="L399" s="378"/>
      <c r="M399" s="378"/>
      <c r="N399" s="378"/>
      <c r="O399" s="378"/>
      <c r="P399" s="378"/>
      <c r="Q399" s="378"/>
      <c r="R399" s="378"/>
      <c r="S399" s="378"/>
      <c r="T399" s="378"/>
      <c r="U399" s="378"/>
    </row>
    <row r="400" spans="1:21" ht="16.5" customHeight="1" x14ac:dyDescent="0.2">
      <c r="A400" s="29" t="s">
        <v>94</v>
      </c>
      <c r="B400" s="29"/>
      <c r="C400" s="378" t="s">
        <v>523</v>
      </c>
      <c r="D400" s="378"/>
      <c r="E400" s="378"/>
      <c r="F400" s="378"/>
      <c r="G400" s="378"/>
      <c r="H400" s="378"/>
      <c r="I400" s="378"/>
      <c r="J400" s="378"/>
      <c r="K400" s="378"/>
      <c r="L400" s="378"/>
      <c r="M400" s="378"/>
      <c r="N400" s="378"/>
      <c r="O400" s="378"/>
      <c r="P400" s="378"/>
      <c r="Q400" s="378"/>
      <c r="R400" s="378"/>
      <c r="S400" s="378"/>
      <c r="T400" s="378"/>
      <c r="U400" s="378"/>
    </row>
    <row r="401" spans="1:21" ht="42.4" customHeight="1" x14ac:dyDescent="0.2">
      <c r="A401" s="29"/>
      <c r="B401" s="29"/>
      <c r="C401" s="378" t="s">
        <v>147</v>
      </c>
      <c r="D401" s="378"/>
      <c r="E401" s="378"/>
      <c r="F401" s="378"/>
      <c r="G401" s="378"/>
      <c r="H401" s="378"/>
      <c r="I401" s="378"/>
      <c r="J401" s="378"/>
      <c r="K401" s="378"/>
      <c r="L401" s="378"/>
      <c r="M401" s="378"/>
      <c r="N401" s="378"/>
      <c r="O401" s="378"/>
      <c r="P401" s="378"/>
      <c r="Q401" s="378"/>
      <c r="R401" s="378"/>
      <c r="S401" s="378"/>
      <c r="T401" s="378"/>
      <c r="U401" s="378"/>
    </row>
    <row r="402" spans="1:21" ht="29.45" customHeight="1" x14ac:dyDescent="0.2">
      <c r="A402" s="29"/>
      <c r="B402" s="29"/>
      <c r="C402" s="378" t="s">
        <v>628</v>
      </c>
      <c r="D402" s="378"/>
      <c r="E402" s="378"/>
      <c r="F402" s="378"/>
      <c r="G402" s="378"/>
      <c r="H402" s="378"/>
      <c r="I402" s="378"/>
      <c r="J402" s="378"/>
      <c r="K402" s="378"/>
      <c r="L402" s="378"/>
      <c r="M402" s="378"/>
      <c r="N402" s="378"/>
      <c r="O402" s="378"/>
      <c r="P402" s="378"/>
      <c r="Q402" s="378"/>
      <c r="R402" s="378"/>
      <c r="S402" s="378"/>
      <c r="T402" s="378"/>
      <c r="U402" s="378"/>
    </row>
    <row r="403" spans="1:21" ht="29.45" customHeight="1" x14ac:dyDescent="0.2">
      <c r="A403" s="29" t="s">
        <v>95</v>
      </c>
      <c r="B403" s="29"/>
      <c r="C403" s="378" t="s">
        <v>527</v>
      </c>
      <c r="D403" s="378"/>
      <c r="E403" s="378"/>
      <c r="F403" s="378"/>
      <c r="G403" s="378"/>
      <c r="H403" s="378"/>
      <c r="I403" s="378"/>
      <c r="J403" s="378"/>
      <c r="K403" s="378"/>
      <c r="L403" s="378"/>
      <c r="M403" s="378"/>
      <c r="N403" s="378"/>
      <c r="O403" s="378"/>
      <c r="P403" s="378"/>
      <c r="Q403" s="378"/>
      <c r="R403" s="378"/>
      <c r="S403" s="378"/>
      <c r="T403" s="378"/>
      <c r="U403" s="378"/>
    </row>
    <row r="404" spans="1:21" ht="42.4" customHeight="1" x14ac:dyDescent="0.2">
      <c r="A404" s="29" t="s">
        <v>96</v>
      </c>
      <c r="B404" s="29"/>
      <c r="C404" s="378" t="s">
        <v>148</v>
      </c>
      <c r="D404" s="378"/>
      <c r="E404" s="378"/>
      <c r="F404" s="378"/>
      <c r="G404" s="378"/>
      <c r="H404" s="378"/>
      <c r="I404" s="378"/>
      <c r="J404" s="378"/>
      <c r="K404" s="378"/>
      <c r="L404" s="378"/>
      <c r="M404" s="378"/>
      <c r="N404" s="378"/>
      <c r="O404" s="378"/>
      <c r="P404" s="378"/>
      <c r="Q404" s="378"/>
      <c r="R404" s="378"/>
      <c r="S404" s="378"/>
      <c r="T404" s="378"/>
      <c r="U404" s="378"/>
    </row>
    <row r="405" spans="1:21" ht="55.15" customHeight="1" x14ac:dyDescent="0.2">
      <c r="A405" s="29" t="s">
        <v>97</v>
      </c>
      <c r="B405" s="29"/>
      <c r="C405" s="378" t="s">
        <v>149</v>
      </c>
      <c r="D405" s="378"/>
      <c r="E405" s="378"/>
      <c r="F405" s="378"/>
      <c r="G405" s="378"/>
      <c r="H405" s="378"/>
      <c r="I405" s="378"/>
      <c r="J405" s="378"/>
      <c r="K405" s="378"/>
      <c r="L405" s="378"/>
      <c r="M405" s="378"/>
      <c r="N405" s="378"/>
      <c r="O405" s="378"/>
      <c r="P405" s="378"/>
      <c r="Q405" s="378"/>
      <c r="R405" s="378"/>
      <c r="S405" s="378"/>
      <c r="T405" s="378"/>
      <c r="U405" s="378"/>
    </row>
    <row r="406" spans="1:21" ht="4.5" customHeight="1" x14ac:dyDescent="0.2"/>
    <row r="407" spans="1:21" ht="16.5" customHeight="1" x14ac:dyDescent="0.2">
      <c r="A407" s="30" t="s">
        <v>119</v>
      </c>
      <c r="B407" s="29"/>
      <c r="C407" s="29"/>
      <c r="D407" s="29"/>
      <c r="E407" s="378" t="s">
        <v>629</v>
      </c>
      <c r="F407" s="378"/>
      <c r="G407" s="378"/>
      <c r="H407" s="378"/>
      <c r="I407" s="378"/>
      <c r="J407" s="378"/>
      <c r="K407" s="378"/>
      <c r="L407" s="378"/>
      <c r="M407" s="378"/>
      <c r="N407" s="378"/>
      <c r="O407" s="378"/>
      <c r="P407" s="378"/>
      <c r="Q407" s="378"/>
      <c r="R407" s="378"/>
      <c r="S407" s="378"/>
      <c r="T407" s="378"/>
      <c r="U407" s="378"/>
    </row>
  </sheetData>
  <mergeCells count="18">
    <mergeCell ref="C404:U404"/>
    <mergeCell ref="C405:U405"/>
    <mergeCell ref="E407:U407"/>
    <mergeCell ref="C399:U399"/>
    <mergeCell ref="C400:U400"/>
    <mergeCell ref="C401:U401"/>
    <mergeCell ref="C402:U402"/>
    <mergeCell ref="C403:U403"/>
    <mergeCell ref="C394:U394"/>
    <mergeCell ref="C395:U395"/>
    <mergeCell ref="C396:U396"/>
    <mergeCell ref="C397:U397"/>
    <mergeCell ref="C398:U398"/>
    <mergeCell ref="K1:U1"/>
    <mergeCell ref="C388:U388"/>
    <mergeCell ref="C390:U390"/>
    <mergeCell ref="C391:U391"/>
    <mergeCell ref="C393:U393"/>
  </mergeCells>
  <pageMargins left="0.7" right="0.7" top="0.75" bottom="0.75" header="0.3" footer="0.3"/>
  <pageSetup paperSize="9" fitToHeight="0" orientation="landscape" horizontalDpi="300" verticalDpi="300"/>
  <headerFooter scaleWithDoc="0" alignWithMargins="0">
    <oddHeader>&amp;C&amp;"Arial"&amp;8TABLE 16A.19</oddHeader>
    <oddFooter>&amp;L&amp;"Arial"&amp;8REPORT ON
GOVERNMENT
SERVICES 2022&amp;R&amp;"Arial"&amp;8CHILD PROTECTION
SERVICES
PAGE &amp;B&amp;P&amp;B</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U488"/>
  <sheetViews>
    <sheetView showGridLines="0" workbookViewId="0"/>
  </sheetViews>
  <sheetFormatPr defaultColWidth="11.42578125" defaultRowHeight="12.75" x14ac:dyDescent="0.2"/>
  <cols>
    <col min="1" max="10" width="1.85546875" customWidth="1"/>
    <col min="11" max="11" width="10.5703125" customWidth="1"/>
    <col min="12" max="12" width="5.42578125" customWidth="1"/>
    <col min="13" max="21" width="10.85546875" customWidth="1"/>
  </cols>
  <sheetData>
    <row r="1" spans="1:21" ht="17.45" customHeight="1" x14ac:dyDescent="0.2">
      <c r="A1" s="8" t="s">
        <v>630</v>
      </c>
      <c r="B1" s="8"/>
      <c r="C1" s="8"/>
      <c r="D1" s="8"/>
      <c r="E1" s="8"/>
      <c r="F1" s="8"/>
      <c r="G1" s="8"/>
      <c r="H1" s="8"/>
      <c r="I1" s="8"/>
      <c r="J1" s="8"/>
      <c r="K1" s="383" t="s">
        <v>631</v>
      </c>
      <c r="L1" s="384"/>
      <c r="M1" s="384"/>
      <c r="N1" s="384"/>
      <c r="O1" s="384"/>
      <c r="P1" s="384"/>
      <c r="Q1" s="384"/>
      <c r="R1" s="384"/>
      <c r="S1" s="384"/>
      <c r="T1" s="384"/>
      <c r="U1" s="384"/>
    </row>
    <row r="2" spans="1:21" ht="16.5" customHeight="1" x14ac:dyDescent="0.2">
      <c r="A2" s="11"/>
      <c r="B2" s="11"/>
      <c r="C2" s="11"/>
      <c r="D2" s="11"/>
      <c r="E2" s="11"/>
      <c r="F2" s="11"/>
      <c r="G2" s="11"/>
      <c r="H2" s="11"/>
      <c r="I2" s="11"/>
      <c r="J2" s="11"/>
      <c r="K2" s="11"/>
      <c r="L2" s="12" t="s">
        <v>53</v>
      </c>
      <c r="M2" s="13" t="s">
        <v>632</v>
      </c>
      <c r="N2" s="13" t="s">
        <v>633</v>
      </c>
      <c r="O2" s="13" t="s">
        <v>634</v>
      </c>
      <c r="P2" s="13" t="s">
        <v>635</v>
      </c>
      <c r="Q2" s="13" t="s">
        <v>636</v>
      </c>
      <c r="R2" s="13" t="s">
        <v>637</v>
      </c>
      <c r="S2" s="13" t="s">
        <v>638</v>
      </c>
      <c r="T2" s="13" t="s">
        <v>639</v>
      </c>
      <c r="U2" s="13" t="s">
        <v>640</v>
      </c>
    </row>
    <row r="3" spans="1:21" ht="16.5" customHeight="1" x14ac:dyDescent="0.2">
      <c r="A3" s="7" t="s">
        <v>543</v>
      </c>
      <c r="B3" s="7"/>
      <c r="C3" s="7"/>
      <c r="D3" s="7"/>
      <c r="E3" s="7"/>
      <c r="F3" s="7"/>
      <c r="G3" s="7"/>
      <c r="H3" s="7"/>
      <c r="I3" s="7"/>
      <c r="J3" s="7"/>
      <c r="K3" s="7"/>
      <c r="L3" s="9"/>
      <c r="M3" s="10"/>
      <c r="N3" s="10"/>
      <c r="O3" s="10"/>
      <c r="P3" s="10"/>
      <c r="Q3" s="10"/>
      <c r="R3" s="10"/>
      <c r="S3" s="10"/>
      <c r="T3" s="10"/>
      <c r="U3" s="10"/>
    </row>
    <row r="4" spans="1:21" ht="16.5" customHeight="1" x14ac:dyDescent="0.2">
      <c r="A4" s="7"/>
      <c r="B4" s="7" t="s">
        <v>133</v>
      </c>
      <c r="C4" s="7"/>
      <c r="D4" s="7"/>
      <c r="E4" s="7"/>
      <c r="F4" s="7"/>
      <c r="G4" s="7"/>
      <c r="H4" s="7"/>
      <c r="I4" s="7"/>
      <c r="J4" s="7"/>
      <c r="K4" s="7"/>
      <c r="L4" s="9"/>
      <c r="M4" s="10"/>
      <c r="N4" s="10"/>
      <c r="O4" s="10"/>
      <c r="P4" s="10"/>
      <c r="Q4" s="10"/>
      <c r="R4" s="10"/>
      <c r="S4" s="10"/>
      <c r="T4" s="10"/>
      <c r="U4" s="10"/>
    </row>
    <row r="5" spans="1:21" ht="16.5" customHeight="1" x14ac:dyDescent="0.2">
      <c r="A5" s="7"/>
      <c r="B5" s="7"/>
      <c r="C5" s="7" t="s">
        <v>66</v>
      </c>
      <c r="D5" s="7"/>
      <c r="E5" s="7"/>
      <c r="F5" s="7"/>
      <c r="G5" s="7"/>
      <c r="H5" s="7"/>
      <c r="I5" s="7"/>
      <c r="J5" s="7"/>
      <c r="K5" s="7"/>
      <c r="L5" s="9"/>
      <c r="M5" s="10"/>
      <c r="N5" s="10"/>
      <c r="O5" s="10"/>
      <c r="P5" s="10"/>
      <c r="Q5" s="10"/>
      <c r="R5" s="10"/>
      <c r="S5" s="10"/>
      <c r="T5" s="10"/>
      <c r="U5" s="10"/>
    </row>
    <row r="6" spans="1:21" ht="16.5" customHeight="1" x14ac:dyDescent="0.2">
      <c r="A6" s="7"/>
      <c r="B6" s="7"/>
      <c r="C6" s="7"/>
      <c r="D6" s="7" t="s">
        <v>641</v>
      </c>
      <c r="E6" s="7"/>
      <c r="F6" s="7"/>
      <c r="G6" s="7"/>
      <c r="H6" s="7"/>
      <c r="I6" s="7"/>
      <c r="J6" s="7"/>
      <c r="K6" s="7"/>
      <c r="L6" s="9" t="s">
        <v>67</v>
      </c>
      <c r="M6" s="208">
        <v>223</v>
      </c>
      <c r="N6" s="202">
        <v>86</v>
      </c>
      <c r="O6" s="208">
        <v>591</v>
      </c>
      <c r="P6" s="208">
        <v>116</v>
      </c>
      <c r="Q6" s="208">
        <v>224</v>
      </c>
      <c r="R6" s="202">
        <v>22</v>
      </c>
      <c r="S6" s="204">
        <v>7</v>
      </c>
      <c r="T6" s="202">
        <v>49</v>
      </c>
      <c r="U6" s="206">
        <v>1318</v>
      </c>
    </row>
    <row r="7" spans="1:21" ht="16.5" customHeight="1" x14ac:dyDescent="0.2">
      <c r="A7" s="7"/>
      <c r="B7" s="7"/>
      <c r="C7" s="7"/>
      <c r="D7" s="7" t="s">
        <v>642</v>
      </c>
      <c r="E7" s="7"/>
      <c r="F7" s="7"/>
      <c r="G7" s="7"/>
      <c r="H7" s="7"/>
      <c r="I7" s="7"/>
      <c r="J7" s="7"/>
      <c r="K7" s="7"/>
      <c r="L7" s="9" t="s">
        <v>67</v>
      </c>
      <c r="M7" s="204">
        <v>7</v>
      </c>
      <c r="N7" s="204" t="s">
        <v>75</v>
      </c>
      <c r="O7" s="204" t="s">
        <v>75</v>
      </c>
      <c r="P7" s="202">
        <v>68</v>
      </c>
      <c r="Q7" s="204" t="s">
        <v>75</v>
      </c>
      <c r="R7" s="204" t="s">
        <v>75</v>
      </c>
      <c r="S7" s="204" t="s">
        <v>75</v>
      </c>
      <c r="T7" s="204" t="s">
        <v>75</v>
      </c>
      <c r="U7" s="202">
        <v>75</v>
      </c>
    </row>
    <row r="8" spans="1:21" ht="16.5" customHeight="1" x14ac:dyDescent="0.2">
      <c r="A8" s="7"/>
      <c r="B8" s="7"/>
      <c r="C8" s="7"/>
      <c r="D8" s="7" t="s">
        <v>643</v>
      </c>
      <c r="E8" s="7"/>
      <c r="F8" s="7"/>
      <c r="G8" s="7"/>
      <c r="H8" s="7"/>
      <c r="I8" s="7"/>
      <c r="J8" s="7"/>
      <c r="K8" s="7"/>
      <c r="L8" s="9"/>
      <c r="M8" s="10"/>
      <c r="N8" s="10"/>
      <c r="O8" s="10"/>
      <c r="P8" s="10"/>
      <c r="Q8" s="10"/>
      <c r="R8" s="10"/>
      <c r="S8" s="10"/>
      <c r="T8" s="10"/>
      <c r="U8" s="10"/>
    </row>
    <row r="9" spans="1:21" ht="16.5" customHeight="1" x14ac:dyDescent="0.2">
      <c r="A9" s="7"/>
      <c r="B9" s="7"/>
      <c r="C9" s="7"/>
      <c r="D9" s="7"/>
      <c r="E9" s="7" t="s">
        <v>644</v>
      </c>
      <c r="F9" s="7"/>
      <c r="G9" s="7"/>
      <c r="H9" s="7"/>
      <c r="I9" s="7"/>
      <c r="J9" s="7"/>
      <c r="K9" s="7"/>
      <c r="L9" s="9" t="s">
        <v>67</v>
      </c>
      <c r="M9" s="206">
        <v>2505</v>
      </c>
      <c r="N9" s="208">
        <v>439</v>
      </c>
      <c r="O9" s="206">
        <v>2041</v>
      </c>
      <c r="P9" s="206">
        <v>1007</v>
      </c>
      <c r="Q9" s="208">
        <v>500</v>
      </c>
      <c r="R9" s="208">
        <v>205</v>
      </c>
      <c r="S9" s="202">
        <v>59</v>
      </c>
      <c r="T9" s="208">
        <v>239</v>
      </c>
      <c r="U9" s="206">
        <v>6995</v>
      </c>
    </row>
    <row r="10" spans="1:21" ht="16.5" customHeight="1" x14ac:dyDescent="0.2">
      <c r="A10" s="7"/>
      <c r="B10" s="7"/>
      <c r="C10" s="7"/>
      <c r="D10" s="7"/>
      <c r="E10" s="7" t="s">
        <v>645</v>
      </c>
      <c r="F10" s="7"/>
      <c r="G10" s="7"/>
      <c r="H10" s="7"/>
      <c r="I10" s="7"/>
      <c r="J10" s="7"/>
      <c r="K10" s="7"/>
      <c r="L10" s="9" t="s">
        <v>67</v>
      </c>
      <c r="M10" s="206">
        <v>3881</v>
      </c>
      <c r="N10" s="206">
        <v>2013</v>
      </c>
      <c r="O10" s="206">
        <v>1663</v>
      </c>
      <c r="P10" s="206">
        <v>1441</v>
      </c>
      <c r="Q10" s="208">
        <v>897</v>
      </c>
      <c r="R10" s="208">
        <v>173</v>
      </c>
      <c r="S10" s="208">
        <v>134</v>
      </c>
      <c r="T10" s="208">
        <v>214</v>
      </c>
      <c r="U10" s="207">
        <v>10416</v>
      </c>
    </row>
    <row r="11" spans="1:21" ht="16.5" customHeight="1" x14ac:dyDescent="0.2">
      <c r="A11" s="7"/>
      <c r="B11" s="7"/>
      <c r="C11" s="7"/>
      <c r="D11" s="7"/>
      <c r="E11" s="7" t="s">
        <v>646</v>
      </c>
      <c r="F11" s="7"/>
      <c r="G11" s="7"/>
      <c r="H11" s="7"/>
      <c r="I11" s="7"/>
      <c r="J11" s="7"/>
      <c r="K11" s="7"/>
      <c r="L11" s="9" t="s">
        <v>67</v>
      </c>
      <c r="M11" s="204" t="s">
        <v>75</v>
      </c>
      <c r="N11" s="202">
        <v>27</v>
      </c>
      <c r="O11" s="204" t="s">
        <v>75</v>
      </c>
      <c r="P11" s="204" t="s">
        <v>75</v>
      </c>
      <c r="Q11" s="202">
        <v>16</v>
      </c>
      <c r="R11" s="204" t="s">
        <v>75</v>
      </c>
      <c r="S11" s="204" t="s">
        <v>75</v>
      </c>
      <c r="T11" s="208">
        <v>334</v>
      </c>
      <c r="U11" s="208">
        <v>377</v>
      </c>
    </row>
    <row r="12" spans="1:21" ht="16.5" customHeight="1" x14ac:dyDescent="0.2">
      <c r="A12" s="7"/>
      <c r="B12" s="7"/>
      <c r="C12" s="7"/>
      <c r="D12" s="7"/>
      <c r="E12" s="7" t="s">
        <v>647</v>
      </c>
      <c r="F12" s="7"/>
      <c r="G12" s="7"/>
      <c r="H12" s="7"/>
      <c r="I12" s="7"/>
      <c r="J12" s="7"/>
      <c r="K12" s="7"/>
      <c r="L12" s="9" t="s">
        <v>67</v>
      </c>
      <c r="M12" s="206">
        <v>6386</v>
      </c>
      <c r="N12" s="206">
        <v>2479</v>
      </c>
      <c r="O12" s="206">
        <v>3704</v>
      </c>
      <c r="P12" s="206">
        <v>2448</v>
      </c>
      <c r="Q12" s="206">
        <v>1413</v>
      </c>
      <c r="R12" s="208">
        <v>378</v>
      </c>
      <c r="S12" s="208">
        <v>193</v>
      </c>
      <c r="T12" s="208">
        <v>787</v>
      </c>
      <c r="U12" s="207">
        <v>17788</v>
      </c>
    </row>
    <row r="13" spans="1:21" ht="29.45" customHeight="1" x14ac:dyDescent="0.2">
      <c r="A13" s="7"/>
      <c r="B13" s="7"/>
      <c r="C13" s="7"/>
      <c r="D13" s="382" t="s">
        <v>648</v>
      </c>
      <c r="E13" s="382"/>
      <c r="F13" s="382"/>
      <c r="G13" s="382"/>
      <c r="H13" s="382"/>
      <c r="I13" s="382"/>
      <c r="J13" s="382"/>
      <c r="K13" s="382"/>
      <c r="L13" s="9" t="s">
        <v>67</v>
      </c>
      <c r="M13" s="202">
        <v>89</v>
      </c>
      <c r="N13" s="204">
        <v>5</v>
      </c>
      <c r="O13" s="204" t="s">
        <v>75</v>
      </c>
      <c r="P13" s="204" t="s">
        <v>75</v>
      </c>
      <c r="Q13" s="204" t="s">
        <v>75</v>
      </c>
      <c r="R13" s="200" t="s">
        <v>496</v>
      </c>
      <c r="S13" s="204" t="s">
        <v>75</v>
      </c>
      <c r="T13" s="204">
        <v>1</v>
      </c>
      <c r="U13" s="202">
        <v>95</v>
      </c>
    </row>
    <row r="14" spans="1:21" ht="16.5" customHeight="1" x14ac:dyDescent="0.2">
      <c r="A14" s="7"/>
      <c r="B14" s="7"/>
      <c r="C14" s="7"/>
      <c r="D14" s="7" t="s">
        <v>649</v>
      </c>
      <c r="E14" s="7"/>
      <c r="F14" s="7"/>
      <c r="G14" s="7"/>
      <c r="H14" s="7"/>
      <c r="I14" s="7"/>
      <c r="J14" s="7"/>
      <c r="K14" s="7"/>
      <c r="L14" s="9" t="s">
        <v>67</v>
      </c>
      <c r="M14" s="208">
        <v>124</v>
      </c>
      <c r="N14" s="204">
        <v>2</v>
      </c>
      <c r="O14" s="204" t="s">
        <v>75</v>
      </c>
      <c r="P14" s="202">
        <v>32</v>
      </c>
      <c r="Q14" s="204" t="s">
        <v>75</v>
      </c>
      <c r="R14" s="200" t="s">
        <v>496</v>
      </c>
      <c r="S14" s="204" t="s">
        <v>75</v>
      </c>
      <c r="T14" s="202">
        <v>43</v>
      </c>
      <c r="U14" s="208">
        <v>201</v>
      </c>
    </row>
    <row r="15" spans="1:21" ht="16.5" customHeight="1" x14ac:dyDescent="0.2">
      <c r="A15" s="7"/>
      <c r="B15" s="7"/>
      <c r="C15" s="7" t="s">
        <v>68</v>
      </c>
      <c r="D15" s="7"/>
      <c r="E15" s="7"/>
      <c r="F15" s="7"/>
      <c r="G15" s="7"/>
      <c r="H15" s="7"/>
      <c r="I15" s="7"/>
      <c r="J15" s="7"/>
      <c r="K15" s="7"/>
      <c r="L15" s="9"/>
      <c r="M15" s="10"/>
      <c r="N15" s="10"/>
      <c r="O15" s="10"/>
      <c r="P15" s="10"/>
      <c r="Q15" s="10"/>
      <c r="R15" s="10"/>
      <c r="S15" s="10"/>
      <c r="T15" s="10"/>
      <c r="U15" s="10"/>
    </row>
    <row r="16" spans="1:21" ht="16.5" customHeight="1" x14ac:dyDescent="0.2">
      <c r="A16" s="7"/>
      <c r="B16" s="7"/>
      <c r="C16" s="7"/>
      <c r="D16" s="7" t="s">
        <v>641</v>
      </c>
      <c r="E16" s="7"/>
      <c r="F16" s="7"/>
      <c r="G16" s="7"/>
      <c r="H16" s="7"/>
      <c r="I16" s="7"/>
      <c r="J16" s="7"/>
      <c r="K16" s="7"/>
      <c r="L16" s="9" t="s">
        <v>67</v>
      </c>
      <c r="M16" s="208">
        <v>325</v>
      </c>
      <c r="N16" s="208">
        <v>359</v>
      </c>
      <c r="O16" s="208">
        <v>783</v>
      </c>
      <c r="P16" s="202">
        <v>89</v>
      </c>
      <c r="Q16" s="208">
        <v>430</v>
      </c>
      <c r="R16" s="202">
        <v>41</v>
      </c>
      <c r="S16" s="202">
        <v>30</v>
      </c>
      <c r="T16" s="204">
        <v>6</v>
      </c>
      <c r="U16" s="206">
        <v>2063</v>
      </c>
    </row>
    <row r="17" spans="1:21" ht="16.5" customHeight="1" x14ac:dyDescent="0.2">
      <c r="A17" s="7"/>
      <c r="B17" s="7"/>
      <c r="C17" s="7"/>
      <c r="D17" s="7" t="s">
        <v>642</v>
      </c>
      <c r="E17" s="7"/>
      <c r="F17" s="7"/>
      <c r="G17" s="7"/>
      <c r="H17" s="7"/>
      <c r="I17" s="7"/>
      <c r="J17" s="7"/>
      <c r="K17" s="7"/>
      <c r="L17" s="9" t="s">
        <v>67</v>
      </c>
      <c r="M17" s="202">
        <v>18</v>
      </c>
      <c r="N17" s="204" t="s">
        <v>75</v>
      </c>
      <c r="O17" s="204" t="s">
        <v>75</v>
      </c>
      <c r="P17" s="202">
        <v>61</v>
      </c>
      <c r="Q17" s="204" t="s">
        <v>75</v>
      </c>
      <c r="R17" s="204" t="s">
        <v>75</v>
      </c>
      <c r="S17" s="204" t="s">
        <v>75</v>
      </c>
      <c r="T17" s="204" t="s">
        <v>75</v>
      </c>
      <c r="U17" s="202">
        <v>79</v>
      </c>
    </row>
    <row r="18" spans="1:21" ht="16.5" customHeight="1" x14ac:dyDescent="0.2">
      <c r="A18" s="7"/>
      <c r="B18" s="7"/>
      <c r="C18" s="7"/>
      <c r="D18" s="7" t="s">
        <v>643</v>
      </c>
      <c r="E18" s="7"/>
      <c r="F18" s="7"/>
      <c r="G18" s="7"/>
      <c r="H18" s="7"/>
      <c r="I18" s="7"/>
      <c r="J18" s="7"/>
      <c r="K18" s="7"/>
      <c r="L18" s="9"/>
      <c r="M18" s="10"/>
      <c r="N18" s="10"/>
      <c r="O18" s="10"/>
      <c r="P18" s="10"/>
      <c r="Q18" s="10"/>
      <c r="R18" s="10"/>
      <c r="S18" s="10"/>
      <c r="T18" s="10"/>
      <c r="U18" s="10"/>
    </row>
    <row r="19" spans="1:21" ht="16.5" customHeight="1" x14ac:dyDescent="0.2">
      <c r="A19" s="7"/>
      <c r="B19" s="7"/>
      <c r="C19" s="7"/>
      <c r="D19" s="7"/>
      <c r="E19" s="7" t="s">
        <v>644</v>
      </c>
      <c r="F19" s="7"/>
      <c r="G19" s="7"/>
      <c r="H19" s="7"/>
      <c r="I19" s="7"/>
      <c r="J19" s="7"/>
      <c r="K19" s="7"/>
      <c r="L19" s="9" t="s">
        <v>67</v>
      </c>
      <c r="M19" s="206">
        <v>3849</v>
      </c>
      <c r="N19" s="206">
        <v>1115</v>
      </c>
      <c r="O19" s="206">
        <v>2258</v>
      </c>
      <c r="P19" s="208">
        <v>849</v>
      </c>
      <c r="Q19" s="206">
        <v>1018</v>
      </c>
      <c r="R19" s="208">
        <v>344</v>
      </c>
      <c r="S19" s="208">
        <v>199</v>
      </c>
      <c r="T19" s="202">
        <v>21</v>
      </c>
      <c r="U19" s="206">
        <v>9653</v>
      </c>
    </row>
    <row r="20" spans="1:21" ht="16.5" customHeight="1" x14ac:dyDescent="0.2">
      <c r="A20" s="7"/>
      <c r="B20" s="7"/>
      <c r="C20" s="7"/>
      <c r="D20" s="7"/>
      <c r="E20" s="7" t="s">
        <v>645</v>
      </c>
      <c r="F20" s="7"/>
      <c r="G20" s="7"/>
      <c r="H20" s="7"/>
      <c r="I20" s="7"/>
      <c r="J20" s="7"/>
      <c r="K20" s="7"/>
      <c r="L20" s="9" t="s">
        <v>67</v>
      </c>
      <c r="M20" s="206">
        <v>4646</v>
      </c>
      <c r="N20" s="206">
        <v>4918</v>
      </c>
      <c r="O20" s="206">
        <v>2088</v>
      </c>
      <c r="P20" s="208">
        <v>963</v>
      </c>
      <c r="Q20" s="206">
        <v>1229</v>
      </c>
      <c r="R20" s="208">
        <v>266</v>
      </c>
      <c r="S20" s="208">
        <v>260</v>
      </c>
      <c r="T20" s="202">
        <v>20</v>
      </c>
      <c r="U20" s="207">
        <v>14390</v>
      </c>
    </row>
    <row r="21" spans="1:21" ht="16.5" customHeight="1" x14ac:dyDescent="0.2">
      <c r="A21" s="7"/>
      <c r="B21" s="7"/>
      <c r="C21" s="7"/>
      <c r="D21" s="7"/>
      <c r="E21" s="7" t="s">
        <v>646</v>
      </c>
      <c r="F21" s="7"/>
      <c r="G21" s="7"/>
      <c r="H21" s="7"/>
      <c r="I21" s="7"/>
      <c r="J21" s="7"/>
      <c r="K21" s="7"/>
      <c r="L21" s="9" t="s">
        <v>67</v>
      </c>
      <c r="M21" s="204" t="s">
        <v>75</v>
      </c>
      <c r="N21" s="208">
        <v>151</v>
      </c>
      <c r="O21" s="204" t="s">
        <v>75</v>
      </c>
      <c r="P21" s="204" t="s">
        <v>75</v>
      </c>
      <c r="Q21" s="202">
        <v>25</v>
      </c>
      <c r="R21" s="204" t="s">
        <v>75</v>
      </c>
      <c r="S21" s="204" t="s">
        <v>75</v>
      </c>
      <c r="T21" s="202">
        <v>39</v>
      </c>
      <c r="U21" s="208">
        <v>215</v>
      </c>
    </row>
    <row r="22" spans="1:21" ht="16.5" customHeight="1" x14ac:dyDescent="0.2">
      <c r="A22" s="7"/>
      <c r="B22" s="7"/>
      <c r="C22" s="7"/>
      <c r="D22" s="7"/>
      <c r="E22" s="7" t="s">
        <v>647</v>
      </c>
      <c r="F22" s="7"/>
      <c r="G22" s="7"/>
      <c r="H22" s="7"/>
      <c r="I22" s="7"/>
      <c r="J22" s="7"/>
      <c r="K22" s="7"/>
      <c r="L22" s="9" t="s">
        <v>67</v>
      </c>
      <c r="M22" s="206">
        <v>8495</v>
      </c>
      <c r="N22" s="206">
        <v>6184</v>
      </c>
      <c r="O22" s="206">
        <v>4346</v>
      </c>
      <c r="P22" s="206">
        <v>1812</v>
      </c>
      <c r="Q22" s="206">
        <v>2272</v>
      </c>
      <c r="R22" s="208">
        <v>610</v>
      </c>
      <c r="S22" s="208">
        <v>459</v>
      </c>
      <c r="T22" s="202">
        <v>80</v>
      </c>
      <c r="U22" s="207">
        <v>24258</v>
      </c>
    </row>
    <row r="23" spans="1:21" ht="29.45" customHeight="1" x14ac:dyDescent="0.2">
      <c r="A23" s="7"/>
      <c r="B23" s="7"/>
      <c r="C23" s="7"/>
      <c r="D23" s="382" t="s">
        <v>648</v>
      </c>
      <c r="E23" s="382"/>
      <c r="F23" s="382"/>
      <c r="G23" s="382"/>
      <c r="H23" s="382"/>
      <c r="I23" s="382"/>
      <c r="J23" s="382"/>
      <c r="K23" s="382"/>
      <c r="L23" s="9" t="s">
        <v>67</v>
      </c>
      <c r="M23" s="202">
        <v>89</v>
      </c>
      <c r="N23" s="202">
        <v>29</v>
      </c>
      <c r="O23" s="204" t="s">
        <v>75</v>
      </c>
      <c r="P23" s="204" t="s">
        <v>75</v>
      </c>
      <c r="Q23" s="204" t="s">
        <v>75</v>
      </c>
      <c r="R23" s="200" t="s">
        <v>496</v>
      </c>
      <c r="S23" s="204" t="s">
        <v>75</v>
      </c>
      <c r="T23" s="204">
        <v>1</v>
      </c>
      <c r="U23" s="208">
        <v>119</v>
      </c>
    </row>
    <row r="24" spans="1:21" ht="16.5" customHeight="1" x14ac:dyDescent="0.2">
      <c r="A24" s="7"/>
      <c r="B24" s="7"/>
      <c r="C24" s="7"/>
      <c r="D24" s="7" t="s">
        <v>649</v>
      </c>
      <c r="E24" s="7"/>
      <c r="F24" s="7"/>
      <c r="G24" s="7"/>
      <c r="H24" s="7"/>
      <c r="I24" s="7"/>
      <c r="J24" s="7"/>
      <c r="K24" s="7"/>
      <c r="L24" s="9" t="s">
        <v>67</v>
      </c>
      <c r="M24" s="208">
        <v>139</v>
      </c>
      <c r="N24" s="204">
        <v>2</v>
      </c>
      <c r="O24" s="204" t="s">
        <v>75</v>
      </c>
      <c r="P24" s="204">
        <v>9</v>
      </c>
      <c r="Q24" s="204" t="s">
        <v>75</v>
      </c>
      <c r="R24" s="200" t="s">
        <v>496</v>
      </c>
      <c r="S24" s="204" t="s">
        <v>75</v>
      </c>
      <c r="T24" s="204">
        <v>3</v>
      </c>
      <c r="U24" s="208">
        <v>153</v>
      </c>
    </row>
    <row r="25" spans="1:21" ht="16.5" customHeight="1" x14ac:dyDescent="0.2">
      <c r="A25" s="7"/>
      <c r="B25" s="7"/>
      <c r="C25" s="7" t="s">
        <v>69</v>
      </c>
      <c r="D25" s="7"/>
      <c r="E25" s="7"/>
      <c r="F25" s="7"/>
      <c r="G25" s="7"/>
      <c r="H25" s="7"/>
      <c r="I25" s="7"/>
      <c r="J25" s="7"/>
      <c r="K25" s="7"/>
      <c r="L25" s="9"/>
      <c r="M25" s="10"/>
      <c r="N25" s="10"/>
      <c r="O25" s="10"/>
      <c r="P25" s="10"/>
      <c r="Q25" s="10"/>
      <c r="R25" s="10"/>
      <c r="S25" s="10"/>
      <c r="T25" s="10"/>
      <c r="U25" s="10"/>
    </row>
    <row r="26" spans="1:21" ht="16.5" customHeight="1" x14ac:dyDescent="0.2">
      <c r="A26" s="7"/>
      <c r="B26" s="7"/>
      <c r="C26" s="7"/>
      <c r="D26" s="7" t="s">
        <v>641</v>
      </c>
      <c r="E26" s="7"/>
      <c r="F26" s="7"/>
      <c r="G26" s="7"/>
      <c r="H26" s="7"/>
      <c r="I26" s="7"/>
      <c r="J26" s="7"/>
      <c r="K26" s="7"/>
      <c r="L26" s="9" t="s">
        <v>67</v>
      </c>
      <c r="M26" s="204" t="s">
        <v>75</v>
      </c>
      <c r="N26" s="204" t="s">
        <v>75</v>
      </c>
      <c r="O26" s="204" t="s">
        <v>75</v>
      </c>
      <c r="P26" s="204" t="s">
        <v>75</v>
      </c>
      <c r="Q26" s="204" t="s">
        <v>75</v>
      </c>
      <c r="R26" s="204">
        <v>1</v>
      </c>
      <c r="S26" s="204" t="s">
        <v>75</v>
      </c>
      <c r="T26" s="204" t="s">
        <v>75</v>
      </c>
      <c r="U26" s="204">
        <v>1</v>
      </c>
    </row>
    <row r="27" spans="1:21" ht="16.5" customHeight="1" x14ac:dyDescent="0.2">
      <c r="A27" s="7"/>
      <c r="B27" s="7"/>
      <c r="C27" s="7"/>
      <c r="D27" s="7" t="s">
        <v>642</v>
      </c>
      <c r="E27" s="7"/>
      <c r="F27" s="7"/>
      <c r="G27" s="7"/>
      <c r="H27" s="7"/>
      <c r="I27" s="7"/>
      <c r="J27" s="7"/>
      <c r="K27" s="7"/>
      <c r="L27" s="9" t="s">
        <v>67</v>
      </c>
      <c r="M27" s="204" t="s">
        <v>75</v>
      </c>
      <c r="N27" s="204" t="s">
        <v>75</v>
      </c>
      <c r="O27" s="204" t="s">
        <v>75</v>
      </c>
      <c r="P27" s="204" t="s">
        <v>75</v>
      </c>
      <c r="Q27" s="204" t="s">
        <v>75</v>
      </c>
      <c r="R27" s="204" t="s">
        <v>75</v>
      </c>
      <c r="S27" s="204" t="s">
        <v>75</v>
      </c>
      <c r="T27" s="204" t="s">
        <v>75</v>
      </c>
      <c r="U27" s="204" t="s">
        <v>75</v>
      </c>
    </row>
    <row r="28" spans="1:21" ht="16.5" customHeight="1" x14ac:dyDescent="0.2">
      <c r="A28" s="7"/>
      <c r="B28" s="7"/>
      <c r="C28" s="7"/>
      <c r="D28" s="7" t="s">
        <v>643</v>
      </c>
      <c r="E28" s="7"/>
      <c r="F28" s="7"/>
      <c r="G28" s="7"/>
      <c r="H28" s="7"/>
      <c r="I28" s="7"/>
      <c r="J28" s="7"/>
      <c r="K28" s="7"/>
      <c r="L28" s="9"/>
      <c r="M28" s="10"/>
      <c r="N28" s="10"/>
      <c r="O28" s="10"/>
      <c r="P28" s="10"/>
      <c r="Q28" s="10"/>
      <c r="R28" s="10"/>
      <c r="S28" s="10"/>
      <c r="T28" s="10"/>
      <c r="U28" s="10"/>
    </row>
    <row r="29" spans="1:21" ht="16.5" customHeight="1" x14ac:dyDescent="0.2">
      <c r="A29" s="7"/>
      <c r="B29" s="7"/>
      <c r="C29" s="7"/>
      <c r="D29" s="7"/>
      <c r="E29" s="7" t="s">
        <v>644</v>
      </c>
      <c r="F29" s="7"/>
      <c r="G29" s="7"/>
      <c r="H29" s="7"/>
      <c r="I29" s="7"/>
      <c r="J29" s="7"/>
      <c r="K29" s="7"/>
      <c r="L29" s="9" t="s">
        <v>67</v>
      </c>
      <c r="M29" s="204" t="s">
        <v>75</v>
      </c>
      <c r="N29" s="204" t="s">
        <v>75</v>
      </c>
      <c r="O29" s="204">
        <v>3</v>
      </c>
      <c r="P29" s="204" t="s">
        <v>75</v>
      </c>
      <c r="Q29" s="202">
        <v>16</v>
      </c>
      <c r="R29" s="204">
        <v>7</v>
      </c>
      <c r="S29" s="204" t="s">
        <v>75</v>
      </c>
      <c r="T29" s="204" t="s">
        <v>75</v>
      </c>
      <c r="U29" s="202">
        <v>26</v>
      </c>
    </row>
    <row r="30" spans="1:21" ht="16.5" customHeight="1" x14ac:dyDescent="0.2">
      <c r="A30" s="7"/>
      <c r="B30" s="7"/>
      <c r="C30" s="7"/>
      <c r="D30" s="7"/>
      <c r="E30" s="7" t="s">
        <v>645</v>
      </c>
      <c r="F30" s="7"/>
      <c r="G30" s="7"/>
      <c r="H30" s="7"/>
      <c r="I30" s="7"/>
      <c r="J30" s="7"/>
      <c r="K30" s="7"/>
      <c r="L30" s="9" t="s">
        <v>67</v>
      </c>
      <c r="M30" s="204" t="s">
        <v>75</v>
      </c>
      <c r="N30" s="204" t="s">
        <v>75</v>
      </c>
      <c r="O30" s="204">
        <v>6</v>
      </c>
      <c r="P30" s="204" t="s">
        <v>75</v>
      </c>
      <c r="Q30" s="202">
        <v>11</v>
      </c>
      <c r="R30" s="202">
        <v>10</v>
      </c>
      <c r="S30" s="204">
        <v>1</v>
      </c>
      <c r="T30" s="204" t="s">
        <v>75</v>
      </c>
      <c r="U30" s="202">
        <v>28</v>
      </c>
    </row>
    <row r="31" spans="1:21" ht="16.5" customHeight="1" x14ac:dyDescent="0.2">
      <c r="A31" s="7"/>
      <c r="B31" s="7"/>
      <c r="C31" s="7"/>
      <c r="D31" s="7"/>
      <c r="E31" s="7" t="s">
        <v>646</v>
      </c>
      <c r="F31" s="7"/>
      <c r="G31" s="7"/>
      <c r="H31" s="7"/>
      <c r="I31" s="7"/>
      <c r="J31" s="7"/>
      <c r="K31" s="7"/>
      <c r="L31" s="9" t="s">
        <v>67</v>
      </c>
      <c r="M31" s="204" t="s">
        <v>75</v>
      </c>
      <c r="N31" s="204" t="s">
        <v>75</v>
      </c>
      <c r="O31" s="204" t="s">
        <v>75</v>
      </c>
      <c r="P31" s="204" t="s">
        <v>75</v>
      </c>
      <c r="Q31" s="204" t="s">
        <v>75</v>
      </c>
      <c r="R31" s="204" t="s">
        <v>75</v>
      </c>
      <c r="S31" s="204" t="s">
        <v>75</v>
      </c>
      <c r="T31" s="204" t="s">
        <v>75</v>
      </c>
      <c r="U31" s="204" t="s">
        <v>75</v>
      </c>
    </row>
    <row r="32" spans="1:21" ht="16.5" customHeight="1" x14ac:dyDescent="0.2">
      <c r="A32" s="7"/>
      <c r="B32" s="7"/>
      <c r="C32" s="7"/>
      <c r="D32" s="7"/>
      <c r="E32" s="7" t="s">
        <v>647</v>
      </c>
      <c r="F32" s="7"/>
      <c r="G32" s="7"/>
      <c r="H32" s="7"/>
      <c r="I32" s="7"/>
      <c r="J32" s="7"/>
      <c r="K32" s="7"/>
      <c r="L32" s="9" t="s">
        <v>67</v>
      </c>
      <c r="M32" s="204" t="s">
        <v>75</v>
      </c>
      <c r="N32" s="204" t="s">
        <v>75</v>
      </c>
      <c r="O32" s="204">
        <v>9</v>
      </c>
      <c r="P32" s="204" t="s">
        <v>75</v>
      </c>
      <c r="Q32" s="202">
        <v>27</v>
      </c>
      <c r="R32" s="202">
        <v>17</v>
      </c>
      <c r="S32" s="204">
        <v>1</v>
      </c>
      <c r="T32" s="204" t="s">
        <v>75</v>
      </c>
      <c r="U32" s="202">
        <v>54</v>
      </c>
    </row>
    <row r="33" spans="1:21" ht="29.45" customHeight="1" x14ac:dyDescent="0.2">
      <c r="A33" s="7"/>
      <c r="B33" s="7"/>
      <c r="C33" s="7"/>
      <c r="D33" s="382" t="s">
        <v>648</v>
      </c>
      <c r="E33" s="382"/>
      <c r="F33" s="382"/>
      <c r="G33" s="382"/>
      <c r="H33" s="382"/>
      <c r="I33" s="382"/>
      <c r="J33" s="382"/>
      <c r="K33" s="382"/>
      <c r="L33" s="9" t="s">
        <v>67</v>
      </c>
      <c r="M33" s="204" t="s">
        <v>75</v>
      </c>
      <c r="N33" s="204" t="s">
        <v>75</v>
      </c>
      <c r="O33" s="204" t="s">
        <v>75</v>
      </c>
      <c r="P33" s="204" t="s">
        <v>75</v>
      </c>
      <c r="Q33" s="204" t="s">
        <v>75</v>
      </c>
      <c r="R33" s="204" t="s">
        <v>75</v>
      </c>
      <c r="S33" s="204" t="s">
        <v>75</v>
      </c>
      <c r="T33" s="204" t="s">
        <v>75</v>
      </c>
      <c r="U33" s="204" t="s">
        <v>75</v>
      </c>
    </row>
    <row r="34" spans="1:21" ht="16.5" customHeight="1" x14ac:dyDescent="0.2">
      <c r="A34" s="7"/>
      <c r="B34" s="7"/>
      <c r="C34" s="7"/>
      <c r="D34" s="7" t="s">
        <v>649</v>
      </c>
      <c r="E34" s="7"/>
      <c r="F34" s="7"/>
      <c r="G34" s="7"/>
      <c r="H34" s="7"/>
      <c r="I34" s="7"/>
      <c r="J34" s="7"/>
      <c r="K34" s="7"/>
      <c r="L34" s="9" t="s">
        <v>67</v>
      </c>
      <c r="M34" s="204" t="s">
        <v>75</v>
      </c>
      <c r="N34" s="204" t="s">
        <v>75</v>
      </c>
      <c r="O34" s="204" t="s">
        <v>75</v>
      </c>
      <c r="P34" s="204" t="s">
        <v>75</v>
      </c>
      <c r="Q34" s="204" t="s">
        <v>75</v>
      </c>
      <c r="R34" s="204" t="s">
        <v>75</v>
      </c>
      <c r="S34" s="204" t="s">
        <v>75</v>
      </c>
      <c r="T34" s="204" t="s">
        <v>75</v>
      </c>
      <c r="U34" s="204" t="s">
        <v>75</v>
      </c>
    </row>
    <row r="35" spans="1:21" ht="16.5" customHeight="1" x14ac:dyDescent="0.2">
      <c r="A35" s="7"/>
      <c r="B35" s="7"/>
      <c r="C35" s="7" t="s">
        <v>70</v>
      </c>
      <c r="D35" s="7"/>
      <c r="E35" s="7"/>
      <c r="F35" s="7"/>
      <c r="G35" s="7"/>
      <c r="H35" s="7"/>
      <c r="I35" s="7"/>
      <c r="J35" s="7"/>
      <c r="K35" s="7"/>
      <c r="L35" s="9"/>
      <c r="M35" s="10"/>
      <c r="N35" s="10"/>
      <c r="O35" s="10"/>
      <c r="P35" s="10"/>
      <c r="Q35" s="10"/>
      <c r="R35" s="10"/>
      <c r="S35" s="10"/>
      <c r="T35" s="10"/>
      <c r="U35" s="10"/>
    </row>
    <row r="36" spans="1:21" ht="16.5" customHeight="1" x14ac:dyDescent="0.2">
      <c r="A36" s="7"/>
      <c r="B36" s="7"/>
      <c r="C36" s="7"/>
      <c r="D36" s="7" t="s">
        <v>641</v>
      </c>
      <c r="E36" s="7"/>
      <c r="F36" s="7"/>
      <c r="G36" s="7"/>
      <c r="H36" s="7"/>
      <c r="I36" s="7"/>
      <c r="J36" s="7"/>
      <c r="K36" s="7"/>
      <c r="L36" s="9" t="s">
        <v>67</v>
      </c>
      <c r="M36" s="208">
        <v>548</v>
      </c>
      <c r="N36" s="208">
        <v>445</v>
      </c>
      <c r="O36" s="206">
        <v>1374</v>
      </c>
      <c r="P36" s="208">
        <v>205</v>
      </c>
      <c r="Q36" s="208">
        <v>654</v>
      </c>
      <c r="R36" s="202">
        <v>64</v>
      </c>
      <c r="S36" s="202">
        <v>37</v>
      </c>
      <c r="T36" s="202">
        <v>55</v>
      </c>
      <c r="U36" s="206">
        <v>3382</v>
      </c>
    </row>
    <row r="37" spans="1:21" ht="16.5" customHeight="1" x14ac:dyDescent="0.2">
      <c r="A37" s="7"/>
      <c r="B37" s="7"/>
      <c r="C37" s="7"/>
      <c r="D37" s="7" t="s">
        <v>642</v>
      </c>
      <c r="E37" s="7"/>
      <c r="F37" s="7"/>
      <c r="G37" s="7"/>
      <c r="H37" s="7"/>
      <c r="I37" s="7"/>
      <c r="J37" s="7"/>
      <c r="K37" s="7"/>
      <c r="L37" s="9" t="s">
        <v>67</v>
      </c>
      <c r="M37" s="202">
        <v>25</v>
      </c>
      <c r="N37" s="204" t="s">
        <v>75</v>
      </c>
      <c r="O37" s="204" t="s">
        <v>75</v>
      </c>
      <c r="P37" s="208">
        <v>129</v>
      </c>
      <c r="Q37" s="204" t="s">
        <v>75</v>
      </c>
      <c r="R37" s="204" t="s">
        <v>75</v>
      </c>
      <c r="S37" s="204" t="s">
        <v>75</v>
      </c>
      <c r="T37" s="204" t="s">
        <v>75</v>
      </c>
      <c r="U37" s="208">
        <v>154</v>
      </c>
    </row>
    <row r="38" spans="1:21" ht="16.5" customHeight="1" x14ac:dyDescent="0.2">
      <c r="A38" s="7"/>
      <c r="B38" s="7"/>
      <c r="C38" s="7"/>
      <c r="D38" s="7" t="s">
        <v>643</v>
      </c>
      <c r="E38" s="7"/>
      <c r="F38" s="7"/>
      <c r="G38" s="7"/>
      <c r="H38" s="7"/>
      <c r="I38" s="7"/>
      <c r="J38" s="7"/>
      <c r="K38" s="7"/>
      <c r="L38" s="9"/>
      <c r="M38" s="10"/>
      <c r="N38" s="10"/>
      <c r="O38" s="10"/>
      <c r="P38" s="10"/>
      <c r="Q38" s="10"/>
      <c r="R38" s="10"/>
      <c r="S38" s="10"/>
      <c r="T38" s="10"/>
      <c r="U38" s="10"/>
    </row>
    <row r="39" spans="1:21" ht="16.5" customHeight="1" x14ac:dyDescent="0.2">
      <c r="A39" s="7"/>
      <c r="B39" s="7"/>
      <c r="C39" s="7"/>
      <c r="D39" s="7"/>
      <c r="E39" s="7" t="s">
        <v>644</v>
      </c>
      <c r="F39" s="7"/>
      <c r="G39" s="7"/>
      <c r="H39" s="7"/>
      <c r="I39" s="7"/>
      <c r="J39" s="7"/>
      <c r="K39" s="7"/>
      <c r="L39" s="9" t="s">
        <v>67</v>
      </c>
      <c r="M39" s="206">
        <v>6354</v>
      </c>
      <c r="N39" s="206">
        <v>1554</v>
      </c>
      <c r="O39" s="206">
        <v>4302</v>
      </c>
      <c r="P39" s="206">
        <v>1856</v>
      </c>
      <c r="Q39" s="206">
        <v>1534</v>
      </c>
      <c r="R39" s="208">
        <v>556</v>
      </c>
      <c r="S39" s="208">
        <v>258</v>
      </c>
      <c r="T39" s="208">
        <v>260</v>
      </c>
      <c r="U39" s="207">
        <v>16674</v>
      </c>
    </row>
    <row r="40" spans="1:21" ht="16.5" customHeight="1" x14ac:dyDescent="0.2">
      <c r="A40" s="7"/>
      <c r="B40" s="7"/>
      <c r="C40" s="7"/>
      <c r="D40" s="7"/>
      <c r="E40" s="7" t="s">
        <v>645</v>
      </c>
      <c r="F40" s="7"/>
      <c r="G40" s="7"/>
      <c r="H40" s="7"/>
      <c r="I40" s="7"/>
      <c r="J40" s="7"/>
      <c r="K40" s="7"/>
      <c r="L40" s="9" t="s">
        <v>67</v>
      </c>
      <c r="M40" s="206">
        <v>8527</v>
      </c>
      <c r="N40" s="206">
        <v>6931</v>
      </c>
      <c r="O40" s="206">
        <v>3757</v>
      </c>
      <c r="P40" s="206">
        <v>2404</v>
      </c>
      <c r="Q40" s="206">
        <v>2137</v>
      </c>
      <c r="R40" s="208">
        <v>449</v>
      </c>
      <c r="S40" s="208">
        <v>395</v>
      </c>
      <c r="T40" s="208">
        <v>234</v>
      </c>
      <c r="U40" s="207">
        <v>24834</v>
      </c>
    </row>
    <row r="41" spans="1:21" ht="16.5" customHeight="1" x14ac:dyDescent="0.2">
      <c r="A41" s="7"/>
      <c r="B41" s="7"/>
      <c r="C41" s="7"/>
      <c r="D41" s="7"/>
      <c r="E41" s="7" t="s">
        <v>646</v>
      </c>
      <c r="F41" s="7"/>
      <c r="G41" s="7"/>
      <c r="H41" s="7"/>
      <c r="I41" s="7"/>
      <c r="J41" s="7"/>
      <c r="K41" s="7"/>
      <c r="L41" s="9" t="s">
        <v>67</v>
      </c>
      <c r="M41" s="204" t="s">
        <v>75</v>
      </c>
      <c r="N41" s="208">
        <v>178</v>
      </c>
      <c r="O41" s="204" t="s">
        <v>75</v>
      </c>
      <c r="P41" s="204" t="s">
        <v>75</v>
      </c>
      <c r="Q41" s="202">
        <v>41</v>
      </c>
      <c r="R41" s="204" t="s">
        <v>75</v>
      </c>
      <c r="S41" s="204" t="s">
        <v>75</v>
      </c>
      <c r="T41" s="208">
        <v>373</v>
      </c>
      <c r="U41" s="208">
        <v>592</v>
      </c>
    </row>
    <row r="42" spans="1:21" ht="16.5" customHeight="1" x14ac:dyDescent="0.2">
      <c r="A42" s="7"/>
      <c r="B42" s="7"/>
      <c r="C42" s="7"/>
      <c r="D42" s="7"/>
      <c r="E42" s="7" t="s">
        <v>647</v>
      </c>
      <c r="F42" s="7"/>
      <c r="G42" s="7"/>
      <c r="H42" s="7"/>
      <c r="I42" s="7"/>
      <c r="J42" s="7"/>
      <c r="K42" s="7"/>
      <c r="L42" s="9" t="s">
        <v>67</v>
      </c>
      <c r="M42" s="207">
        <v>14881</v>
      </c>
      <c r="N42" s="206">
        <v>8663</v>
      </c>
      <c r="O42" s="206">
        <v>8059</v>
      </c>
      <c r="P42" s="206">
        <v>4260</v>
      </c>
      <c r="Q42" s="206">
        <v>3712</v>
      </c>
      <c r="R42" s="206">
        <v>1005</v>
      </c>
      <c r="S42" s="208">
        <v>653</v>
      </c>
      <c r="T42" s="208">
        <v>867</v>
      </c>
      <c r="U42" s="207">
        <v>42100</v>
      </c>
    </row>
    <row r="43" spans="1:21" ht="29.45" customHeight="1" x14ac:dyDescent="0.2">
      <c r="A43" s="7"/>
      <c r="B43" s="7"/>
      <c r="C43" s="7"/>
      <c r="D43" s="382" t="s">
        <v>648</v>
      </c>
      <c r="E43" s="382"/>
      <c r="F43" s="382"/>
      <c r="G43" s="382"/>
      <c r="H43" s="382"/>
      <c r="I43" s="382"/>
      <c r="J43" s="382"/>
      <c r="K43" s="382"/>
      <c r="L43" s="9" t="s">
        <v>67</v>
      </c>
      <c r="M43" s="208">
        <v>178</v>
      </c>
      <c r="N43" s="202">
        <v>34</v>
      </c>
      <c r="O43" s="204" t="s">
        <v>75</v>
      </c>
      <c r="P43" s="204" t="s">
        <v>75</v>
      </c>
      <c r="Q43" s="204" t="s">
        <v>75</v>
      </c>
      <c r="R43" s="200" t="s">
        <v>496</v>
      </c>
      <c r="S43" s="204" t="s">
        <v>75</v>
      </c>
      <c r="T43" s="204">
        <v>2</v>
      </c>
      <c r="U43" s="208">
        <v>214</v>
      </c>
    </row>
    <row r="44" spans="1:21" ht="16.5" customHeight="1" x14ac:dyDescent="0.2">
      <c r="A44" s="7"/>
      <c r="B44" s="7"/>
      <c r="C44" s="7"/>
      <c r="D44" s="7" t="s">
        <v>649</v>
      </c>
      <c r="E44" s="7"/>
      <c r="F44" s="7"/>
      <c r="G44" s="7"/>
      <c r="H44" s="7"/>
      <c r="I44" s="7"/>
      <c r="J44" s="7"/>
      <c r="K44" s="7"/>
      <c r="L44" s="9" t="s">
        <v>67</v>
      </c>
      <c r="M44" s="208">
        <v>263</v>
      </c>
      <c r="N44" s="204">
        <v>4</v>
      </c>
      <c r="O44" s="204" t="s">
        <v>75</v>
      </c>
      <c r="P44" s="202">
        <v>41</v>
      </c>
      <c r="Q44" s="204" t="s">
        <v>75</v>
      </c>
      <c r="R44" s="200" t="s">
        <v>496</v>
      </c>
      <c r="S44" s="204" t="s">
        <v>75</v>
      </c>
      <c r="T44" s="202">
        <v>46</v>
      </c>
      <c r="U44" s="208">
        <v>354</v>
      </c>
    </row>
    <row r="45" spans="1:21" ht="16.5" customHeight="1" x14ac:dyDescent="0.2">
      <c r="A45" s="7" t="s">
        <v>554</v>
      </c>
      <c r="B45" s="7"/>
      <c r="C45" s="7"/>
      <c r="D45" s="7"/>
      <c r="E45" s="7"/>
      <c r="F45" s="7"/>
      <c r="G45" s="7"/>
      <c r="H45" s="7"/>
      <c r="I45" s="7"/>
      <c r="J45" s="7"/>
      <c r="K45" s="7"/>
      <c r="L45" s="9"/>
      <c r="M45" s="10"/>
      <c r="N45" s="10"/>
      <c r="O45" s="10"/>
      <c r="P45" s="10"/>
      <c r="Q45" s="10"/>
      <c r="R45" s="10"/>
      <c r="S45" s="10"/>
      <c r="T45" s="10"/>
      <c r="U45" s="10"/>
    </row>
    <row r="46" spans="1:21" ht="16.5" customHeight="1" x14ac:dyDescent="0.2">
      <c r="A46" s="7"/>
      <c r="B46" s="7" t="s">
        <v>133</v>
      </c>
      <c r="C46" s="7"/>
      <c r="D46" s="7"/>
      <c r="E46" s="7"/>
      <c r="F46" s="7"/>
      <c r="G46" s="7"/>
      <c r="H46" s="7"/>
      <c r="I46" s="7"/>
      <c r="J46" s="7"/>
      <c r="K46" s="7"/>
      <c r="L46" s="9"/>
      <c r="M46" s="10"/>
      <c r="N46" s="10"/>
      <c r="O46" s="10"/>
      <c r="P46" s="10"/>
      <c r="Q46" s="10"/>
      <c r="R46" s="10"/>
      <c r="S46" s="10"/>
      <c r="T46" s="10"/>
      <c r="U46" s="10"/>
    </row>
    <row r="47" spans="1:21" ht="16.5" customHeight="1" x14ac:dyDescent="0.2">
      <c r="A47" s="7"/>
      <c r="B47" s="7"/>
      <c r="C47" s="7" t="s">
        <v>66</v>
      </c>
      <c r="D47" s="7"/>
      <c r="E47" s="7"/>
      <c r="F47" s="7"/>
      <c r="G47" s="7"/>
      <c r="H47" s="7"/>
      <c r="I47" s="7"/>
      <c r="J47" s="7"/>
      <c r="K47" s="7"/>
      <c r="L47" s="9"/>
      <c r="M47" s="10"/>
      <c r="N47" s="10"/>
      <c r="O47" s="10"/>
      <c r="P47" s="10"/>
      <c r="Q47" s="10"/>
      <c r="R47" s="10"/>
      <c r="S47" s="10"/>
      <c r="T47" s="10"/>
      <c r="U47" s="10"/>
    </row>
    <row r="48" spans="1:21" ht="16.5" customHeight="1" x14ac:dyDescent="0.2">
      <c r="A48" s="7"/>
      <c r="B48" s="7"/>
      <c r="C48" s="7"/>
      <c r="D48" s="7" t="s">
        <v>641</v>
      </c>
      <c r="E48" s="7"/>
      <c r="F48" s="7"/>
      <c r="G48" s="7"/>
      <c r="H48" s="7"/>
      <c r="I48" s="7"/>
      <c r="J48" s="7"/>
      <c r="K48" s="7"/>
      <c r="L48" s="9" t="s">
        <v>67</v>
      </c>
      <c r="M48" s="208">
        <v>183</v>
      </c>
      <c r="N48" s="202">
        <v>90</v>
      </c>
      <c r="O48" s="208">
        <v>486</v>
      </c>
      <c r="P48" s="208">
        <v>131</v>
      </c>
      <c r="Q48" s="208">
        <v>227</v>
      </c>
      <c r="R48" s="200" t="s">
        <v>496</v>
      </c>
      <c r="S48" s="204">
        <v>9</v>
      </c>
      <c r="T48" s="202">
        <v>69</v>
      </c>
      <c r="U48" s="206">
        <v>1195</v>
      </c>
    </row>
    <row r="49" spans="1:21" ht="16.5" customHeight="1" x14ac:dyDescent="0.2">
      <c r="A49" s="7"/>
      <c r="B49" s="7"/>
      <c r="C49" s="7"/>
      <c r="D49" s="7" t="s">
        <v>642</v>
      </c>
      <c r="E49" s="7"/>
      <c r="F49" s="7"/>
      <c r="G49" s="7"/>
      <c r="H49" s="7"/>
      <c r="I49" s="7"/>
      <c r="J49" s="7"/>
      <c r="K49" s="7"/>
      <c r="L49" s="9" t="s">
        <v>67</v>
      </c>
      <c r="M49" s="202">
        <v>12</v>
      </c>
      <c r="N49" s="204" t="s">
        <v>75</v>
      </c>
      <c r="O49" s="204" t="s">
        <v>75</v>
      </c>
      <c r="P49" s="202">
        <v>65</v>
      </c>
      <c r="Q49" s="204" t="s">
        <v>75</v>
      </c>
      <c r="R49" s="204" t="s">
        <v>75</v>
      </c>
      <c r="S49" s="204" t="s">
        <v>75</v>
      </c>
      <c r="T49" s="204" t="s">
        <v>75</v>
      </c>
      <c r="U49" s="202">
        <v>77</v>
      </c>
    </row>
    <row r="50" spans="1:21" ht="16.5" customHeight="1" x14ac:dyDescent="0.2">
      <c r="A50" s="7"/>
      <c r="B50" s="7"/>
      <c r="C50" s="7"/>
      <c r="D50" s="7" t="s">
        <v>643</v>
      </c>
      <c r="E50" s="7"/>
      <c r="F50" s="7"/>
      <c r="G50" s="7"/>
      <c r="H50" s="7"/>
      <c r="I50" s="7"/>
      <c r="J50" s="7"/>
      <c r="K50" s="7"/>
      <c r="L50" s="9"/>
      <c r="M50" s="10"/>
      <c r="N50" s="10"/>
      <c r="O50" s="10"/>
      <c r="P50" s="10"/>
      <c r="Q50" s="10"/>
      <c r="R50" s="10"/>
      <c r="S50" s="10"/>
      <c r="T50" s="10"/>
      <c r="U50" s="10"/>
    </row>
    <row r="51" spans="1:21" ht="16.5" customHeight="1" x14ac:dyDescent="0.2">
      <c r="A51" s="7"/>
      <c r="B51" s="7"/>
      <c r="C51" s="7"/>
      <c r="D51" s="7"/>
      <c r="E51" s="7" t="s">
        <v>644</v>
      </c>
      <c r="F51" s="7"/>
      <c r="G51" s="7"/>
      <c r="H51" s="7"/>
      <c r="I51" s="7"/>
      <c r="J51" s="7"/>
      <c r="K51" s="7"/>
      <c r="L51" s="9" t="s">
        <v>67</v>
      </c>
      <c r="M51" s="206">
        <v>2493</v>
      </c>
      <c r="N51" s="208">
        <v>434</v>
      </c>
      <c r="O51" s="206">
        <v>2038</v>
      </c>
      <c r="P51" s="206">
        <v>1018</v>
      </c>
      <c r="Q51" s="208">
        <v>465</v>
      </c>
      <c r="R51" s="208">
        <v>198</v>
      </c>
      <c r="S51" s="202">
        <v>71</v>
      </c>
      <c r="T51" s="208">
        <v>270</v>
      </c>
      <c r="U51" s="206">
        <v>6987</v>
      </c>
    </row>
    <row r="52" spans="1:21" ht="16.5" customHeight="1" x14ac:dyDescent="0.2">
      <c r="A52" s="7"/>
      <c r="B52" s="7"/>
      <c r="C52" s="7"/>
      <c r="D52" s="7"/>
      <c r="E52" s="7" t="s">
        <v>645</v>
      </c>
      <c r="F52" s="7"/>
      <c r="G52" s="7"/>
      <c r="H52" s="7"/>
      <c r="I52" s="7"/>
      <c r="J52" s="7"/>
      <c r="K52" s="7"/>
      <c r="L52" s="9" t="s">
        <v>67</v>
      </c>
      <c r="M52" s="206">
        <v>3865</v>
      </c>
      <c r="N52" s="206">
        <v>1882</v>
      </c>
      <c r="O52" s="206">
        <v>1427</v>
      </c>
      <c r="P52" s="206">
        <v>1502</v>
      </c>
      <c r="Q52" s="208">
        <v>809</v>
      </c>
      <c r="R52" s="208">
        <v>163</v>
      </c>
      <c r="S52" s="208">
        <v>133</v>
      </c>
      <c r="T52" s="208">
        <v>238</v>
      </c>
      <c r="U52" s="207">
        <v>10019</v>
      </c>
    </row>
    <row r="53" spans="1:21" ht="16.5" customHeight="1" x14ac:dyDescent="0.2">
      <c r="A53" s="7"/>
      <c r="B53" s="7"/>
      <c r="C53" s="7"/>
      <c r="D53" s="7"/>
      <c r="E53" s="7" t="s">
        <v>646</v>
      </c>
      <c r="F53" s="7"/>
      <c r="G53" s="7"/>
      <c r="H53" s="7"/>
      <c r="I53" s="7"/>
      <c r="J53" s="7"/>
      <c r="K53" s="7"/>
      <c r="L53" s="9" t="s">
        <v>67</v>
      </c>
      <c r="M53" s="204" t="s">
        <v>75</v>
      </c>
      <c r="N53" s="202">
        <v>34</v>
      </c>
      <c r="O53" s="204" t="s">
        <v>75</v>
      </c>
      <c r="P53" s="204" t="s">
        <v>75</v>
      </c>
      <c r="Q53" s="202">
        <v>18</v>
      </c>
      <c r="R53" s="204" t="s">
        <v>75</v>
      </c>
      <c r="S53" s="204" t="s">
        <v>75</v>
      </c>
      <c r="T53" s="208">
        <v>314</v>
      </c>
      <c r="U53" s="208">
        <v>366</v>
      </c>
    </row>
    <row r="54" spans="1:21" ht="16.5" customHeight="1" x14ac:dyDescent="0.2">
      <c r="A54" s="7"/>
      <c r="B54" s="7"/>
      <c r="C54" s="7"/>
      <c r="D54" s="7"/>
      <c r="E54" s="7" t="s">
        <v>647</v>
      </c>
      <c r="F54" s="7"/>
      <c r="G54" s="7"/>
      <c r="H54" s="7"/>
      <c r="I54" s="7"/>
      <c r="J54" s="7"/>
      <c r="K54" s="7"/>
      <c r="L54" s="9" t="s">
        <v>67</v>
      </c>
      <c r="M54" s="206">
        <v>6358</v>
      </c>
      <c r="N54" s="206">
        <v>2350</v>
      </c>
      <c r="O54" s="206">
        <v>3465</v>
      </c>
      <c r="P54" s="206">
        <v>2520</v>
      </c>
      <c r="Q54" s="206">
        <v>1292</v>
      </c>
      <c r="R54" s="208">
        <v>361</v>
      </c>
      <c r="S54" s="208">
        <v>204</v>
      </c>
      <c r="T54" s="208">
        <v>822</v>
      </c>
      <c r="U54" s="207">
        <v>17372</v>
      </c>
    </row>
    <row r="55" spans="1:21" ht="29.45" customHeight="1" x14ac:dyDescent="0.2">
      <c r="A55" s="7"/>
      <c r="B55" s="7"/>
      <c r="C55" s="7"/>
      <c r="D55" s="382" t="s">
        <v>648</v>
      </c>
      <c r="E55" s="382"/>
      <c r="F55" s="382"/>
      <c r="G55" s="382"/>
      <c r="H55" s="382"/>
      <c r="I55" s="382"/>
      <c r="J55" s="382"/>
      <c r="K55" s="382"/>
      <c r="L55" s="9" t="s">
        <v>67</v>
      </c>
      <c r="M55" s="202">
        <v>68</v>
      </c>
      <c r="N55" s="204">
        <v>8</v>
      </c>
      <c r="O55" s="204" t="s">
        <v>75</v>
      </c>
      <c r="P55" s="204" t="s">
        <v>75</v>
      </c>
      <c r="Q55" s="204" t="s">
        <v>75</v>
      </c>
      <c r="R55" s="200" t="s">
        <v>496</v>
      </c>
      <c r="S55" s="204" t="s">
        <v>75</v>
      </c>
      <c r="T55" s="204" t="s">
        <v>75</v>
      </c>
      <c r="U55" s="202">
        <v>76</v>
      </c>
    </row>
    <row r="56" spans="1:21" ht="16.5" customHeight="1" x14ac:dyDescent="0.2">
      <c r="A56" s="7"/>
      <c r="B56" s="7"/>
      <c r="C56" s="7"/>
      <c r="D56" s="7" t="s">
        <v>649</v>
      </c>
      <c r="E56" s="7"/>
      <c r="F56" s="7"/>
      <c r="G56" s="7"/>
      <c r="H56" s="7"/>
      <c r="I56" s="7"/>
      <c r="J56" s="7"/>
      <c r="K56" s="7"/>
      <c r="L56" s="9" t="s">
        <v>67</v>
      </c>
      <c r="M56" s="202">
        <v>67</v>
      </c>
      <c r="N56" s="204">
        <v>2</v>
      </c>
      <c r="O56" s="204" t="s">
        <v>75</v>
      </c>
      <c r="P56" s="202">
        <v>20</v>
      </c>
      <c r="Q56" s="204" t="s">
        <v>75</v>
      </c>
      <c r="R56" s="200" t="s">
        <v>496</v>
      </c>
      <c r="S56" s="204" t="s">
        <v>75</v>
      </c>
      <c r="T56" s="202">
        <v>25</v>
      </c>
      <c r="U56" s="208">
        <v>114</v>
      </c>
    </row>
    <row r="57" spans="1:21" ht="16.5" customHeight="1" x14ac:dyDescent="0.2">
      <c r="A57" s="7"/>
      <c r="B57" s="7"/>
      <c r="C57" s="7" t="s">
        <v>68</v>
      </c>
      <c r="D57" s="7"/>
      <c r="E57" s="7"/>
      <c r="F57" s="7"/>
      <c r="G57" s="7"/>
      <c r="H57" s="7"/>
      <c r="I57" s="7"/>
      <c r="J57" s="7"/>
      <c r="K57" s="7"/>
      <c r="L57" s="9"/>
      <c r="M57" s="10"/>
      <c r="N57" s="10"/>
      <c r="O57" s="10"/>
      <c r="P57" s="10"/>
      <c r="Q57" s="10"/>
      <c r="R57" s="10"/>
      <c r="S57" s="10"/>
      <c r="T57" s="10"/>
      <c r="U57" s="10"/>
    </row>
    <row r="58" spans="1:21" ht="16.5" customHeight="1" x14ac:dyDescent="0.2">
      <c r="A58" s="7"/>
      <c r="B58" s="7"/>
      <c r="C58" s="7"/>
      <c r="D58" s="7" t="s">
        <v>641</v>
      </c>
      <c r="E58" s="7"/>
      <c r="F58" s="7"/>
      <c r="G58" s="7"/>
      <c r="H58" s="7"/>
      <c r="I58" s="7"/>
      <c r="J58" s="7"/>
      <c r="K58" s="7"/>
      <c r="L58" s="9" t="s">
        <v>67</v>
      </c>
      <c r="M58" s="208">
        <v>292</v>
      </c>
      <c r="N58" s="208">
        <v>339</v>
      </c>
      <c r="O58" s="208">
        <v>651</v>
      </c>
      <c r="P58" s="202">
        <v>75</v>
      </c>
      <c r="Q58" s="208">
        <v>374</v>
      </c>
      <c r="R58" s="200" t="s">
        <v>496</v>
      </c>
      <c r="S58" s="202">
        <v>26</v>
      </c>
      <c r="T58" s="204">
        <v>8</v>
      </c>
      <c r="U58" s="206">
        <v>1765</v>
      </c>
    </row>
    <row r="59" spans="1:21" ht="16.5" customHeight="1" x14ac:dyDescent="0.2">
      <c r="A59" s="7"/>
      <c r="B59" s="7"/>
      <c r="C59" s="7"/>
      <c r="D59" s="7" t="s">
        <v>642</v>
      </c>
      <c r="E59" s="7"/>
      <c r="F59" s="7"/>
      <c r="G59" s="7"/>
      <c r="H59" s="7"/>
      <c r="I59" s="7"/>
      <c r="J59" s="7"/>
      <c r="K59" s="7"/>
      <c r="L59" s="9" t="s">
        <v>67</v>
      </c>
      <c r="M59" s="202">
        <v>17</v>
      </c>
      <c r="N59" s="204" t="s">
        <v>75</v>
      </c>
      <c r="O59" s="204" t="s">
        <v>75</v>
      </c>
      <c r="P59" s="202">
        <v>65</v>
      </c>
      <c r="Q59" s="204" t="s">
        <v>75</v>
      </c>
      <c r="R59" s="204" t="s">
        <v>75</v>
      </c>
      <c r="S59" s="204" t="s">
        <v>75</v>
      </c>
      <c r="T59" s="204" t="s">
        <v>75</v>
      </c>
      <c r="U59" s="202">
        <v>82</v>
      </c>
    </row>
    <row r="60" spans="1:21" ht="16.5" customHeight="1" x14ac:dyDescent="0.2">
      <c r="A60" s="7"/>
      <c r="B60" s="7"/>
      <c r="C60" s="7"/>
      <c r="D60" s="7" t="s">
        <v>643</v>
      </c>
      <c r="E60" s="7"/>
      <c r="F60" s="7"/>
      <c r="G60" s="7"/>
      <c r="H60" s="7"/>
      <c r="I60" s="7"/>
      <c r="J60" s="7"/>
      <c r="K60" s="7"/>
      <c r="L60" s="9"/>
      <c r="M60" s="10"/>
      <c r="N60" s="10"/>
      <c r="O60" s="10"/>
      <c r="P60" s="10"/>
      <c r="Q60" s="10"/>
      <c r="R60" s="10"/>
      <c r="S60" s="10"/>
      <c r="T60" s="10"/>
      <c r="U60" s="10"/>
    </row>
    <row r="61" spans="1:21" ht="16.5" customHeight="1" x14ac:dyDescent="0.2">
      <c r="A61" s="7"/>
      <c r="B61" s="7"/>
      <c r="C61" s="7"/>
      <c r="D61" s="7"/>
      <c r="E61" s="7" t="s">
        <v>644</v>
      </c>
      <c r="F61" s="7"/>
      <c r="G61" s="7"/>
      <c r="H61" s="7"/>
      <c r="I61" s="7"/>
      <c r="J61" s="7"/>
      <c r="K61" s="7"/>
      <c r="L61" s="9" t="s">
        <v>67</v>
      </c>
      <c r="M61" s="206">
        <v>4106</v>
      </c>
      <c r="N61" s="206">
        <v>1186</v>
      </c>
      <c r="O61" s="206">
        <v>2325</v>
      </c>
      <c r="P61" s="208">
        <v>885</v>
      </c>
      <c r="Q61" s="206">
        <v>1024</v>
      </c>
      <c r="R61" s="208">
        <v>377</v>
      </c>
      <c r="S61" s="208">
        <v>211</v>
      </c>
      <c r="T61" s="202">
        <v>33</v>
      </c>
      <c r="U61" s="207">
        <v>10147</v>
      </c>
    </row>
    <row r="62" spans="1:21" ht="16.5" customHeight="1" x14ac:dyDescent="0.2">
      <c r="A62" s="7"/>
      <c r="B62" s="7"/>
      <c r="C62" s="7"/>
      <c r="D62" s="7"/>
      <c r="E62" s="7" t="s">
        <v>645</v>
      </c>
      <c r="F62" s="7"/>
      <c r="G62" s="7"/>
      <c r="H62" s="7"/>
      <c r="I62" s="7"/>
      <c r="J62" s="7"/>
      <c r="K62" s="7"/>
      <c r="L62" s="9" t="s">
        <v>67</v>
      </c>
      <c r="M62" s="206">
        <v>4876</v>
      </c>
      <c r="N62" s="206">
        <v>4935</v>
      </c>
      <c r="O62" s="206">
        <v>1991</v>
      </c>
      <c r="P62" s="206">
        <v>1071</v>
      </c>
      <c r="Q62" s="206">
        <v>1185</v>
      </c>
      <c r="R62" s="208">
        <v>269</v>
      </c>
      <c r="S62" s="208">
        <v>242</v>
      </c>
      <c r="T62" s="202">
        <v>25</v>
      </c>
      <c r="U62" s="207">
        <v>14594</v>
      </c>
    </row>
    <row r="63" spans="1:21" ht="16.5" customHeight="1" x14ac:dyDescent="0.2">
      <c r="A63" s="7"/>
      <c r="B63" s="7"/>
      <c r="C63" s="7"/>
      <c r="D63" s="7"/>
      <c r="E63" s="7" t="s">
        <v>646</v>
      </c>
      <c r="F63" s="7"/>
      <c r="G63" s="7"/>
      <c r="H63" s="7"/>
      <c r="I63" s="7"/>
      <c r="J63" s="7"/>
      <c r="K63" s="7"/>
      <c r="L63" s="9" t="s">
        <v>67</v>
      </c>
      <c r="M63" s="204" t="s">
        <v>75</v>
      </c>
      <c r="N63" s="208">
        <v>149</v>
      </c>
      <c r="O63" s="204" t="s">
        <v>75</v>
      </c>
      <c r="P63" s="204" t="s">
        <v>75</v>
      </c>
      <c r="Q63" s="202">
        <v>22</v>
      </c>
      <c r="R63" s="204" t="s">
        <v>75</v>
      </c>
      <c r="S63" s="204">
        <v>2</v>
      </c>
      <c r="T63" s="202">
        <v>45</v>
      </c>
      <c r="U63" s="208">
        <v>218</v>
      </c>
    </row>
    <row r="64" spans="1:21" ht="16.5" customHeight="1" x14ac:dyDescent="0.2">
      <c r="A64" s="7"/>
      <c r="B64" s="7"/>
      <c r="C64" s="7"/>
      <c r="D64" s="7"/>
      <c r="E64" s="7" t="s">
        <v>647</v>
      </c>
      <c r="F64" s="7"/>
      <c r="G64" s="7"/>
      <c r="H64" s="7"/>
      <c r="I64" s="7"/>
      <c r="J64" s="7"/>
      <c r="K64" s="7"/>
      <c r="L64" s="9" t="s">
        <v>67</v>
      </c>
      <c r="M64" s="206">
        <v>8982</v>
      </c>
      <c r="N64" s="206">
        <v>6270</v>
      </c>
      <c r="O64" s="206">
        <v>4316</v>
      </c>
      <c r="P64" s="206">
        <v>1956</v>
      </c>
      <c r="Q64" s="206">
        <v>2231</v>
      </c>
      <c r="R64" s="208">
        <v>646</v>
      </c>
      <c r="S64" s="208">
        <v>455</v>
      </c>
      <c r="T64" s="208">
        <v>103</v>
      </c>
      <c r="U64" s="207">
        <v>24959</v>
      </c>
    </row>
    <row r="65" spans="1:21" ht="29.45" customHeight="1" x14ac:dyDescent="0.2">
      <c r="A65" s="7"/>
      <c r="B65" s="7"/>
      <c r="C65" s="7"/>
      <c r="D65" s="382" t="s">
        <v>648</v>
      </c>
      <c r="E65" s="382"/>
      <c r="F65" s="382"/>
      <c r="G65" s="382"/>
      <c r="H65" s="382"/>
      <c r="I65" s="382"/>
      <c r="J65" s="382"/>
      <c r="K65" s="382"/>
      <c r="L65" s="9" t="s">
        <v>67</v>
      </c>
      <c r="M65" s="202">
        <v>73</v>
      </c>
      <c r="N65" s="202">
        <v>33</v>
      </c>
      <c r="O65" s="204" t="s">
        <v>75</v>
      </c>
      <c r="P65" s="204" t="s">
        <v>75</v>
      </c>
      <c r="Q65" s="204" t="s">
        <v>75</v>
      </c>
      <c r="R65" s="200" t="s">
        <v>496</v>
      </c>
      <c r="S65" s="204" t="s">
        <v>75</v>
      </c>
      <c r="T65" s="204">
        <v>1</v>
      </c>
      <c r="U65" s="208">
        <v>107</v>
      </c>
    </row>
    <row r="66" spans="1:21" ht="16.5" customHeight="1" x14ac:dyDescent="0.2">
      <c r="A66" s="7"/>
      <c r="B66" s="7"/>
      <c r="C66" s="7"/>
      <c r="D66" s="7" t="s">
        <v>649</v>
      </c>
      <c r="E66" s="7"/>
      <c r="F66" s="7"/>
      <c r="G66" s="7"/>
      <c r="H66" s="7"/>
      <c r="I66" s="7"/>
      <c r="J66" s="7"/>
      <c r="K66" s="7"/>
      <c r="L66" s="9" t="s">
        <v>67</v>
      </c>
      <c r="M66" s="208">
        <v>106</v>
      </c>
      <c r="N66" s="204">
        <v>3</v>
      </c>
      <c r="O66" s="204" t="s">
        <v>75</v>
      </c>
      <c r="P66" s="204">
        <v>6</v>
      </c>
      <c r="Q66" s="204" t="s">
        <v>75</v>
      </c>
      <c r="R66" s="200" t="s">
        <v>496</v>
      </c>
      <c r="S66" s="204">
        <v>1</v>
      </c>
      <c r="T66" s="204">
        <v>4</v>
      </c>
      <c r="U66" s="208">
        <v>120</v>
      </c>
    </row>
    <row r="67" spans="1:21" ht="16.5" customHeight="1" x14ac:dyDescent="0.2">
      <c r="A67" s="7"/>
      <c r="B67" s="7"/>
      <c r="C67" s="7" t="s">
        <v>69</v>
      </c>
      <c r="D67" s="7"/>
      <c r="E67" s="7"/>
      <c r="F67" s="7"/>
      <c r="G67" s="7"/>
      <c r="H67" s="7"/>
      <c r="I67" s="7"/>
      <c r="J67" s="7"/>
      <c r="K67" s="7"/>
      <c r="L67" s="9"/>
      <c r="M67" s="10"/>
      <c r="N67" s="10"/>
      <c r="O67" s="10"/>
      <c r="P67" s="10"/>
      <c r="Q67" s="10"/>
      <c r="R67" s="10"/>
      <c r="S67" s="10"/>
      <c r="T67" s="10"/>
      <c r="U67" s="10"/>
    </row>
    <row r="68" spans="1:21" ht="16.5" customHeight="1" x14ac:dyDescent="0.2">
      <c r="A68" s="7"/>
      <c r="B68" s="7"/>
      <c r="C68" s="7"/>
      <c r="D68" s="7" t="s">
        <v>641</v>
      </c>
      <c r="E68" s="7"/>
      <c r="F68" s="7"/>
      <c r="G68" s="7"/>
      <c r="H68" s="7"/>
      <c r="I68" s="7"/>
      <c r="J68" s="7"/>
      <c r="K68" s="7"/>
      <c r="L68" s="9" t="s">
        <v>67</v>
      </c>
      <c r="M68" s="204" t="s">
        <v>75</v>
      </c>
      <c r="N68" s="204" t="s">
        <v>75</v>
      </c>
      <c r="O68" s="204">
        <v>1</v>
      </c>
      <c r="P68" s="204" t="s">
        <v>75</v>
      </c>
      <c r="Q68" s="204" t="s">
        <v>75</v>
      </c>
      <c r="R68" s="200" t="s">
        <v>496</v>
      </c>
      <c r="S68" s="204" t="s">
        <v>75</v>
      </c>
      <c r="T68" s="204" t="s">
        <v>75</v>
      </c>
      <c r="U68" s="204">
        <v>1</v>
      </c>
    </row>
    <row r="69" spans="1:21" ht="16.5" customHeight="1" x14ac:dyDescent="0.2">
      <c r="A69" s="7"/>
      <c r="B69" s="7"/>
      <c r="C69" s="7"/>
      <c r="D69" s="7" t="s">
        <v>642</v>
      </c>
      <c r="E69" s="7"/>
      <c r="F69" s="7"/>
      <c r="G69" s="7"/>
      <c r="H69" s="7"/>
      <c r="I69" s="7"/>
      <c r="J69" s="7"/>
      <c r="K69" s="7"/>
      <c r="L69" s="9" t="s">
        <v>67</v>
      </c>
      <c r="M69" s="204" t="s">
        <v>75</v>
      </c>
      <c r="N69" s="204" t="s">
        <v>75</v>
      </c>
      <c r="O69" s="204" t="s">
        <v>75</v>
      </c>
      <c r="P69" s="204" t="s">
        <v>75</v>
      </c>
      <c r="Q69" s="204" t="s">
        <v>75</v>
      </c>
      <c r="R69" s="204" t="s">
        <v>75</v>
      </c>
      <c r="S69" s="204" t="s">
        <v>75</v>
      </c>
      <c r="T69" s="204" t="s">
        <v>75</v>
      </c>
      <c r="U69" s="204" t="s">
        <v>75</v>
      </c>
    </row>
    <row r="70" spans="1:21" ht="16.5" customHeight="1" x14ac:dyDescent="0.2">
      <c r="A70" s="7"/>
      <c r="B70" s="7"/>
      <c r="C70" s="7"/>
      <c r="D70" s="7" t="s">
        <v>643</v>
      </c>
      <c r="E70" s="7"/>
      <c r="F70" s="7"/>
      <c r="G70" s="7"/>
      <c r="H70" s="7"/>
      <c r="I70" s="7"/>
      <c r="J70" s="7"/>
      <c r="K70" s="7"/>
      <c r="L70" s="9"/>
      <c r="M70" s="10"/>
      <c r="N70" s="10"/>
      <c r="O70" s="10"/>
      <c r="P70" s="10"/>
      <c r="Q70" s="10"/>
      <c r="R70" s="10"/>
      <c r="S70" s="10"/>
      <c r="T70" s="10"/>
      <c r="U70" s="10"/>
    </row>
    <row r="71" spans="1:21" ht="16.5" customHeight="1" x14ac:dyDescent="0.2">
      <c r="A71" s="7"/>
      <c r="B71" s="7"/>
      <c r="C71" s="7"/>
      <c r="D71" s="7"/>
      <c r="E71" s="7" t="s">
        <v>644</v>
      </c>
      <c r="F71" s="7"/>
      <c r="G71" s="7"/>
      <c r="H71" s="7"/>
      <c r="I71" s="7"/>
      <c r="J71" s="7"/>
      <c r="K71" s="7"/>
      <c r="L71" s="9" t="s">
        <v>67</v>
      </c>
      <c r="M71" s="204">
        <v>1</v>
      </c>
      <c r="N71" s="204" t="s">
        <v>75</v>
      </c>
      <c r="O71" s="204">
        <v>4</v>
      </c>
      <c r="P71" s="204" t="s">
        <v>75</v>
      </c>
      <c r="Q71" s="204">
        <v>7</v>
      </c>
      <c r="R71" s="202">
        <v>11</v>
      </c>
      <c r="S71" s="204">
        <v>2</v>
      </c>
      <c r="T71" s="204" t="s">
        <v>75</v>
      </c>
      <c r="U71" s="202">
        <v>25</v>
      </c>
    </row>
    <row r="72" spans="1:21" ht="16.5" customHeight="1" x14ac:dyDescent="0.2">
      <c r="A72" s="7"/>
      <c r="B72" s="7"/>
      <c r="C72" s="7"/>
      <c r="D72" s="7"/>
      <c r="E72" s="7" t="s">
        <v>645</v>
      </c>
      <c r="F72" s="7"/>
      <c r="G72" s="7"/>
      <c r="H72" s="7"/>
      <c r="I72" s="7"/>
      <c r="J72" s="7"/>
      <c r="K72" s="7"/>
      <c r="L72" s="9" t="s">
        <v>67</v>
      </c>
      <c r="M72" s="204">
        <v>1</v>
      </c>
      <c r="N72" s="204" t="s">
        <v>75</v>
      </c>
      <c r="O72" s="204" t="s">
        <v>75</v>
      </c>
      <c r="P72" s="204">
        <v>1</v>
      </c>
      <c r="Q72" s="204">
        <v>5</v>
      </c>
      <c r="R72" s="202">
        <v>20</v>
      </c>
      <c r="S72" s="204">
        <v>2</v>
      </c>
      <c r="T72" s="204" t="s">
        <v>75</v>
      </c>
      <c r="U72" s="202">
        <v>29</v>
      </c>
    </row>
    <row r="73" spans="1:21" ht="16.5" customHeight="1" x14ac:dyDescent="0.2">
      <c r="A73" s="7"/>
      <c r="B73" s="7"/>
      <c r="C73" s="7"/>
      <c r="D73" s="7"/>
      <c r="E73" s="7" t="s">
        <v>646</v>
      </c>
      <c r="F73" s="7"/>
      <c r="G73" s="7"/>
      <c r="H73" s="7"/>
      <c r="I73" s="7"/>
      <c r="J73" s="7"/>
      <c r="K73" s="7"/>
      <c r="L73" s="9" t="s">
        <v>67</v>
      </c>
      <c r="M73" s="204" t="s">
        <v>75</v>
      </c>
      <c r="N73" s="204" t="s">
        <v>75</v>
      </c>
      <c r="O73" s="204" t="s">
        <v>75</v>
      </c>
      <c r="P73" s="204" t="s">
        <v>75</v>
      </c>
      <c r="Q73" s="204" t="s">
        <v>75</v>
      </c>
      <c r="R73" s="204" t="s">
        <v>75</v>
      </c>
      <c r="S73" s="204" t="s">
        <v>75</v>
      </c>
      <c r="T73" s="204" t="s">
        <v>75</v>
      </c>
      <c r="U73" s="204" t="s">
        <v>75</v>
      </c>
    </row>
    <row r="74" spans="1:21" ht="16.5" customHeight="1" x14ac:dyDescent="0.2">
      <c r="A74" s="7"/>
      <c r="B74" s="7"/>
      <c r="C74" s="7"/>
      <c r="D74" s="7"/>
      <c r="E74" s="7" t="s">
        <v>647</v>
      </c>
      <c r="F74" s="7"/>
      <c r="G74" s="7"/>
      <c r="H74" s="7"/>
      <c r="I74" s="7"/>
      <c r="J74" s="7"/>
      <c r="K74" s="7"/>
      <c r="L74" s="9" t="s">
        <v>67</v>
      </c>
      <c r="M74" s="204">
        <v>2</v>
      </c>
      <c r="N74" s="204" t="s">
        <v>75</v>
      </c>
      <c r="O74" s="204">
        <v>4</v>
      </c>
      <c r="P74" s="204">
        <v>1</v>
      </c>
      <c r="Q74" s="202">
        <v>12</v>
      </c>
      <c r="R74" s="202">
        <v>31</v>
      </c>
      <c r="S74" s="204">
        <v>4</v>
      </c>
      <c r="T74" s="204" t="s">
        <v>75</v>
      </c>
      <c r="U74" s="202">
        <v>54</v>
      </c>
    </row>
    <row r="75" spans="1:21" ht="29.45" customHeight="1" x14ac:dyDescent="0.2">
      <c r="A75" s="7"/>
      <c r="B75" s="7"/>
      <c r="C75" s="7"/>
      <c r="D75" s="382" t="s">
        <v>648</v>
      </c>
      <c r="E75" s="382"/>
      <c r="F75" s="382"/>
      <c r="G75" s="382"/>
      <c r="H75" s="382"/>
      <c r="I75" s="382"/>
      <c r="J75" s="382"/>
      <c r="K75" s="382"/>
      <c r="L75" s="9" t="s">
        <v>67</v>
      </c>
      <c r="M75" s="204" t="s">
        <v>75</v>
      </c>
      <c r="N75" s="204" t="s">
        <v>75</v>
      </c>
      <c r="O75" s="204" t="s">
        <v>75</v>
      </c>
      <c r="P75" s="204" t="s">
        <v>75</v>
      </c>
      <c r="Q75" s="204" t="s">
        <v>75</v>
      </c>
      <c r="R75" s="200" t="s">
        <v>496</v>
      </c>
      <c r="S75" s="204" t="s">
        <v>75</v>
      </c>
      <c r="T75" s="204" t="s">
        <v>75</v>
      </c>
      <c r="U75" s="204" t="s">
        <v>75</v>
      </c>
    </row>
    <row r="76" spans="1:21" ht="16.5" customHeight="1" x14ac:dyDescent="0.2">
      <c r="A76" s="7"/>
      <c r="B76" s="7"/>
      <c r="C76" s="7"/>
      <c r="D76" s="7" t="s">
        <v>649</v>
      </c>
      <c r="E76" s="7"/>
      <c r="F76" s="7"/>
      <c r="G76" s="7"/>
      <c r="H76" s="7"/>
      <c r="I76" s="7"/>
      <c r="J76" s="7"/>
      <c r="K76" s="7"/>
      <c r="L76" s="9" t="s">
        <v>67</v>
      </c>
      <c r="M76" s="204" t="s">
        <v>75</v>
      </c>
      <c r="N76" s="204" t="s">
        <v>75</v>
      </c>
      <c r="O76" s="204" t="s">
        <v>75</v>
      </c>
      <c r="P76" s="204" t="s">
        <v>75</v>
      </c>
      <c r="Q76" s="204" t="s">
        <v>75</v>
      </c>
      <c r="R76" s="200" t="s">
        <v>496</v>
      </c>
      <c r="S76" s="204" t="s">
        <v>75</v>
      </c>
      <c r="T76" s="204" t="s">
        <v>75</v>
      </c>
      <c r="U76" s="204" t="s">
        <v>75</v>
      </c>
    </row>
    <row r="77" spans="1:21" ht="16.5" customHeight="1" x14ac:dyDescent="0.2">
      <c r="A77" s="7"/>
      <c r="B77" s="7"/>
      <c r="C77" s="7" t="s">
        <v>70</v>
      </c>
      <c r="D77" s="7"/>
      <c r="E77" s="7"/>
      <c r="F77" s="7"/>
      <c r="G77" s="7"/>
      <c r="H77" s="7"/>
      <c r="I77" s="7"/>
      <c r="J77" s="7"/>
      <c r="K77" s="7"/>
      <c r="L77" s="9"/>
      <c r="M77" s="10"/>
      <c r="N77" s="10"/>
      <c r="O77" s="10"/>
      <c r="P77" s="10"/>
      <c r="Q77" s="10"/>
      <c r="R77" s="10"/>
      <c r="S77" s="10"/>
      <c r="T77" s="10"/>
      <c r="U77" s="10"/>
    </row>
    <row r="78" spans="1:21" ht="16.5" customHeight="1" x14ac:dyDescent="0.2">
      <c r="A78" s="7"/>
      <c r="B78" s="7"/>
      <c r="C78" s="7"/>
      <c r="D78" s="7" t="s">
        <v>641</v>
      </c>
      <c r="E78" s="7"/>
      <c r="F78" s="7"/>
      <c r="G78" s="7"/>
      <c r="H78" s="7"/>
      <c r="I78" s="7"/>
      <c r="J78" s="7"/>
      <c r="K78" s="7"/>
      <c r="L78" s="9" t="s">
        <v>67</v>
      </c>
      <c r="M78" s="208">
        <v>475</v>
      </c>
      <c r="N78" s="208">
        <v>429</v>
      </c>
      <c r="O78" s="206">
        <v>1138</v>
      </c>
      <c r="P78" s="208">
        <v>206</v>
      </c>
      <c r="Q78" s="208">
        <v>601</v>
      </c>
      <c r="R78" s="202">
        <v>71</v>
      </c>
      <c r="S78" s="202">
        <v>35</v>
      </c>
      <c r="T78" s="202">
        <v>77</v>
      </c>
      <c r="U78" s="206">
        <v>3032</v>
      </c>
    </row>
    <row r="79" spans="1:21" ht="16.5" customHeight="1" x14ac:dyDescent="0.2">
      <c r="A79" s="7"/>
      <c r="B79" s="7"/>
      <c r="C79" s="7"/>
      <c r="D79" s="7" t="s">
        <v>642</v>
      </c>
      <c r="E79" s="7"/>
      <c r="F79" s="7"/>
      <c r="G79" s="7"/>
      <c r="H79" s="7"/>
      <c r="I79" s="7"/>
      <c r="J79" s="7"/>
      <c r="K79" s="7"/>
      <c r="L79" s="9" t="s">
        <v>67</v>
      </c>
      <c r="M79" s="202">
        <v>29</v>
      </c>
      <c r="N79" s="204" t="s">
        <v>75</v>
      </c>
      <c r="O79" s="204" t="s">
        <v>75</v>
      </c>
      <c r="P79" s="208">
        <v>130</v>
      </c>
      <c r="Q79" s="204" t="s">
        <v>75</v>
      </c>
      <c r="R79" s="204" t="s">
        <v>75</v>
      </c>
      <c r="S79" s="204" t="s">
        <v>75</v>
      </c>
      <c r="T79" s="204" t="s">
        <v>75</v>
      </c>
      <c r="U79" s="208">
        <v>159</v>
      </c>
    </row>
    <row r="80" spans="1:21" ht="16.5" customHeight="1" x14ac:dyDescent="0.2">
      <c r="A80" s="7"/>
      <c r="B80" s="7"/>
      <c r="C80" s="7"/>
      <c r="D80" s="7" t="s">
        <v>643</v>
      </c>
      <c r="E80" s="7"/>
      <c r="F80" s="7"/>
      <c r="G80" s="7"/>
      <c r="H80" s="7"/>
      <c r="I80" s="7"/>
      <c r="J80" s="7"/>
      <c r="K80" s="7"/>
      <c r="L80" s="9"/>
      <c r="M80" s="10"/>
      <c r="N80" s="10"/>
      <c r="O80" s="10"/>
      <c r="P80" s="10"/>
      <c r="Q80" s="10"/>
      <c r="R80" s="10"/>
      <c r="S80" s="10"/>
      <c r="T80" s="10"/>
      <c r="U80" s="10"/>
    </row>
    <row r="81" spans="1:21" ht="16.5" customHeight="1" x14ac:dyDescent="0.2">
      <c r="A81" s="7"/>
      <c r="B81" s="7"/>
      <c r="C81" s="7"/>
      <c r="D81" s="7"/>
      <c r="E81" s="7" t="s">
        <v>644</v>
      </c>
      <c r="F81" s="7"/>
      <c r="G81" s="7"/>
      <c r="H81" s="7"/>
      <c r="I81" s="7"/>
      <c r="J81" s="7"/>
      <c r="K81" s="7"/>
      <c r="L81" s="9" t="s">
        <v>67</v>
      </c>
      <c r="M81" s="206">
        <v>6600</v>
      </c>
      <c r="N81" s="206">
        <v>1620</v>
      </c>
      <c r="O81" s="206">
        <v>4367</v>
      </c>
      <c r="P81" s="206">
        <v>1903</v>
      </c>
      <c r="Q81" s="206">
        <v>1496</v>
      </c>
      <c r="R81" s="208">
        <v>586</v>
      </c>
      <c r="S81" s="208">
        <v>284</v>
      </c>
      <c r="T81" s="208">
        <v>303</v>
      </c>
      <c r="U81" s="207">
        <v>17159</v>
      </c>
    </row>
    <row r="82" spans="1:21" ht="16.5" customHeight="1" x14ac:dyDescent="0.2">
      <c r="A82" s="7"/>
      <c r="B82" s="7"/>
      <c r="C82" s="7"/>
      <c r="D82" s="7"/>
      <c r="E82" s="7" t="s">
        <v>645</v>
      </c>
      <c r="F82" s="7"/>
      <c r="G82" s="7"/>
      <c r="H82" s="7"/>
      <c r="I82" s="7"/>
      <c r="J82" s="7"/>
      <c r="K82" s="7"/>
      <c r="L82" s="9" t="s">
        <v>67</v>
      </c>
      <c r="M82" s="206">
        <v>8742</v>
      </c>
      <c r="N82" s="206">
        <v>6817</v>
      </c>
      <c r="O82" s="206">
        <v>3418</v>
      </c>
      <c r="P82" s="206">
        <v>2574</v>
      </c>
      <c r="Q82" s="206">
        <v>1999</v>
      </c>
      <c r="R82" s="208">
        <v>452</v>
      </c>
      <c r="S82" s="208">
        <v>377</v>
      </c>
      <c r="T82" s="208">
        <v>263</v>
      </c>
      <c r="U82" s="207">
        <v>24642</v>
      </c>
    </row>
    <row r="83" spans="1:21" ht="16.5" customHeight="1" x14ac:dyDescent="0.2">
      <c r="A83" s="7"/>
      <c r="B83" s="7"/>
      <c r="C83" s="7"/>
      <c r="D83" s="7"/>
      <c r="E83" s="7" t="s">
        <v>646</v>
      </c>
      <c r="F83" s="7"/>
      <c r="G83" s="7"/>
      <c r="H83" s="7"/>
      <c r="I83" s="7"/>
      <c r="J83" s="7"/>
      <c r="K83" s="7"/>
      <c r="L83" s="9" t="s">
        <v>67</v>
      </c>
      <c r="M83" s="204" t="s">
        <v>75</v>
      </c>
      <c r="N83" s="208">
        <v>183</v>
      </c>
      <c r="O83" s="204" t="s">
        <v>75</v>
      </c>
      <c r="P83" s="204" t="s">
        <v>75</v>
      </c>
      <c r="Q83" s="202">
        <v>40</v>
      </c>
      <c r="R83" s="204" t="s">
        <v>75</v>
      </c>
      <c r="S83" s="204">
        <v>2</v>
      </c>
      <c r="T83" s="208">
        <v>359</v>
      </c>
      <c r="U83" s="208">
        <v>584</v>
      </c>
    </row>
    <row r="84" spans="1:21" ht="16.5" customHeight="1" x14ac:dyDescent="0.2">
      <c r="A84" s="7"/>
      <c r="B84" s="7"/>
      <c r="C84" s="7"/>
      <c r="D84" s="7"/>
      <c r="E84" s="7" t="s">
        <v>647</v>
      </c>
      <c r="F84" s="7"/>
      <c r="G84" s="7"/>
      <c r="H84" s="7"/>
      <c r="I84" s="7"/>
      <c r="J84" s="7"/>
      <c r="K84" s="7"/>
      <c r="L84" s="9" t="s">
        <v>67</v>
      </c>
      <c r="M84" s="207">
        <v>15342</v>
      </c>
      <c r="N84" s="206">
        <v>8620</v>
      </c>
      <c r="O84" s="206">
        <v>7785</v>
      </c>
      <c r="P84" s="206">
        <v>4477</v>
      </c>
      <c r="Q84" s="206">
        <v>3535</v>
      </c>
      <c r="R84" s="206">
        <v>1038</v>
      </c>
      <c r="S84" s="208">
        <v>663</v>
      </c>
      <c r="T84" s="208">
        <v>925</v>
      </c>
      <c r="U84" s="207">
        <v>42385</v>
      </c>
    </row>
    <row r="85" spans="1:21" ht="29.45" customHeight="1" x14ac:dyDescent="0.2">
      <c r="A85" s="7"/>
      <c r="B85" s="7"/>
      <c r="C85" s="7"/>
      <c r="D85" s="382" t="s">
        <v>648</v>
      </c>
      <c r="E85" s="382"/>
      <c r="F85" s="382"/>
      <c r="G85" s="382"/>
      <c r="H85" s="382"/>
      <c r="I85" s="382"/>
      <c r="J85" s="382"/>
      <c r="K85" s="382"/>
      <c r="L85" s="9" t="s">
        <v>67</v>
      </c>
      <c r="M85" s="208">
        <v>141</v>
      </c>
      <c r="N85" s="202">
        <v>41</v>
      </c>
      <c r="O85" s="204" t="s">
        <v>75</v>
      </c>
      <c r="P85" s="204" t="s">
        <v>75</v>
      </c>
      <c r="Q85" s="204" t="s">
        <v>75</v>
      </c>
      <c r="R85" s="200" t="s">
        <v>496</v>
      </c>
      <c r="S85" s="204" t="s">
        <v>75</v>
      </c>
      <c r="T85" s="204">
        <v>1</v>
      </c>
      <c r="U85" s="208">
        <v>183</v>
      </c>
    </row>
    <row r="86" spans="1:21" ht="16.5" customHeight="1" x14ac:dyDescent="0.2">
      <c r="A86" s="7"/>
      <c r="B86" s="7"/>
      <c r="C86" s="7"/>
      <c r="D86" s="7" t="s">
        <v>649</v>
      </c>
      <c r="E86" s="7"/>
      <c r="F86" s="7"/>
      <c r="G86" s="7"/>
      <c r="H86" s="7"/>
      <c r="I86" s="7"/>
      <c r="J86" s="7"/>
      <c r="K86" s="7"/>
      <c r="L86" s="9" t="s">
        <v>67</v>
      </c>
      <c r="M86" s="208">
        <v>173</v>
      </c>
      <c r="N86" s="204">
        <v>5</v>
      </c>
      <c r="O86" s="204" t="s">
        <v>75</v>
      </c>
      <c r="P86" s="202">
        <v>26</v>
      </c>
      <c r="Q86" s="204" t="s">
        <v>75</v>
      </c>
      <c r="R86" s="200" t="s">
        <v>496</v>
      </c>
      <c r="S86" s="204">
        <v>1</v>
      </c>
      <c r="T86" s="202">
        <v>29</v>
      </c>
      <c r="U86" s="208">
        <v>234</v>
      </c>
    </row>
    <row r="87" spans="1:21" ht="16.5" customHeight="1" x14ac:dyDescent="0.2">
      <c r="A87" s="7" t="s">
        <v>555</v>
      </c>
      <c r="B87" s="7"/>
      <c r="C87" s="7"/>
      <c r="D87" s="7"/>
      <c r="E87" s="7"/>
      <c r="F87" s="7"/>
      <c r="G87" s="7"/>
      <c r="H87" s="7"/>
      <c r="I87" s="7"/>
      <c r="J87" s="7"/>
      <c r="K87" s="7"/>
      <c r="L87" s="9"/>
      <c r="M87" s="10"/>
      <c r="N87" s="10"/>
      <c r="O87" s="10"/>
      <c r="P87" s="10"/>
      <c r="Q87" s="10"/>
      <c r="R87" s="10"/>
      <c r="S87" s="10"/>
      <c r="T87" s="10"/>
      <c r="U87" s="10"/>
    </row>
    <row r="88" spans="1:21" ht="16.5" customHeight="1" x14ac:dyDescent="0.2">
      <c r="A88" s="7"/>
      <c r="B88" s="7" t="s">
        <v>133</v>
      </c>
      <c r="C88" s="7"/>
      <c r="D88" s="7"/>
      <c r="E88" s="7"/>
      <c r="F88" s="7"/>
      <c r="G88" s="7"/>
      <c r="H88" s="7"/>
      <c r="I88" s="7"/>
      <c r="J88" s="7"/>
      <c r="K88" s="7"/>
      <c r="L88" s="9"/>
      <c r="M88" s="10"/>
      <c r="N88" s="10"/>
      <c r="O88" s="10"/>
      <c r="P88" s="10"/>
      <c r="Q88" s="10"/>
      <c r="R88" s="10"/>
      <c r="S88" s="10"/>
      <c r="T88" s="10"/>
      <c r="U88" s="10"/>
    </row>
    <row r="89" spans="1:21" ht="16.5" customHeight="1" x14ac:dyDescent="0.2">
      <c r="A89" s="7"/>
      <c r="B89" s="7"/>
      <c r="C89" s="7" t="s">
        <v>66</v>
      </c>
      <c r="D89" s="7"/>
      <c r="E89" s="7"/>
      <c r="F89" s="7"/>
      <c r="G89" s="7"/>
      <c r="H89" s="7"/>
      <c r="I89" s="7"/>
      <c r="J89" s="7"/>
      <c r="K89" s="7"/>
      <c r="L89" s="9"/>
      <c r="M89" s="10"/>
      <c r="N89" s="10"/>
      <c r="O89" s="10"/>
      <c r="P89" s="10"/>
      <c r="Q89" s="10"/>
      <c r="R89" s="10"/>
      <c r="S89" s="10"/>
      <c r="T89" s="10"/>
      <c r="U89" s="10"/>
    </row>
    <row r="90" spans="1:21" ht="16.5" customHeight="1" x14ac:dyDescent="0.2">
      <c r="A90" s="7"/>
      <c r="B90" s="7"/>
      <c r="C90" s="7"/>
      <c r="D90" s="7" t="s">
        <v>641</v>
      </c>
      <c r="E90" s="7"/>
      <c r="F90" s="7"/>
      <c r="G90" s="7"/>
      <c r="H90" s="7"/>
      <c r="I90" s="7"/>
      <c r="J90" s="7"/>
      <c r="K90" s="7"/>
      <c r="L90" s="9" t="s">
        <v>67</v>
      </c>
      <c r="M90" s="208">
        <v>178</v>
      </c>
      <c r="N90" s="208">
        <v>105</v>
      </c>
      <c r="O90" s="208">
        <v>401</v>
      </c>
      <c r="P90" s="208">
        <v>113</v>
      </c>
      <c r="Q90" s="208">
        <v>208</v>
      </c>
      <c r="R90" s="202">
        <v>26</v>
      </c>
      <c r="S90" s="204">
        <v>9</v>
      </c>
      <c r="T90" s="202">
        <v>80</v>
      </c>
      <c r="U90" s="206">
        <v>1120</v>
      </c>
    </row>
    <row r="91" spans="1:21" ht="16.5" customHeight="1" x14ac:dyDescent="0.2">
      <c r="A91" s="7"/>
      <c r="B91" s="7"/>
      <c r="C91" s="7"/>
      <c r="D91" s="7" t="s">
        <v>642</v>
      </c>
      <c r="E91" s="7"/>
      <c r="F91" s="7"/>
      <c r="G91" s="7"/>
      <c r="H91" s="7"/>
      <c r="I91" s="7"/>
      <c r="J91" s="7"/>
      <c r="K91" s="7"/>
      <c r="L91" s="9" t="s">
        <v>67</v>
      </c>
      <c r="M91" s="204">
        <v>6</v>
      </c>
      <c r="N91" s="204" t="s">
        <v>75</v>
      </c>
      <c r="O91" s="204" t="s">
        <v>75</v>
      </c>
      <c r="P91" s="202">
        <v>87</v>
      </c>
      <c r="Q91" s="204" t="s">
        <v>75</v>
      </c>
      <c r="R91" s="204" t="s">
        <v>75</v>
      </c>
      <c r="S91" s="204" t="s">
        <v>75</v>
      </c>
      <c r="T91" s="204">
        <v>2</v>
      </c>
      <c r="U91" s="202">
        <v>95</v>
      </c>
    </row>
    <row r="92" spans="1:21" ht="16.5" customHeight="1" x14ac:dyDescent="0.2">
      <c r="A92" s="7"/>
      <c r="B92" s="7"/>
      <c r="C92" s="7"/>
      <c r="D92" s="7" t="s">
        <v>643</v>
      </c>
      <c r="E92" s="7"/>
      <c r="F92" s="7"/>
      <c r="G92" s="7"/>
      <c r="H92" s="7"/>
      <c r="I92" s="7"/>
      <c r="J92" s="7"/>
      <c r="K92" s="7"/>
      <c r="L92" s="9"/>
      <c r="M92" s="10"/>
      <c r="N92" s="10"/>
      <c r="O92" s="10"/>
      <c r="P92" s="10"/>
      <c r="Q92" s="10"/>
      <c r="R92" s="10"/>
      <c r="S92" s="10"/>
      <c r="T92" s="10"/>
      <c r="U92" s="10"/>
    </row>
    <row r="93" spans="1:21" ht="16.5" customHeight="1" x14ac:dyDescent="0.2">
      <c r="A93" s="7"/>
      <c r="B93" s="7"/>
      <c r="C93" s="7"/>
      <c r="D93" s="7"/>
      <c r="E93" s="7" t="s">
        <v>644</v>
      </c>
      <c r="F93" s="7"/>
      <c r="G93" s="7"/>
      <c r="H93" s="7"/>
      <c r="I93" s="7"/>
      <c r="J93" s="7"/>
      <c r="K93" s="7"/>
      <c r="L93" s="9" t="s">
        <v>67</v>
      </c>
      <c r="M93" s="206">
        <v>2568</v>
      </c>
      <c r="N93" s="208">
        <v>384</v>
      </c>
      <c r="O93" s="206">
        <v>1929</v>
      </c>
      <c r="P93" s="206">
        <v>1016</v>
      </c>
      <c r="Q93" s="208">
        <v>432</v>
      </c>
      <c r="R93" s="208">
        <v>206</v>
      </c>
      <c r="S93" s="202">
        <v>66</v>
      </c>
      <c r="T93" s="208">
        <v>273</v>
      </c>
      <c r="U93" s="206">
        <v>6874</v>
      </c>
    </row>
    <row r="94" spans="1:21" ht="16.5" customHeight="1" x14ac:dyDescent="0.2">
      <c r="A94" s="7"/>
      <c r="B94" s="7"/>
      <c r="C94" s="7"/>
      <c r="D94" s="7"/>
      <c r="E94" s="7" t="s">
        <v>645</v>
      </c>
      <c r="F94" s="7"/>
      <c r="G94" s="7"/>
      <c r="H94" s="7"/>
      <c r="I94" s="7"/>
      <c r="J94" s="7"/>
      <c r="K94" s="7"/>
      <c r="L94" s="9" t="s">
        <v>67</v>
      </c>
      <c r="M94" s="206">
        <v>3867</v>
      </c>
      <c r="N94" s="206">
        <v>1654</v>
      </c>
      <c r="O94" s="206">
        <v>1246</v>
      </c>
      <c r="P94" s="206">
        <v>1361</v>
      </c>
      <c r="Q94" s="208">
        <v>681</v>
      </c>
      <c r="R94" s="208">
        <v>141</v>
      </c>
      <c r="S94" s="208">
        <v>124</v>
      </c>
      <c r="T94" s="208">
        <v>274</v>
      </c>
      <c r="U94" s="206">
        <v>9348</v>
      </c>
    </row>
    <row r="95" spans="1:21" ht="16.5" customHeight="1" x14ac:dyDescent="0.2">
      <c r="A95" s="7"/>
      <c r="B95" s="7"/>
      <c r="C95" s="7"/>
      <c r="D95" s="7"/>
      <c r="E95" s="7" t="s">
        <v>646</v>
      </c>
      <c r="F95" s="7"/>
      <c r="G95" s="7"/>
      <c r="H95" s="7"/>
      <c r="I95" s="7"/>
      <c r="J95" s="7"/>
      <c r="K95" s="7"/>
      <c r="L95" s="9" t="s">
        <v>67</v>
      </c>
      <c r="M95" s="204" t="s">
        <v>75</v>
      </c>
      <c r="N95" s="202">
        <v>29</v>
      </c>
      <c r="O95" s="204" t="s">
        <v>75</v>
      </c>
      <c r="P95" s="204" t="s">
        <v>75</v>
      </c>
      <c r="Q95" s="202">
        <v>17</v>
      </c>
      <c r="R95" s="204">
        <v>3</v>
      </c>
      <c r="S95" s="204" t="s">
        <v>75</v>
      </c>
      <c r="T95" s="208">
        <v>296</v>
      </c>
      <c r="U95" s="208">
        <v>345</v>
      </c>
    </row>
    <row r="96" spans="1:21" ht="16.5" customHeight="1" x14ac:dyDescent="0.2">
      <c r="A96" s="7"/>
      <c r="B96" s="7"/>
      <c r="C96" s="7"/>
      <c r="D96" s="7"/>
      <c r="E96" s="7" t="s">
        <v>647</v>
      </c>
      <c r="F96" s="7"/>
      <c r="G96" s="7"/>
      <c r="H96" s="7"/>
      <c r="I96" s="7"/>
      <c r="J96" s="7"/>
      <c r="K96" s="7"/>
      <c r="L96" s="9" t="s">
        <v>67</v>
      </c>
      <c r="M96" s="206">
        <v>6435</v>
      </c>
      <c r="N96" s="206">
        <v>2067</v>
      </c>
      <c r="O96" s="206">
        <v>3175</v>
      </c>
      <c r="P96" s="206">
        <v>2377</v>
      </c>
      <c r="Q96" s="206">
        <v>1130</v>
      </c>
      <c r="R96" s="208">
        <v>350</v>
      </c>
      <c r="S96" s="208">
        <v>190</v>
      </c>
      <c r="T96" s="208">
        <v>843</v>
      </c>
      <c r="U96" s="207">
        <v>16567</v>
      </c>
    </row>
    <row r="97" spans="1:21" ht="29.45" customHeight="1" x14ac:dyDescent="0.2">
      <c r="A97" s="7"/>
      <c r="B97" s="7"/>
      <c r="C97" s="7"/>
      <c r="D97" s="382" t="s">
        <v>648</v>
      </c>
      <c r="E97" s="382"/>
      <c r="F97" s="382"/>
      <c r="G97" s="382"/>
      <c r="H97" s="382"/>
      <c r="I97" s="382"/>
      <c r="J97" s="382"/>
      <c r="K97" s="382"/>
      <c r="L97" s="9" t="s">
        <v>67</v>
      </c>
      <c r="M97" s="202">
        <v>68</v>
      </c>
      <c r="N97" s="204">
        <v>7</v>
      </c>
      <c r="O97" s="204" t="s">
        <v>75</v>
      </c>
      <c r="P97" s="204" t="s">
        <v>75</v>
      </c>
      <c r="Q97" s="204" t="s">
        <v>75</v>
      </c>
      <c r="R97" s="204">
        <v>1</v>
      </c>
      <c r="S97" s="204" t="s">
        <v>75</v>
      </c>
      <c r="T97" s="204">
        <v>1</v>
      </c>
      <c r="U97" s="202">
        <v>77</v>
      </c>
    </row>
    <row r="98" spans="1:21" ht="16.5" customHeight="1" x14ac:dyDescent="0.2">
      <c r="A98" s="7"/>
      <c r="B98" s="7"/>
      <c r="C98" s="7"/>
      <c r="D98" s="7" t="s">
        <v>649</v>
      </c>
      <c r="E98" s="7"/>
      <c r="F98" s="7"/>
      <c r="G98" s="7"/>
      <c r="H98" s="7"/>
      <c r="I98" s="7"/>
      <c r="J98" s="7"/>
      <c r="K98" s="7"/>
      <c r="L98" s="9" t="s">
        <v>67</v>
      </c>
      <c r="M98" s="202">
        <v>67</v>
      </c>
      <c r="N98" s="204">
        <v>2</v>
      </c>
      <c r="O98" s="204" t="s">
        <v>75</v>
      </c>
      <c r="P98" s="202">
        <v>27</v>
      </c>
      <c r="Q98" s="204" t="s">
        <v>75</v>
      </c>
      <c r="R98" s="204">
        <v>2</v>
      </c>
      <c r="S98" s="204" t="s">
        <v>75</v>
      </c>
      <c r="T98" s="202">
        <v>22</v>
      </c>
      <c r="U98" s="208">
        <v>120</v>
      </c>
    </row>
    <row r="99" spans="1:21" ht="16.5" customHeight="1" x14ac:dyDescent="0.2">
      <c r="A99" s="7"/>
      <c r="B99" s="7"/>
      <c r="C99" s="7" t="s">
        <v>68</v>
      </c>
      <c r="D99" s="7"/>
      <c r="E99" s="7"/>
      <c r="F99" s="7"/>
      <c r="G99" s="7"/>
      <c r="H99" s="7"/>
      <c r="I99" s="7"/>
      <c r="J99" s="7"/>
      <c r="K99" s="7"/>
      <c r="L99" s="9"/>
      <c r="M99" s="10"/>
      <c r="N99" s="10"/>
      <c r="O99" s="10"/>
      <c r="P99" s="10"/>
      <c r="Q99" s="10"/>
      <c r="R99" s="10"/>
      <c r="S99" s="10"/>
      <c r="T99" s="10"/>
      <c r="U99" s="10"/>
    </row>
    <row r="100" spans="1:21" ht="16.5" customHeight="1" x14ac:dyDescent="0.2">
      <c r="A100" s="7"/>
      <c r="B100" s="7"/>
      <c r="C100" s="7"/>
      <c r="D100" s="7" t="s">
        <v>641</v>
      </c>
      <c r="E100" s="7"/>
      <c r="F100" s="7"/>
      <c r="G100" s="7"/>
      <c r="H100" s="7"/>
      <c r="I100" s="7"/>
      <c r="J100" s="7"/>
      <c r="K100" s="7"/>
      <c r="L100" s="9" t="s">
        <v>67</v>
      </c>
      <c r="M100" s="208">
        <v>339</v>
      </c>
      <c r="N100" s="208">
        <v>350</v>
      </c>
      <c r="O100" s="208">
        <v>558</v>
      </c>
      <c r="P100" s="202">
        <v>61</v>
      </c>
      <c r="Q100" s="208">
        <v>358</v>
      </c>
      <c r="R100" s="202">
        <v>43</v>
      </c>
      <c r="S100" s="202">
        <v>31</v>
      </c>
      <c r="T100" s="202">
        <v>12</v>
      </c>
      <c r="U100" s="206">
        <v>1752</v>
      </c>
    </row>
    <row r="101" spans="1:21" ht="16.5" customHeight="1" x14ac:dyDescent="0.2">
      <c r="A101" s="7"/>
      <c r="B101" s="7"/>
      <c r="C101" s="7"/>
      <c r="D101" s="7" t="s">
        <v>642</v>
      </c>
      <c r="E101" s="7"/>
      <c r="F101" s="7"/>
      <c r="G101" s="7"/>
      <c r="H101" s="7"/>
      <c r="I101" s="7"/>
      <c r="J101" s="7"/>
      <c r="K101" s="7"/>
      <c r="L101" s="9" t="s">
        <v>67</v>
      </c>
      <c r="M101" s="202">
        <v>14</v>
      </c>
      <c r="N101" s="204" t="s">
        <v>75</v>
      </c>
      <c r="O101" s="204" t="s">
        <v>75</v>
      </c>
      <c r="P101" s="202">
        <v>77</v>
      </c>
      <c r="Q101" s="204" t="s">
        <v>75</v>
      </c>
      <c r="R101" s="204" t="s">
        <v>75</v>
      </c>
      <c r="S101" s="204" t="s">
        <v>75</v>
      </c>
      <c r="T101" s="204" t="s">
        <v>75</v>
      </c>
      <c r="U101" s="202">
        <v>91</v>
      </c>
    </row>
    <row r="102" spans="1:21" ht="16.5" customHeight="1" x14ac:dyDescent="0.2">
      <c r="A102" s="7"/>
      <c r="B102" s="7"/>
      <c r="C102" s="7"/>
      <c r="D102" s="7" t="s">
        <v>643</v>
      </c>
      <c r="E102" s="7"/>
      <c r="F102" s="7"/>
      <c r="G102" s="7"/>
      <c r="H102" s="7"/>
      <c r="I102" s="7"/>
      <c r="J102" s="7"/>
      <c r="K102" s="7"/>
      <c r="L102" s="9"/>
      <c r="M102" s="10"/>
      <c r="N102" s="10"/>
      <c r="O102" s="10"/>
      <c r="P102" s="10"/>
      <c r="Q102" s="10"/>
      <c r="R102" s="10"/>
      <c r="S102" s="10"/>
      <c r="T102" s="10"/>
      <c r="U102" s="10"/>
    </row>
    <row r="103" spans="1:21" ht="16.5" customHeight="1" x14ac:dyDescent="0.2">
      <c r="A103" s="7"/>
      <c r="B103" s="7"/>
      <c r="C103" s="7"/>
      <c r="D103" s="7"/>
      <c r="E103" s="7" t="s">
        <v>644</v>
      </c>
      <c r="F103" s="7"/>
      <c r="G103" s="7"/>
      <c r="H103" s="7"/>
      <c r="I103" s="7"/>
      <c r="J103" s="7"/>
      <c r="K103" s="7"/>
      <c r="L103" s="9" t="s">
        <v>67</v>
      </c>
      <c r="M103" s="206">
        <v>4533</v>
      </c>
      <c r="N103" s="206">
        <v>1207</v>
      </c>
      <c r="O103" s="206">
        <v>2230</v>
      </c>
      <c r="P103" s="208">
        <v>933</v>
      </c>
      <c r="Q103" s="208">
        <v>978</v>
      </c>
      <c r="R103" s="208">
        <v>379</v>
      </c>
      <c r="S103" s="208">
        <v>209</v>
      </c>
      <c r="T103" s="202">
        <v>35</v>
      </c>
      <c r="U103" s="207">
        <v>10504</v>
      </c>
    </row>
    <row r="104" spans="1:21" ht="16.5" customHeight="1" x14ac:dyDescent="0.2">
      <c r="A104" s="7"/>
      <c r="B104" s="7"/>
      <c r="C104" s="7"/>
      <c r="D104" s="7"/>
      <c r="E104" s="7" t="s">
        <v>645</v>
      </c>
      <c r="F104" s="7"/>
      <c r="G104" s="7"/>
      <c r="H104" s="7"/>
      <c r="I104" s="7"/>
      <c r="J104" s="7"/>
      <c r="K104" s="7"/>
      <c r="L104" s="9" t="s">
        <v>67</v>
      </c>
      <c r="M104" s="206">
        <v>5097</v>
      </c>
      <c r="N104" s="206">
        <v>4570</v>
      </c>
      <c r="O104" s="206">
        <v>1744</v>
      </c>
      <c r="P104" s="206">
        <v>1067</v>
      </c>
      <c r="Q104" s="206">
        <v>1090</v>
      </c>
      <c r="R104" s="208">
        <v>280</v>
      </c>
      <c r="S104" s="208">
        <v>253</v>
      </c>
      <c r="T104" s="202">
        <v>21</v>
      </c>
      <c r="U104" s="207">
        <v>14122</v>
      </c>
    </row>
    <row r="105" spans="1:21" ht="16.5" customHeight="1" x14ac:dyDescent="0.2">
      <c r="A105" s="7"/>
      <c r="B105" s="7"/>
      <c r="C105" s="7"/>
      <c r="D105" s="7"/>
      <c r="E105" s="7" t="s">
        <v>646</v>
      </c>
      <c r="F105" s="7"/>
      <c r="G105" s="7"/>
      <c r="H105" s="7"/>
      <c r="I105" s="7"/>
      <c r="J105" s="7"/>
      <c r="K105" s="7"/>
      <c r="L105" s="9" t="s">
        <v>67</v>
      </c>
      <c r="M105" s="204" t="s">
        <v>75</v>
      </c>
      <c r="N105" s="208">
        <v>144</v>
      </c>
      <c r="O105" s="204" t="s">
        <v>75</v>
      </c>
      <c r="P105" s="204" t="s">
        <v>75</v>
      </c>
      <c r="Q105" s="202">
        <v>11</v>
      </c>
      <c r="R105" s="204">
        <v>2</v>
      </c>
      <c r="S105" s="204">
        <v>3</v>
      </c>
      <c r="T105" s="202">
        <v>38</v>
      </c>
      <c r="U105" s="208">
        <v>198</v>
      </c>
    </row>
    <row r="106" spans="1:21" ht="16.5" customHeight="1" x14ac:dyDescent="0.2">
      <c r="A106" s="7"/>
      <c r="B106" s="7"/>
      <c r="C106" s="7"/>
      <c r="D106" s="7"/>
      <c r="E106" s="7" t="s">
        <v>647</v>
      </c>
      <c r="F106" s="7"/>
      <c r="G106" s="7"/>
      <c r="H106" s="7"/>
      <c r="I106" s="7"/>
      <c r="J106" s="7"/>
      <c r="K106" s="7"/>
      <c r="L106" s="9" t="s">
        <v>67</v>
      </c>
      <c r="M106" s="206">
        <v>9630</v>
      </c>
      <c r="N106" s="206">
        <v>5921</v>
      </c>
      <c r="O106" s="206">
        <v>3974</v>
      </c>
      <c r="P106" s="206">
        <v>2000</v>
      </c>
      <c r="Q106" s="206">
        <v>2079</v>
      </c>
      <c r="R106" s="208">
        <v>661</v>
      </c>
      <c r="S106" s="208">
        <v>465</v>
      </c>
      <c r="T106" s="202">
        <v>94</v>
      </c>
      <c r="U106" s="207">
        <v>24824</v>
      </c>
    </row>
    <row r="107" spans="1:21" ht="29.45" customHeight="1" x14ac:dyDescent="0.2">
      <c r="A107" s="7"/>
      <c r="B107" s="7"/>
      <c r="C107" s="7"/>
      <c r="D107" s="382" t="s">
        <v>648</v>
      </c>
      <c r="E107" s="382"/>
      <c r="F107" s="382"/>
      <c r="G107" s="382"/>
      <c r="H107" s="382"/>
      <c r="I107" s="382"/>
      <c r="J107" s="382"/>
      <c r="K107" s="382"/>
      <c r="L107" s="9" t="s">
        <v>67</v>
      </c>
      <c r="M107" s="202">
        <v>72</v>
      </c>
      <c r="N107" s="202">
        <v>33</v>
      </c>
      <c r="O107" s="204" t="s">
        <v>75</v>
      </c>
      <c r="P107" s="204" t="s">
        <v>75</v>
      </c>
      <c r="Q107" s="204" t="s">
        <v>75</v>
      </c>
      <c r="R107" s="204">
        <v>1</v>
      </c>
      <c r="S107" s="204" t="s">
        <v>75</v>
      </c>
      <c r="T107" s="204" t="s">
        <v>75</v>
      </c>
      <c r="U107" s="208">
        <v>106</v>
      </c>
    </row>
    <row r="108" spans="1:21" ht="16.5" customHeight="1" x14ac:dyDescent="0.2">
      <c r="A108" s="7"/>
      <c r="B108" s="7"/>
      <c r="C108" s="7"/>
      <c r="D108" s="7" t="s">
        <v>649</v>
      </c>
      <c r="E108" s="7"/>
      <c r="F108" s="7"/>
      <c r="G108" s="7"/>
      <c r="H108" s="7"/>
      <c r="I108" s="7"/>
      <c r="J108" s="7"/>
      <c r="K108" s="7"/>
      <c r="L108" s="9" t="s">
        <v>67</v>
      </c>
      <c r="M108" s="202">
        <v>72</v>
      </c>
      <c r="N108" s="204">
        <v>5</v>
      </c>
      <c r="O108" s="204" t="s">
        <v>75</v>
      </c>
      <c r="P108" s="202">
        <v>10</v>
      </c>
      <c r="Q108" s="204" t="s">
        <v>75</v>
      </c>
      <c r="R108" s="204">
        <v>1</v>
      </c>
      <c r="S108" s="204">
        <v>1</v>
      </c>
      <c r="T108" s="204">
        <v>2</v>
      </c>
      <c r="U108" s="202">
        <v>91</v>
      </c>
    </row>
    <row r="109" spans="1:21" ht="16.5" customHeight="1" x14ac:dyDescent="0.2">
      <c r="A109" s="7"/>
      <c r="B109" s="7"/>
      <c r="C109" s="7" t="s">
        <v>69</v>
      </c>
      <c r="D109" s="7"/>
      <c r="E109" s="7"/>
      <c r="F109" s="7"/>
      <c r="G109" s="7"/>
      <c r="H109" s="7"/>
      <c r="I109" s="7"/>
      <c r="J109" s="7"/>
      <c r="K109" s="7"/>
      <c r="L109" s="9"/>
      <c r="M109" s="10"/>
      <c r="N109" s="10"/>
      <c r="O109" s="10"/>
      <c r="P109" s="10"/>
      <c r="Q109" s="10"/>
      <c r="R109" s="10"/>
      <c r="S109" s="10"/>
      <c r="T109" s="10"/>
      <c r="U109" s="10"/>
    </row>
    <row r="110" spans="1:21" ht="16.5" customHeight="1" x14ac:dyDescent="0.2">
      <c r="A110" s="7"/>
      <c r="B110" s="7"/>
      <c r="C110" s="7"/>
      <c r="D110" s="7" t="s">
        <v>641</v>
      </c>
      <c r="E110" s="7"/>
      <c r="F110" s="7"/>
      <c r="G110" s="7"/>
      <c r="H110" s="7"/>
      <c r="I110" s="7"/>
      <c r="J110" s="7"/>
      <c r="K110" s="7"/>
      <c r="L110" s="9" t="s">
        <v>67</v>
      </c>
      <c r="M110" s="204" t="s">
        <v>75</v>
      </c>
      <c r="N110" s="204" t="s">
        <v>75</v>
      </c>
      <c r="O110" s="204">
        <v>1</v>
      </c>
      <c r="P110" s="204" t="s">
        <v>75</v>
      </c>
      <c r="Q110" s="204">
        <v>1</v>
      </c>
      <c r="R110" s="204">
        <v>2</v>
      </c>
      <c r="S110" s="204" t="s">
        <v>75</v>
      </c>
      <c r="T110" s="204" t="s">
        <v>75</v>
      </c>
      <c r="U110" s="204">
        <v>4</v>
      </c>
    </row>
    <row r="111" spans="1:21" ht="16.5" customHeight="1" x14ac:dyDescent="0.2">
      <c r="A111" s="7"/>
      <c r="B111" s="7"/>
      <c r="C111" s="7"/>
      <c r="D111" s="7" t="s">
        <v>642</v>
      </c>
      <c r="E111" s="7"/>
      <c r="F111" s="7"/>
      <c r="G111" s="7"/>
      <c r="H111" s="7"/>
      <c r="I111" s="7"/>
      <c r="J111" s="7"/>
      <c r="K111" s="7"/>
      <c r="L111" s="9" t="s">
        <v>67</v>
      </c>
      <c r="M111" s="204" t="s">
        <v>75</v>
      </c>
      <c r="N111" s="204" t="s">
        <v>75</v>
      </c>
      <c r="O111" s="204" t="s">
        <v>75</v>
      </c>
      <c r="P111" s="204" t="s">
        <v>75</v>
      </c>
      <c r="Q111" s="204" t="s">
        <v>75</v>
      </c>
      <c r="R111" s="204" t="s">
        <v>75</v>
      </c>
      <c r="S111" s="204" t="s">
        <v>75</v>
      </c>
      <c r="T111" s="204" t="s">
        <v>75</v>
      </c>
      <c r="U111" s="204" t="s">
        <v>75</v>
      </c>
    </row>
    <row r="112" spans="1:21" ht="16.5" customHeight="1" x14ac:dyDescent="0.2">
      <c r="A112" s="7"/>
      <c r="B112" s="7"/>
      <c r="C112" s="7"/>
      <c r="D112" s="7" t="s">
        <v>643</v>
      </c>
      <c r="E112" s="7"/>
      <c r="F112" s="7"/>
      <c r="G112" s="7"/>
      <c r="H112" s="7"/>
      <c r="I112" s="7"/>
      <c r="J112" s="7"/>
      <c r="K112" s="7"/>
      <c r="L112" s="9"/>
      <c r="M112" s="10"/>
      <c r="N112" s="10"/>
      <c r="O112" s="10"/>
      <c r="P112" s="10"/>
      <c r="Q112" s="10"/>
      <c r="R112" s="10"/>
      <c r="S112" s="10"/>
      <c r="T112" s="10"/>
      <c r="U112" s="10"/>
    </row>
    <row r="113" spans="1:21" ht="16.5" customHeight="1" x14ac:dyDescent="0.2">
      <c r="A113" s="7"/>
      <c r="B113" s="7"/>
      <c r="C113" s="7"/>
      <c r="D113" s="7"/>
      <c r="E113" s="7" t="s">
        <v>644</v>
      </c>
      <c r="F113" s="7"/>
      <c r="G113" s="7"/>
      <c r="H113" s="7"/>
      <c r="I113" s="7"/>
      <c r="J113" s="7"/>
      <c r="K113" s="7"/>
      <c r="L113" s="9" t="s">
        <v>67</v>
      </c>
      <c r="M113" s="204" t="s">
        <v>75</v>
      </c>
      <c r="N113" s="204" t="s">
        <v>75</v>
      </c>
      <c r="O113" s="202">
        <v>12</v>
      </c>
      <c r="P113" s="204">
        <v>1</v>
      </c>
      <c r="Q113" s="202">
        <v>15</v>
      </c>
      <c r="R113" s="204">
        <v>9</v>
      </c>
      <c r="S113" s="204" t="s">
        <v>75</v>
      </c>
      <c r="T113" s="204" t="s">
        <v>75</v>
      </c>
      <c r="U113" s="202">
        <v>37</v>
      </c>
    </row>
    <row r="114" spans="1:21" ht="16.5" customHeight="1" x14ac:dyDescent="0.2">
      <c r="A114" s="7"/>
      <c r="B114" s="7"/>
      <c r="C114" s="7"/>
      <c r="D114" s="7"/>
      <c r="E114" s="7" t="s">
        <v>645</v>
      </c>
      <c r="F114" s="7"/>
      <c r="G114" s="7"/>
      <c r="H114" s="7"/>
      <c r="I114" s="7"/>
      <c r="J114" s="7"/>
      <c r="K114" s="7"/>
      <c r="L114" s="9" t="s">
        <v>67</v>
      </c>
      <c r="M114" s="204">
        <v>2</v>
      </c>
      <c r="N114" s="204" t="s">
        <v>75</v>
      </c>
      <c r="O114" s="204">
        <v>4</v>
      </c>
      <c r="P114" s="204">
        <v>1</v>
      </c>
      <c r="Q114" s="204">
        <v>6</v>
      </c>
      <c r="R114" s="204">
        <v>7</v>
      </c>
      <c r="S114" s="204" t="s">
        <v>75</v>
      </c>
      <c r="T114" s="204" t="s">
        <v>75</v>
      </c>
      <c r="U114" s="202">
        <v>20</v>
      </c>
    </row>
    <row r="115" spans="1:21" ht="16.5" customHeight="1" x14ac:dyDescent="0.2">
      <c r="A115" s="7"/>
      <c r="B115" s="7"/>
      <c r="C115" s="7"/>
      <c r="D115" s="7"/>
      <c r="E115" s="7" t="s">
        <v>646</v>
      </c>
      <c r="F115" s="7"/>
      <c r="G115" s="7"/>
      <c r="H115" s="7"/>
      <c r="I115" s="7"/>
      <c r="J115" s="7"/>
      <c r="K115" s="7"/>
      <c r="L115" s="9" t="s">
        <v>67</v>
      </c>
      <c r="M115" s="204" t="s">
        <v>75</v>
      </c>
      <c r="N115" s="204" t="s">
        <v>75</v>
      </c>
      <c r="O115" s="204" t="s">
        <v>75</v>
      </c>
      <c r="P115" s="204" t="s">
        <v>75</v>
      </c>
      <c r="Q115" s="204" t="s">
        <v>75</v>
      </c>
      <c r="R115" s="204">
        <v>1</v>
      </c>
      <c r="S115" s="204" t="s">
        <v>75</v>
      </c>
      <c r="T115" s="204" t="s">
        <v>75</v>
      </c>
      <c r="U115" s="204">
        <v>1</v>
      </c>
    </row>
    <row r="116" spans="1:21" ht="16.5" customHeight="1" x14ac:dyDescent="0.2">
      <c r="A116" s="7"/>
      <c r="B116" s="7"/>
      <c r="C116" s="7"/>
      <c r="D116" s="7"/>
      <c r="E116" s="7" t="s">
        <v>647</v>
      </c>
      <c r="F116" s="7"/>
      <c r="G116" s="7"/>
      <c r="H116" s="7"/>
      <c r="I116" s="7"/>
      <c r="J116" s="7"/>
      <c r="K116" s="7"/>
      <c r="L116" s="9" t="s">
        <v>67</v>
      </c>
      <c r="M116" s="204">
        <v>2</v>
      </c>
      <c r="N116" s="204" t="s">
        <v>75</v>
      </c>
      <c r="O116" s="202">
        <v>16</v>
      </c>
      <c r="P116" s="204">
        <v>2</v>
      </c>
      <c r="Q116" s="202">
        <v>21</v>
      </c>
      <c r="R116" s="202">
        <v>17</v>
      </c>
      <c r="S116" s="204" t="s">
        <v>75</v>
      </c>
      <c r="T116" s="204" t="s">
        <v>75</v>
      </c>
      <c r="U116" s="202">
        <v>58</v>
      </c>
    </row>
    <row r="117" spans="1:21" ht="29.45" customHeight="1" x14ac:dyDescent="0.2">
      <c r="A117" s="7"/>
      <c r="B117" s="7"/>
      <c r="C117" s="7"/>
      <c r="D117" s="382" t="s">
        <v>648</v>
      </c>
      <c r="E117" s="382"/>
      <c r="F117" s="382"/>
      <c r="G117" s="382"/>
      <c r="H117" s="382"/>
      <c r="I117" s="382"/>
      <c r="J117" s="382"/>
      <c r="K117" s="382"/>
      <c r="L117" s="9" t="s">
        <v>67</v>
      </c>
      <c r="M117" s="204" t="s">
        <v>75</v>
      </c>
      <c r="N117" s="204" t="s">
        <v>75</v>
      </c>
      <c r="O117" s="204" t="s">
        <v>75</v>
      </c>
      <c r="P117" s="204" t="s">
        <v>75</v>
      </c>
      <c r="Q117" s="204" t="s">
        <v>75</v>
      </c>
      <c r="R117" s="204" t="s">
        <v>75</v>
      </c>
      <c r="S117" s="204" t="s">
        <v>75</v>
      </c>
      <c r="T117" s="204" t="s">
        <v>75</v>
      </c>
      <c r="U117" s="204" t="s">
        <v>75</v>
      </c>
    </row>
    <row r="118" spans="1:21" ht="16.5" customHeight="1" x14ac:dyDescent="0.2">
      <c r="A118" s="7"/>
      <c r="B118" s="7"/>
      <c r="C118" s="7"/>
      <c r="D118" s="7" t="s">
        <v>649</v>
      </c>
      <c r="E118" s="7"/>
      <c r="F118" s="7"/>
      <c r="G118" s="7"/>
      <c r="H118" s="7"/>
      <c r="I118" s="7"/>
      <c r="J118" s="7"/>
      <c r="K118" s="7"/>
      <c r="L118" s="9" t="s">
        <v>67</v>
      </c>
      <c r="M118" s="204">
        <v>1</v>
      </c>
      <c r="N118" s="204" t="s">
        <v>75</v>
      </c>
      <c r="O118" s="204" t="s">
        <v>75</v>
      </c>
      <c r="P118" s="204" t="s">
        <v>75</v>
      </c>
      <c r="Q118" s="204" t="s">
        <v>75</v>
      </c>
      <c r="R118" s="204" t="s">
        <v>75</v>
      </c>
      <c r="S118" s="204" t="s">
        <v>75</v>
      </c>
      <c r="T118" s="204" t="s">
        <v>75</v>
      </c>
      <c r="U118" s="204">
        <v>1</v>
      </c>
    </row>
    <row r="119" spans="1:21" ht="16.5" customHeight="1" x14ac:dyDescent="0.2">
      <c r="A119" s="7"/>
      <c r="B119" s="7"/>
      <c r="C119" s="7" t="s">
        <v>70</v>
      </c>
      <c r="D119" s="7"/>
      <c r="E119" s="7"/>
      <c r="F119" s="7"/>
      <c r="G119" s="7"/>
      <c r="H119" s="7"/>
      <c r="I119" s="7"/>
      <c r="J119" s="7"/>
      <c r="K119" s="7"/>
      <c r="L119" s="9"/>
      <c r="M119" s="10"/>
      <c r="N119" s="10"/>
      <c r="O119" s="10"/>
      <c r="P119" s="10"/>
      <c r="Q119" s="10"/>
      <c r="R119" s="10"/>
      <c r="S119" s="10"/>
      <c r="T119" s="10"/>
      <c r="U119" s="10"/>
    </row>
    <row r="120" spans="1:21" ht="16.5" customHeight="1" x14ac:dyDescent="0.2">
      <c r="A120" s="7"/>
      <c r="B120" s="7"/>
      <c r="C120" s="7"/>
      <c r="D120" s="7" t="s">
        <v>641</v>
      </c>
      <c r="E120" s="7"/>
      <c r="F120" s="7"/>
      <c r="G120" s="7"/>
      <c r="H120" s="7"/>
      <c r="I120" s="7"/>
      <c r="J120" s="7"/>
      <c r="K120" s="7"/>
      <c r="L120" s="9" t="s">
        <v>67</v>
      </c>
      <c r="M120" s="208">
        <v>517</v>
      </c>
      <c r="N120" s="208">
        <v>455</v>
      </c>
      <c r="O120" s="208">
        <v>960</v>
      </c>
      <c r="P120" s="208">
        <v>174</v>
      </c>
      <c r="Q120" s="208">
        <v>567</v>
      </c>
      <c r="R120" s="202">
        <v>71</v>
      </c>
      <c r="S120" s="202">
        <v>40</v>
      </c>
      <c r="T120" s="202">
        <v>92</v>
      </c>
      <c r="U120" s="206">
        <v>2876</v>
      </c>
    </row>
    <row r="121" spans="1:21" ht="16.5" customHeight="1" x14ac:dyDescent="0.2">
      <c r="A121" s="7"/>
      <c r="B121" s="7"/>
      <c r="C121" s="7"/>
      <c r="D121" s="7" t="s">
        <v>642</v>
      </c>
      <c r="E121" s="7"/>
      <c r="F121" s="7"/>
      <c r="G121" s="7"/>
      <c r="H121" s="7"/>
      <c r="I121" s="7"/>
      <c r="J121" s="7"/>
      <c r="K121" s="7"/>
      <c r="L121" s="9" t="s">
        <v>67</v>
      </c>
      <c r="M121" s="202">
        <v>20</v>
      </c>
      <c r="N121" s="204" t="s">
        <v>75</v>
      </c>
      <c r="O121" s="204" t="s">
        <v>75</v>
      </c>
      <c r="P121" s="208">
        <v>164</v>
      </c>
      <c r="Q121" s="204" t="s">
        <v>75</v>
      </c>
      <c r="R121" s="204" t="s">
        <v>75</v>
      </c>
      <c r="S121" s="204" t="s">
        <v>75</v>
      </c>
      <c r="T121" s="204">
        <v>2</v>
      </c>
      <c r="U121" s="208">
        <v>186</v>
      </c>
    </row>
    <row r="122" spans="1:21" ht="16.5" customHeight="1" x14ac:dyDescent="0.2">
      <c r="A122" s="7"/>
      <c r="B122" s="7"/>
      <c r="C122" s="7"/>
      <c r="D122" s="7" t="s">
        <v>643</v>
      </c>
      <c r="E122" s="7"/>
      <c r="F122" s="7"/>
      <c r="G122" s="7"/>
      <c r="H122" s="7"/>
      <c r="I122" s="7"/>
      <c r="J122" s="7"/>
      <c r="K122" s="7"/>
      <c r="L122" s="9"/>
      <c r="M122" s="10"/>
      <c r="N122" s="10"/>
      <c r="O122" s="10"/>
      <c r="P122" s="10"/>
      <c r="Q122" s="10"/>
      <c r="R122" s="10"/>
      <c r="S122" s="10"/>
      <c r="T122" s="10"/>
      <c r="U122" s="10"/>
    </row>
    <row r="123" spans="1:21" ht="16.5" customHeight="1" x14ac:dyDescent="0.2">
      <c r="A123" s="7"/>
      <c r="B123" s="7"/>
      <c r="C123" s="7"/>
      <c r="D123" s="7"/>
      <c r="E123" s="7" t="s">
        <v>644</v>
      </c>
      <c r="F123" s="7"/>
      <c r="G123" s="7"/>
      <c r="H123" s="7"/>
      <c r="I123" s="7"/>
      <c r="J123" s="7"/>
      <c r="K123" s="7"/>
      <c r="L123" s="9" t="s">
        <v>67</v>
      </c>
      <c r="M123" s="206">
        <v>7101</v>
      </c>
      <c r="N123" s="206">
        <v>1591</v>
      </c>
      <c r="O123" s="206">
        <v>4171</v>
      </c>
      <c r="P123" s="206">
        <v>1950</v>
      </c>
      <c r="Q123" s="206">
        <v>1425</v>
      </c>
      <c r="R123" s="208">
        <v>594</v>
      </c>
      <c r="S123" s="208">
        <v>275</v>
      </c>
      <c r="T123" s="208">
        <v>308</v>
      </c>
      <c r="U123" s="207">
        <v>17415</v>
      </c>
    </row>
    <row r="124" spans="1:21" ht="16.5" customHeight="1" x14ac:dyDescent="0.2">
      <c r="A124" s="7"/>
      <c r="B124" s="7"/>
      <c r="C124" s="7"/>
      <c r="D124" s="7"/>
      <c r="E124" s="7" t="s">
        <v>645</v>
      </c>
      <c r="F124" s="7"/>
      <c r="G124" s="7"/>
      <c r="H124" s="7"/>
      <c r="I124" s="7"/>
      <c r="J124" s="7"/>
      <c r="K124" s="7"/>
      <c r="L124" s="9" t="s">
        <v>67</v>
      </c>
      <c r="M124" s="206">
        <v>8966</v>
      </c>
      <c r="N124" s="206">
        <v>6224</v>
      </c>
      <c r="O124" s="206">
        <v>2994</v>
      </c>
      <c r="P124" s="206">
        <v>2429</v>
      </c>
      <c r="Q124" s="206">
        <v>1777</v>
      </c>
      <c r="R124" s="208">
        <v>428</v>
      </c>
      <c r="S124" s="208">
        <v>377</v>
      </c>
      <c r="T124" s="208">
        <v>295</v>
      </c>
      <c r="U124" s="207">
        <v>23490</v>
      </c>
    </row>
    <row r="125" spans="1:21" ht="16.5" customHeight="1" x14ac:dyDescent="0.2">
      <c r="A125" s="7"/>
      <c r="B125" s="7"/>
      <c r="C125" s="7"/>
      <c r="D125" s="7"/>
      <c r="E125" s="7" t="s">
        <v>646</v>
      </c>
      <c r="F125" s="7"/>
      <c r="G125" s="7"/>
      <c r="H125" s="7"/>
      <c r="I125" s="7"/>
      <c r="J125" s="7"/>
      <c r="K125" s="7"/>
      <c r="L125" s="9" t="s">
        <v>67</v>
      </c>
      <c r="M125" s="204" t="s">
        <v>75</v>
      </c>
      <c r="N125" s="208">
        <v>173</v>
      </c>
      <c r="O125" s="204" t="s">
        <v>75</v>
      </c>
      <c r="P125" s="204" t="s">
        <v>75</v>
      </c>
      <c r="Q125" s="202">
        <v>28</v>
      </c>
      <c r="R125" s="204">
        <v>6</v>
      </c>
      <c r="S125" s="204">
        <v>3</v>
      </c>
      <c r="T125" s="208">
        <v>334</v>
      </c>
      <c r="U125" s="208">
        <v>544</v>
      </c>
    </row>
    <row r="126" spans="1:21" ht="16.5" customHeight="1" x14ac:dyDescent="0.2">
      <c r="A126" s="7"/>
      <c r="B126" s="7"/>
      <c r="C126" s="7"/>
      <c r="D126" s="7"/>
      <c r="E126" s="7" t="s">
        <v>647</v>
      </c>
      <c r="F126" s="7"/>
      <c r="G126" s="7"/>
      <c r="H126" s="7"/>
      <c r="I126" s="7"/>
      <c r="J126" s="7"/>
      <c r="K126" s="7"/>
      <c r="L126" s="9" t="s">
        <v>67</v>
      </c>
      <c r="M126" s="207">
        <v>16067</v>
      </c>
      <c r="N126" s="206">
        <v>7988</v>
      </c>
      <c r="O126" s="206">
        <v>7165</v>
      </c>
      <c r="P126" s="206">
        <v>4379</v>
      </c>
      <c r="Q126" s="206">
        <v>3230</v>
      </c>
      <c r="R126" s="206">
        <v>1028</v>
      </c>
      <c r="S126" s="208">
        <v>655</v>
      </c>
      <c r="T126" s="208">
        <v>937</v>
      </c>
      <c r="U126" s="207">
        <v>41449</v>
      </c>
    </row>
    <row r="127" spans="1:21" ht="29.45" customHeight="1" x14ac:dyDescent="0.2">
      <c r="A127" s="7"/>
      <c r="B127" s="7"/>
      <c r="C127" s="7"/>
      <c r="D127" s="382" t="s">
        <v>648</v>
      </c>
      <c r="E127" s="382"/>
      <c r="F127" s="382"/>
      <c r="G127" s="382"/>
      <c r="H127" s="382"/>
      <c r="I127" s="382"/>
      <c r="J127" s="382"/>
      <c r="K127" s="382"/>
      <c r="L127" s="9" t="s">
        <v>67</v>
      </c>
      <c r="M127" s="208">
        <v>140</v>
      </c>
      <c r="N127" s="202">
        <v>40</v>
      </c>
      <c r="O127" s="204" t="s">
        <v>75</v>
      </c>
      <c r="P127" s="204" t="s">
        <v>75</v>
      </c>
      <c r="Q127" s="204" t="s">
        <v>75</v>
      </c>
      <c r="R127" s="204">
        <v>2</v>
      </c>
      <c r="S127" s="204" t="s">
        <v>75</v>
      </c>
      <c r="T127" s="204">
        <v>1</v>
      </c>
      <c r="U127" s="208">
        <v>183</v>
      </c>
    </row>
    <row r="128" spans="1:21" ht="16.5" customHeight="1" x14ac:dyDescent="0.2">
      <c r="A128" s="7"/>
      <c r="B128" s="7"/>
      <c r="C128" s="7"/>
      <c r="D128" s="7" t="s">
        <v>649</v>
      </c>
      <c r="E128" s="7"/>
      <c r="F128" s="7"/>
      <c r="G128" s="7"/>
      <c r="H128" s="7"/>
      <c r="I128" s="7"/>
      <c r="J128" s="7"/>
      <c r="K128" s="7"/>
      <c r="L128" s="9" t="s">
        <v>67</v>
      </c>
      <c r="M128" s="208">
        <v>140</v>
      </c>
      <c r="N128" s="204">
        <v>7</v>
      </c>
      <c r="O128" s="204" t="s">
        <v>75</v>
      </c>
      <c r="P128" s="202">
        <v>37</v>
      </c>
      <c r="Q128" s="204" t="s">
        <v>75</v>
      </c>
      <c r="R128" s="204">
        <v>3</v>
      </c>
      <c r="S128" s="204">
        <v>1</v>
      </c>
      <c r="T128" s="202">
        <v>24</v>
      </c>
      <c r="U128" s="208">
        <v>212</v>
      </c>
    </row>
    <row r="129" spans="1:21" ht="16.5" customHeight="1" x14ac:dyDescent="0.2">
      <c r="A129" s="7"/>
      <c r="B129" s="7" t="s">
        <v>139</v>
      </c>
      <c r="C129" s="7"/>
      <c r="D129" s="7"/>
      <c r="E129" s="7"/>
      <c r="F129" s="7"/>
      <c r="G129" s="7"/>
      <c r="H129" s="7"/>
      <c r="I129" s="7"/>
      <c r="J129" s="7"/>
      <c r="K129" s="7"/>
      <c r="L129" s="9"/>
      <c r="M129" s="10"/>
      <c r="N129" s="10"/>
      <c r="O129" s="10"/>
      <c r="P129" s="10"/>
      <c r="Q129" s="10"/>
      <c r="R129" s="10"/>
      <c r="S129" s="10"/>
      <c r="T129" s="10"/>
      <c r="U129" s="10"/>
    </row>
    <row r="130" spans="1:21" ht="16.5" customHeight="1" x14ac:dyDescent="0.2">
      <c r="A130" s="7"/>
      <c r="B130" s="7"/>
      <c r="C130" s="7" t="s">
        <v>66</v>
      </c>
      <c r="D130" s="7"/>
      <c r="E130" s="7"/>
      <c r="F130" s="7"/>
      <c r="G130" s="7"/>
      <c r="H130" s="7"/>
      <c r="I130" s="7"/>
      <c r="J130" s="7"/>
      <c r="K130" s="7"/>
      <c r="L130" s="9"/>
      <c r="M130" s="10"/>
      <c r="N130" s="10"/>
      <c r="O130" s="10"/>
      <c r="P130" s="10"/>
      <c r="Q130" s="10"/>
      <c r="R130" s="10"/>
      <c r="S130" s="10"/>
      <c r="T130" s="10"/>
      <c r="U130" s="10"/>
    </row>
    <row r="131" spans="1:21" ht="16.5" customHeight="1" x14ac:dyDescent="0.2">
      <c r="A131" s="7"/>
      <c r="B131" s="7"/>
      <c r="C131" s="7"/>
      <c r="D131" s="7" t="s">
        <v>641</v>
      </c>
      <c r="E131" s="7"/>
      <c r="F131" s="7"/>
      <c r="G131" s="7"/>
      <c r="H131" s="7"/>
      <c r="I131" s="7"/>
      <c r="J131" s="7"/>
      <c r="K131" s="7"/>
      <c r="L131" s="9" t="s">
        <v>67</v>
      </c>
      <c r="M131" s="208">
        <v>178</v>
      </c>
      <c r="N131" s="208">
        <v>105</v>
      </c>
      <c r="O131" s="208">
        <v>401</v>
      </c>
      <c r="P131" s="208">
        <v>116</v>
      </c>
      <c r="Q131" s="208">
        <v>208</v>
      </c>
      <c r="R131" s="202">
        <v>26</v>
      </c>
      <c r="S131" s="202">
        <v>12</v>
      </c>
      <c r="T131" s="202">
        <v>80</v>
      </c>
      <c r="U131" s="206">
        <v>1126</v>
      </c>
    </row>
    <row r="132" spans="1:21" ht="16.5" customHeight="1" x14ac:dyDescent="0.2">
      <c r="A132" s="7"/>
      <c r="B132" s="7"/>
      <c r="C132" s="7"/>
      <c r="D132" s="7" t="s">
        <v>642</v>
      </c>
      <c r="E132" s="7"/>
      <c r="F132" s="7"/>
      <c r="G132" s="7"/>
      <c r="H132" s="7"/>
      <c r="I132" s="7"/>
      <c r="J132" s="7"/>
      <c r="K132" s="7"/>
      <c r="L132" s="9" t="s">
        <v>67</v>
      </c>
      <c r="M132" s="204">
        <v>6</v>
      </c>
      <c r="N132" s="204" t="s">
        <v>75</v>
      </c>
      <c r="O132" s="204" t="s">
        <v>75</v>
      </c>
      <c r="P132" s="202">
        <v>87</v>
      </c>
      <c r="Q132" s="204" t="s">
        <v>75</v>
      </c>
      <c r="R132" s="204" t="s">
        <v>75</v>
      </c>
      <c r="S132" s="204" t="s">
        <v>75</v>
      </c>
      <c r="T132" s="204">
        <v>2</v>
      </c>
      <c r="U132" s="202">
        <v>95</v>
      </c>
    </row>
    <row r="133" spans="1:21" ht="16.5" customHeight="1" x14ac:dyDescent="0.2">
      <c r="A133" s="7"/>
      <c r="B133" s="7"/>
      <c r="C133" s="7"/>
      <c r="D133" s="7" t="s">
        <v>643</v>
      </c>
      <c r="E133" s="7"/>
      <c r="F133" s="7"/>
      <c r="G133" s="7"/>
      <c r="H133" s="7"/>
      <c r="I133" s="7"/>
      <c r="J133" s="7"/>
      <c r="K133" s="7"/>
      <c r="L133" s="9"/>
      <c r="M133" s="10"/>
      <c r="N133" s="10"/>
      <c r="O133" s="10"/>
      <c r="P133" s="10"/>
      <c r="Q133" s="10"/>
      <c r="R133" s="10"/>
      <c r="S133" s="10"/>
      <c r="T133" s="10"/>
      <c r="U133" s="10"/>
    </row>
    <row r="134" spans="1:21" ht="16.5" customHeight="1" x14ac:dyDescent="0.2">
      <c r="A134" s="7"/>
      <c r="B134" s="7"/>
      <c r="C134" s="7"/>
      <c r="D134" s="7"/>
      <c r="E134" s="7" t="s">
        <v>644</v>
      </c>
      <c r="F134" s="7"/>
      <c r="G134" s="7"/>
      <c r="H134" s="7"/>
      <c r="I134" s="7"/>
      <c r="J134" s="7"/>
      <c r="K134" s="7"/>
      <c r="L134" s="9" t="s">
        <v>67</v>
      </c>
      <c r="M134" s="206">
        <v>2568</v>
      </c>
      <c r="N134" s="208">
        <v>384</v>
      </c>
      <c r="O134" s="206">
        <v>1980</v>
      </c>
      <c r="P134" s="206">
        <v>1016</v>
      </c>
      <c r="Q134" s="208">
        <v>432</v>
      </c>
      <c r="R134" s="208">
        <v>206</v>
      </c>
      <c r="S134" s="202">
        <v>67</v>
      </c>
      <c r="T134" s="208">
        <v>273</v>
      </c>
      <c r="U134" s="206">
        <v>6926</v>
      </c>
    </row>
    <row r="135" spans="1:21" ht="16.5" customHeight="1" x14ac:dyDescent="0.2">
      <c r="A135" s="7"/>
      <c r="B135" s="7"/>
      <c r="C135" s="7"/>
      <c r="D135" s="7"/>
      <c r="E135" s="7" t="s">
        <v>645</v>
      </c>
      <c r="F135" s="7"/>
      <c r="G135" s="7"/>
      <c r="H135" s="7"/>
      <c r="I135" s="7"/>
      <c r="J135" s="7"/>
      <c r="K135" s="7"/>
      <c r="L135" s="9" t="s">
        <v>67</v>
      </c>
      <c r="M135" s="206">
        <v>3867</v>
      </c>
      <c r="N135" s="206">
        <v>1654</v>
      </c>
      <c r="O135" s="206">
        <v>1752</v>
      </c>
      <c r="P135" s="206">
        <v>1364</v>
      </c>
      <c r="Q135" s="208">
        <v>681</v>
      </c>
      <c r="R135" s="208">
        <v>141</v>
      </c>
      <c r="S135" s="208">
        <v>125</v>
      </c>
      <c r="T135" s="208">
        <v>274</v>
      </c>
      <c r="U135" s="206">
        <v>9858</v>
      </c>
    </row>
    <row r="136" spans="1:21" ht="16.5" customHeight="1" x14ac:dyDescent="0.2">
      <c r="A136" s="7"/>
      <c r="B136" s="7"/>
      <c r="C136" s="7"/>
      <c r="D136" s="7"/>
      <c r="E136" s="7" t="s">
        <v>646</v>
      </c>
      <c r="F136" s="7"/>
      <c r="G136" s="7"/>
      <c r="H136" s="7"/>
      <c r="I136" s="7"/>
      <c r="J136" s="7"/>
      <c r="K136" s="7"/>
      <c r="L136" s="9" t="s">
        <v>67</v>
      </c>
      <c r="M136" s="206">
        <v>1036</v>
      </c>
      <c r="N136" s="208">
        <v>412</v>
      </c>
      <c r="O136" s="204" t="s">
        <v>75</v>
      </c>
      <c r="P136" s="204" t="s">
        <v>75</v>
      </c>
      <c r="Q136" s="202">
        <v>42</v>
      </c>
      <c r="R136" s="202">
        <v>57</v>
      </c>
      <c r="S136" s="202">
        <v>30</v>
      </c>
      <c r="T136" s="208">
        <v>296</v>
      </c>
      <c r="U136" s="206">
        <v>1873</v>
      </c>
    </row>
    <row r="137" spans="1:21" ht="16.5" customHeight="1" x14ac:dyDescent="0.2">
      <c r="A137" s="7"/>
      <c r="B137" s="7"/>
      <c r="C137" s="7"/>
      <c r="D137" s="7"/>
      <c r="E137" s="7" t="s">
        <v>647</v>
      </c>
      <c r="F137" s="7"/>
      <c r="G137" s="7"/>
      <c r="H137" s="7"/>
      <c r="I137" s="7"/>
      <c r="J137" s="7"/>
      <c r="K137" s="7"/>
      <c r="L137" s="9" t="s">
        <v>67</v>
      </c>
      <c r="M137" s="206">
        <v>7471</v>
      </c>
      <c r="N137" s="206">
        <v>2450</v>
      </c>
      <c r="O137" s="206">
        <v>3732</v>
      </c>
      <c r="P137" s="206">
        <v>2380</v>
      </c>
      <c r="Q137" s="206">
        <v>1155</v>
      </c>
      <c r="R137" s="208">
        <v>404</v>
      </c>
      <c r="S137" s="208">
        <v>222</v>
      </c>
      <c r="T137" s="208">
        <v>843</v>
      </c>
      <c r="U137" s="207">
        <v>18657</v>
      </c>
    </row>
    <row r="138" spans="1:21" ht="29.45" customHeight="1" x14ac:dyDescent="0.2">
      <c r="A138" s="7"/>
      <c r="B138" s="7"/>
      <c r="C138" s="7"/>
      <c r="D138" s="382" t="s">
        <v>648</v>
      </c>
      <c r="E138" s="382"/>
      <c r="F138" s="382"/>
      <c r="G138" s="382"/>
      <c r="H138" s="382"/>
      <c r="I138" s="382"/>
      <c r="J138" s="382"/>
      <c r="K138" s="382"/>
      <c r="L138" s="9" t="s">
        <v>67</v>
      </c>
      <c r="M138" s="202">
        <v>68</v>
      </c>
      <c r="N138" s="204">
        <v>7</v>
      </c>
      <c r="O138" s="204" t="s">
        <v>75</v>
      </c>
      <c r="P138" s="204" t="s">
        <v>75</v>
      </c>
      <c r="Q138" s="204" t="s">
        <v>75</v>
      </c>
      <c r="R138" s="204">
        <v>1</v>
      </c>
      <c r="S138" s="204" t="s">
        <v>75</v>
      </c>
      <c r="T138" s="204">
        <v>1</v>
      </c>
      <c r="U138" s="202">
        <v>77</v>
      </c>
    </row>
    <row r="139" spans="1:21" ht="16.5" customHeight="1" x14ac:dyDescent="0.2">
      <c r="A139" s="7"/>
      <c r="B139" s="7"/>
      <c r="C139" s="7"/>
      <c r="D139" s="7" t="s">
        <v>649</v>
      </c>
      <c r="E139" s="7"/>
      <c r="F139" s="7"/>
      <c r="G139" s="7"/>
      <c r="H139" s="7"/>
      <c r="I139" s="7"/>
      <c r="J139" s="7"/>
      <c r="K139" s="7"/>
      <c r="L139" s="9" t="s">
        <v>67</v>
      </c>
      <c r="M139" s="202">
        <v>67</v>
      </c>
      <c r="N139" s="204">
        <v>2</v>
      </c>
      <c r="O139" s="204" t="s">
        <v>75</v>
      </c>
      <c r="P139" s="202">
        <v>29</v>
      </c>
      <c r="Q139" s="204" t="s">
        <v>75</v>
      </c>
      <c r="R139" s="204">
        <v>2</v>
      </c>
      <c r="S139" s="204" t="s">
        <v>75</v>
      </c>
      <c r="T139" s="202">
        <v>22</v>
      </c>
      <c r="U139" s="208">
        <v>122</v>
      </c>
    </row>
    <row r="140" spans="1:21" ht="16.5" customHeight="1" x14ac:dyDescent="0.2">
      <c r="A140" s="7"/>
      <c r="B140" s="7"/>
      <c r="C140" s="7" t="s">
        <v>68</v>
      </c>
      <c r="D140" s="7"/>
      <c r="E140" s="7"/>
      <c r="F140" s="7"/>
      <c r="G140" s="7"/>
      <c r="H140" s="7"/>
      <c r="I140" s="7"/>
      <c r="J140" s="7"/>
      <c r="K140" s="7"/>
      <c r="L140" s="9"/>
      <c r="M140" s="10"/>
      <c r="N140" s="10"/>
      <c r="O140" s="10"/>
      <c r="P140" s="10"/>
      <c r="Q140" s="10"/>
      <c r="R140" s="10"/>
      <c r="S140" s="10"/>
      <c r="T140" s="10"/>
      <c r="U140" s="10"/>
    </row>
    <row r="141" spans="1:21" ht="16.5" customHeight="1" x14ac:dyDescent="0.2">
      <c r="A141" s="7"/>
      <c r="B141" s="7"/>
      <c r="C141" s="7"/>
      <c r="D141" s="7" t="s">
        <v>641</v>
      </c>
      <c r="E141" s="7"/>
      <c r="F141" s="7"/>
      <c r="G141" s="7"/>
      <c r="H141" s="7"/>
      <c r="I141" s="7"/>
      <c r="J141" s="7"/>
      <c r="K141" s="7"/>
      <c r="L141" s="9" t="s">
        <v>67</v>
      </c>
      <c r="M141" s="208">
        <v>339</v>
      </c>
      <c r="N141" s="208">
        <v>350</v>
      </c>
      <c r="O141" s="208">
        <v>558</v>
      </c>
      <c r="P141" s="202">
        <v>61</v>
      </c>
      <c r="Q141" s="208">
        <v>359</v>
      </c>
      <c r="R141" s="202">
        <v>43</v>
      </c>
      <c r="S141" s="202">
        <v>33</v>
      </c>
      <c r="T141" s="202">
        <v>12</v>
      </c>
      <c r="U141" s="206">
        <v>1755</v>
      </c>
    </row>
    <row r="142" spans="1:21" ht="16.5" customHeight="1" x14ac:dyDescent="0.2">
      <c r="A142" s="7"/>
      <c r="B142" s="7"/>
      <c r="C142" s="7"/>
      <c r="D142" s="7" t="s">
        <v>642</v>
      </c>
      <c r="E142" s="7"/>
      <c r="F142" s="7"/>
      <c r="G142" s="7"/>
      <c r="H142" s="7"/>
      <c r="I142" s="7"/>
      <c r="J142" s="7"/>
      <c r="K142" s="7"/>
      <c r="L142" s="9" t="s">
        <v>67</v>
      </c>
      <c r="M142" s="202">
        <v>14</v>
      </c>
      <c r="N142" s="204" t="s">
        <v>75</v>
      </c>
      <c r="O142" s="204" t="s">
        <v>75</v>
      </c>
      <c r="P142" s="202">
        <v>77</v>
      </c>
      <c r="Q142" s="204" t="s">
        <v>75</v>
      </c>
      <c r="R142" s="204" t="s">
        <v>75</v>
      </c>
      <c r="S142" s="204" t="s">
        <v>75</v>
      </c>
      <c r="T142" s="204" t="s">
        <v>75</v>
      </c>
      <c r="U142" s="202">
        <v>91</v>
      </c>
    </row>
    <row r="143" spans="1:21" ht="16.5" customHeight="1" x14ac:dyDescent="0.2">
      <c r="A143" s="7"/>
      <c r="B143" s="7"/>
      <c r="C143" s="7"/>
      <c r="D143" s="7" t="s">
        <v>643</v>
      </c>
      <c r="E143" s="7"/>
      <c r="F143" s="7"/>
      <c r="G143" s="7"/>
      <c r="H143" s="7"/>
      <c r="I143" s="7"/>
      <c r="J143" s="7"/>
      <c r="K143" s="7"/>
      <c r="L143" s="9"/>
      <c r="M143" s="10"/>
      <c r="N143" s="10"/>
      <c r="O143" s="10"/>
      <c r="P143" s="10"/>
      <c r="Q143" s="10"/>
      <c r="R143" s="10"/>
      <c r="S143" s="10"/>
      <c r="T143" s="10"/>
      <c r="U143" s="10"/>
    </row>
    <row r="144" spans="1:21" ht="16.5" customHeight="1" x14ac:dyDescent="0.2">
      <c r="A144" s="7"/>
      <c r="B144" s="7"/>
      <c r="C144" s="7"/>
      <c r="D144" s="7"/>
      <c r="E144" s="7" t="s">
        <v>644</v>
      </c>
      <c r="F144" s="7"/>
      <c r="G144" s="7"/>
      <c r="H144" s="7"/>
      <c r="I144" s="7"/>
      <c r="J144" s="7"/>
      <c r="K144" s="7"/>
      <c r="L144" s="9" t="s">
        <v>67</v>
      </c>
      <c r="M144" s="206">
        <v>4533</v>
      </c>
      <c r="N144" s="206">
        <v>1208</v>
      </c>
      <c r="O144" s="206">
        <v>2412</v>
      </c>
      <c r="P144" s="208">
        <v>934</v>
      </c>
      <c r="Q144" s="208">
        <v>983</v>
      </c>
      <c r="R144" s="208">
        <v>379</v>
      </c>
      <c r="S144" s="208">
        <v>210</v>
      </c>
      <c r="T144" s="202">
        <v>35</v>
      </c>
      <c r="U144" s="207">
        <v>10694</v>
      </c>
    </row>
    <row r="145" spans="1:21" ht="16.5" customHeight="1" x14ac:dyDescent="0.2">
      <c r="A145" s="7"/>
      <c r="B145" s="7"/>
      <c r="C145" s="7"/>
      <c r="D145" s="7"/>
      <c r="E145" s="7" t="s">
        <v>645</v>
      </c>
      <c r="F145" s="7"/>
      <c r="G145" s="7"/>
      <c r="H145" s="7"/>
      <c r="I145" s="7"/>
      <c r="J145" s="7"/>
      <c r="K145" s="7"/>
      <c r="L145" s="9" t="s">
        <v>67</v>
      </c>
      <c r="M145" s="206">
        <v>5097</v>
      </c>
      <c r="N145" s="206">
        <v>4570</v>
      </c>
      <c r="O145" s="206">
        <v>2548</v>
      </c>
      <c r="P145" s="206">
        <v>1073</v>
      </c>
      <c r="Q145" s="206">
        <v>1091</v>
      </c>
      <c r="R145" s="208">
        <v>280</v>
      </c>
      <c r="S145" s="208">
        <v>257</v>
      </c>
      <c r="T145" s="202">
        <v>21</v>
      </c>
      <c r="U145" s="207">
        <v>14937</v>
      </c>
    </row>
    <row r="146" spans="1:21" ht="16.5" customHeight="1" x14ac:dyDescent="0.2">
      <c r="A146" s="7"/>
      <c r="B146" s="7"/>
      <c r="C146" s="7"/>
      <c r="D146" s="7"/>
      <c r="E146" s="7" t="s">
        <v>646</v>
      </c>
      <c r="F146" s="7"/>
      <c r="G146" s="7"/>
      <c r="H146" s="7"/>
      <c r="I146" s="7"/>
      <c r="J146" s="7"/>
      <c r="K146" s="7"/>
      <c r="L146" s="9" t="s">
        <v>67</v>
      </c>
      <c r="M146" s="206">
        <v>2013</v>
      </c>
      <c r="N146" s="206">
        <v>2928</v>
      </c>
      <c r="O146" s="204" t="s">
        <v>75</v>
      </c>
      <c r="P146" s="204" t="s">
        <v>75</v>
      </c>
      <c r="Q146" s="208">
        <v>170</v>
      </c>
      <c r="R146" s="208">
        <v>167</v>
      </c>
      <c r="S146" s="202">
        <v>71</v>
      </c>
      <c r="T146" s="202">
        <v>38</v>
      </c>
      <c r="U146" s="206">
        <v>5387</v>
      </c>
    </row>
    <row r="147" spans="1:21" ht="16.5" customHeight="1" x14ac:dyDescent="0.2">
      <c r="A147" s="7"/>
      <c r="B147" s="7"/>
      <c r="C147" s="7"/>
      <c r="D147" s="7"/>
      <c r="E147" s="7" t="s">
        <v>647</v>
      </c>
      <c r="F147" s="7"/>
      <c r="G147" s="7"/>
      <c r="H147" s="7"/>
      <c r="I147" s="7"/>
      <c r="J147" s="7"/>
      <c r="K147" s="7"/>
      <c r="L147" s="9" t="s">
        <v>67</v>
      </c>
      <c r="M147" s="207">
        <v>11643</v>
      </c>
      <c r="N147" s="206">
        <v>8706</v>
      </c>
      <c r="O147" s="206">
        <v>4960</v>
      </c>
      <c r="P147" s="206">
        <v>2007</v>
      </c>
      <c r="Q147" s="206">
        <v>2244</v>
      </c>
      <c r="R147" s="208">
        <v>826</v>
      </c>
      <c r="S147" s="208">
        <v>538</v>
      </c>
      <c r="T147" s="202">
        <v>94</v>
      </c>
      <c r="U147" s="207">
        <v>31018</v>
      </c>
    </row>
    <row r="148" spans="1:21" ht="29.45" customHeight="1" x14ac:dyDescent="0.2">
      <c r="A148" s="7"/>
      <c r="B148" s="7"/>
      <c r="C148" s="7"/>
      <c r="D148" s="382" t="s">
        <v>648</v>
      </c>
      <c r="E148" s="382"/>
      <c r="F148" s="382"/>
      <c r="G148" s="382"/>
      <c r="H148" s="382"/>
      <c r="I148" s="382"/>
      <c r="J148" s="382"/>
      <c r="K148" s="382"/>
      <c r="L148" s="9" t="s">
        <v>67</v>
      </c>
      <c r="M148" s="202">
        <v>72</v>
      </c>
      <c r="N148" s="202">
        <v>33</v>
      </c>
      <c r="O148" s="204" t="s">
        <v>75</v>
      </c>
      <c r="P148" s="204" t="s">
        <v>75</v>
      </c>
      <c r="Q148" s="204" t="s">
        <v>75</v>
      </c>
      <c r="R148" s="204">
        <v>1</v>
      </c>
      <c r="S148" s="204" t="s">
        <v>75</v>
      </c>
      <c r="T148" s="204" t="s">
        <v>75</v>
      </c>
      <c r="U148" s="208">
        <v>106</v>
      </c>
    </row>
    <row r="149" spans="1:21" ht="16.5" customHeight="1" x14ac:dyDescent="0.2">
      <c r="A149" s="7"/>
      <c r="B149" s="7"/>
      <c r="C149" s="7"/>
      <c r="D149" s="7" t="s">
        <v>649</v>
      </c>
      <c r="E149" s="7"/>
      <c r="F149" s="7"/>
      <c r="G149" s="7"/>
      <c r="H149" s="7"/>
      <c r="I149" s="7"/>
      <c r="J149" s="7"/>
      <c r="K149" s="7"/>
      <c r="L149" s="9" t="s">
        <v>67</v>
      </c>
      <c r="M149" s="202">
        <v>72</v>
      </c>
      <c r="N149" s="204">
        <v>5</v>
      </c>
      <c r="O149" s="204" t="s">
        <v>75</v>
      </c>
      <c r="P149" s="202">
        <v>10</v>
      </c>
      <c r="Q149" s="204" t="s">
        <v>75</v>
      </c>
      <c r="R149" s="204">
        <v>1</v>
      </c>
      <c r="S149" s="204">
        <v>1</v>
      </c>
      <c r="T149" s="204">
        <v>2</v>
      </c>
      <c r="U149" s="202">
        <v>91</v>
      </c>
    </row>
    <row r="150" spans="1:21" ht="16.5" customHeight="1" x14ac:dyDescent="0.2">
      <c r="A150" s="7"/>
      <c r="B150" s="7"/>
      <c r="C150" s="7" t="s">
        <v>69</v>
      </c>
      <c r="D150" s="7"/>
      <c r="E150" s="7"/>
      <c r="F150" s="7"/>
      <c r="G150" s="7"/>
      <c r="H150" s="7"/>
      <c r="I150" s="7"/>
      <c r="J150" s="7"/>
      <c r="K150" s="7"/>
      <c r="L150" s="9"/>
      <c r="M150" s="10"/>
      <c r="N150" s="10"/>
      <c r="O150" s="10"/>
      <c r="P150" s="10"/>
      <c r="Q150" s="10"/>
      <c r="R150" s="10"/>
      <c r="S150" s="10"/>
      <c r="T150" s="10"/>
      <c r="U150" s="10"/>
    </row>
    <row r="151" spans="1:21" ht="16.5" customHeight="1" x14ac:dyDescent="0.2">
      <c r="A151" s="7"/>
      <c r="B151" s="7"/>
      <c r="C151" s="7"/>
      <c r="D151" s="7" t="s">
        <v>641</v>
      </c>
      <c r="E151" s="7"/>
      <c r="F151" s="7"/>
      <c r="G151" s="7"/>
      <c r="H151" s="7"/>
      <c r="I151" s="7"/>
      <c r="J151" s="7"/>
      <c r="K151" s="7"/>
      <c r="L151" s="9" t="s">
        <v>67</v>
      </c>
      <c r="M151" s="204" t="s">
        <v>75</v>
      </c>
      <c r="N151" s="204" t="s">
        <v>75</v>
      </c>
      <c r="O151" s="204">
        <v>1</v>
      </c>
      <c r="P151" s="204" t="s">
        <v>75</v>
      </c>
      <c r="Q151" s="204">
        <v>1</v>
      </c>
      <c r="R151" s="204">
        <v>2</v>
      </c>
      <c r="S151" s="204" t="s">
        <v>75</v>
      </c>
      <c r="T151" s="204" t="s">
        <v>75</v>
      </c>
      <c r="U151" s="204">
        <v>4</v>
      </c>
    </row>
    <row r="152" spans="1:21" ht="16.5" customHeight="1" x14ac:dyDescent="0.2">
      <c r="A152" s="7"/>
      <c r="B152" s="7"/>
      <c r="C152" s="7"/>
      <c r="D152" s="7" t="s">
        <v>642</v>
      </c>
      <c r="E152" s="7"/>
      <c r="F152" s="7"/>
      <c r="G152" s="7"/>
      <c r="H152" s="7"/>
      <c r="I152" s="7"/>
      <c r="J152" s="7"/>
      <c r="K152" s="7"/>
      <c r="L152" s="9" t="s">
        <v>67</v>
      </c>
      <c r="M152" s="204" t="s">
        <v>75</v>
      </c>
      <c r="N152" s="204" t="s">
        <v>75</v>
      </c>
      <c r="O152" s="204" t="s">
        <v>75</v>
      </c>
      <c r="P152" s="204" t="s">
        <v>75</v>
      </c>
      <c r="Q152" s="204" t="s">
        <v>75</v>
      </c>
      <c r="R152" s="204" t="s">
        <v>75</v>
      </c>
      <c r="S152" s="204" t="s">
        <v>75</v>
      </c>
      <c r="T152" s="204" t="s">
        <v>75</v>
      </c>
      <c r="U152" s="204" t="s">
        <v>75</v>
      </c>
    </row>
    <row r="153" spans="1:21" ht="16.5" customHeight="1" x14ac:dyDescent="0.2">
      <c r="A153" s="7"/>
      <c r="B153" s="7"/>
      <c r="C153" s="7"/>
      <c r="D153" s="7" t="s">
        <v>643</v>
      </c>
      <c r="E153" s="7"/>
      <c r="F153" s="7"/>
      <c r="G153" s="7"/>
      <c r="H153" s="7"/>
      <c r="I153" s="7"/>
      <c r="J153" s="7"/>
      <c r="K153" s="7"/>
      <c r="L153" s="9"/>
      <c r="M153" s="10"/>
      <c r="N153" s="10"/>
      <c r="O153" s="10"/>
      <c r="P153" s="10"/>
      <c r="Q153" s="10"/>
      <c r="R153" s="10"/>
      <c r="S153" s="10"/>
      <c r="T153" s="10"/>
      <c r="U153" s="10"/>
    </row>
    <row r="154" spans="1:21" ht="16.5" customHeight="1" x14ac:dyDescent="0.2">
      <c r="A154" s="7"/>
      <c r="B154" s="7"/>
      <c r="C154" s="7"/>
      <c r="D154" s="7"/>
      <c r="E154" s="7" t="s">
        <v>644</v>
      </c>
      <c r="F154" s="7"/>
      <c r="G154" s="7"/>
      <c r="H154" s="7"/>
      <c r="I154" s="7"/>
      <c r="J154" s="7"/>
      <c r="K154" s="7"/>
      <c r="L154" s="9" t="s">
        <v>67</v>
      </c>
      <c r="M154" s="204" t="s">
        <v>75</v>
      </c>
      <c r="N154" s="204" t="s">
        <v>75</v>
      </c>
      <c r="O154" s="202">
        <v>12</v>
      </c>
      <c r="P154" s="204">
        <v>1</v>
      </c>
      <c r="Q154" s="202">
        <v>15</v>
      </c>
      <c r="R154" s="204">
        <v>9</v>
      </c>
      <c r="S154" s="204" t="s">
        <v>75</v>
      </c>
      <c r="T154" s="204" t="s">
        <v>75</v>
      </c>
      <c r="U154" s="202">
        <v>37</v>
      </c>
    </row>
    <row r="155" spans="1:21" ht="16.5" customHeight="1" x14ac:dyDescent="0.2">
      <c r="A155" s="7"/>
      <c r="B155" s="7"/>
      <c r="C155" s="7"/>
      <c r="D155" s="7"/>
      <c r="E155" s="7" t="s">
        <v>645</v>
      </c>
      <c r="F155" s="7"/>
      <c r="G155" s="7"/>
      <c r="H155" s="7"/>
      <c r="I155" s="7"/>
      <c r="J155" s="7"/>
      <c r="K155" s="7"/>
      <c r="L155" s="9" t="s">
        <v>67</v>
      </c>
      <c r="M155" s="204">
        <v>2</v>
      </c>
      <c r="N155" s="204" t="s">
        <v>75</v>
      </c>
      <c r="O155" s="204">
        <v>5</v>
      </c>
      <c r="P155" s="204">
        <v>1</v>
      </c>
      <c r="Q155" s="204">
        <v>6</v>
      </c>
      <c r="R155" s="204">
        <v>7</v>
      </c>
      <c r="S155" s="204" t="s">
        <v>75</v>
      </c>
      <c r="T155" s="204" t="s">
        <v>75</v>
      </c>
      <c r="U155" s="202">
        <v>21</v>
      </c>
    </row>
    <row r="156" spans="1:21" ht="16.5" customHeight="1" x14ac:dyDescent="0.2">
      <c r="A156" s="7"/>
      <c r="B156" s="7"/>
      <c r="C156" s="7"/>
      <c r="D156" s="7"/>
      <c r="E156" s="7" t="s">
        <v>646</v>
      </c>
      <c r="F156" s="7"/>
      <c r="G156" s="7"/>
      <c r="H156" s="7"/>
      <c r="I156" s="7"/>
      <c r="J156" s="7"/>
      <c r="K156" s="7"/>
      <c r="L156" s="9" t="s">
        <v>67</v>
      </c>
      <c r="M156" s="204">
        <v>1</v>
      </c>
      <c r="N156" s="204" t="s">
        <v>75</v>
      </c>
      <c r="O156" s="204" t="s">
        <v>75</v>
      </c>
      <c r="P156" s="204" t="s">
        <v>75</v>
      </c>
      <c r="Q156" s="204" t="s">
        <v>75</v>
      </c>
      <c r="R156" s="204">
        <v>3</v>
      </c>
      <c r="S156" s="204" t="s">
        <v>75</v>
      </c>
      <c r="T156" s="204" t="s">
        <v>75</v>
      </c>
      <c r="U156" s="204">
        <v>4</v>
      </c>
    </row>
    <row r="157" spans="1:21" ht="16.5" customHeight="1" x14ac:dyDescent="0.2">
      <c r="A157" s="7"/>
      <c r="B157" s="7"/>
      <c r="C157" s="7"/>
      <c r="D157" s="7"/>
      <c r="E157" s="7" t="s">
        <v>647</v>
      </c>
      <c r="F157" s="7"/>
      <c r="G157" s="7"/>
      <c r="H157" s="7"/>
      <c r="I157" s="7"/>
      <c r="J157" s="7"/>
      <c r="K157" s="7"/>
      <c r="L157" s="9" t="s">
        <v>67</v>
      </c>
      <c r="M157" s="204">
        <v>3</v>
      </c>
      <c r="N157" s="204" t="s">
        <v>75</v>
      </c>
      <c r="O157" s="202">
        <v>17</v>
      </c>
      <c r="P157" s="204">
        <v>2</v>
      </c>
      <c r="Q157" s="202">
        <v>21</v>
      </c>
      <c r="R157" s="202">
        <v>19</v>
      </c>
      <c r="S157" s="204" t="s">
        <v>75</v>
      </c>
      <c r="T157" s="204" t="s">
        <v>75</v>
      </c>
      <c r="U157" s="202">
        <v>62</v>
      </c>
    </row>
    <row r="158" spans="1:21" ht="29.45" customHeight="1" x14ac:dyDescent="0.2">
      <c r="A158" s="7"/>
      <c r="B158" s="7"/>
      <c r="C158" s="7"/>
      <c r="D158" s="382" t="s">
        <v>648</v>
      </c>
      <c r="E158" s="382"/>
      <c r="F158" s="382"/>
      <c r="G158" s="382"/>
      <c r="H158" s="382"/>
      <c r="I158" s="382"/>
      <c r="J158" s="382"/>
      <c r="K158" s="382"/>
      <c r="L158" s="9" t="s">
        <v>67</v>
      </c>
      <c r="M158" s="204" t="s">
        <v>75</v>
      </c>
      <c r="N158" s="204" t="s">
        <v>75</v>
      </c>
      <c r="O158" s="204" t="s">
        <v>75</v>
      </c>
      <c r="P158" s="204" t="s">
        <v>75</v>
      </c>
      <c r="Q158" s="204" t="s">
        <v>75</v>
      </c>
      <c r="R158" s="204" t="s">
        <v>75</v>
      </c>
      <c r="S158" s="204" t="s">
        <v>75</v>
      </c>
      <c r="T158" s="204" t="s">
        <v>75</v>
      </c>
      <c r="U158" s="204" t="s">
        <v>75</v>
      </c>
    </row>
    <row r="159" spans="1:21" ht="16.5" customHeight="1" x14ac:dyDescent="0.2">
      <c r="A159" s="7"/>
      <c r="B159" s="7"/>
      <c r="C159" s="7"/>
      <c r="D159" s="7" t="s">
        <v>649</v>
      </c>
      <c r="E159" s="7"/>
      <c r="F159" s="7"/>
      <c r="G159" s="7"/>
      <c r="H159" s="7"/>
      <c r="I159" s="7"/>
      <c r="J159" s="7"/>
      <c r="K159" s="7"/>
      <c r="L159" s="9" t="s">
        <v>67</v>
      </c>
      <c r="M159" s="204">
        <v>1</v>
      </c>
      <c r="N159" s="204" t="s">
        <v>75</v>
      </c>
      <c r="O159" s="204" t="s">
        <v>75</v>
      </c>
      <c r="P159" s="204" t="s">
        <v>75</v>
      </c>
      <c r="Q159" s="204" t="s">
        <v>75</v>
      </c>
      <c r="R159" s="204" t="s">
        <v>75</v>
      </c>
      <c r="S159" s="204" t="s">
        <v>75</v>
      </c>
      <c r="T159" s="204" t="s">
        <v>75</v>
      </c>
      <c r="U159" s="204">
        <v>1</v>
      </c>
    </row>
    <row r="160" spans="1:21" ht="16.5" customHeight="1" x14ac:dyDescent="0.2">
      <c r="A160" s="7"/>
      <c r="B160" s="7"/>
      <c r="C160" s="7" t="s">
        <v>70</v>
      </c>
      <c r="D160" s="7"/>
      <c r="E160" s="7"/>
      <c r="F160" s="7"/>
      <c r="G160" s="7"/>
      <c r="H160" s="7"/>
      <c r="I160" s="7"/>
      <c r="J160" s="7"/>
      <c r="K160" s="7"/>
      <c r="L160" s="9"/>
      <c r="M160" s="10"/>
      <c r="N160" s="10"/>
      <c r="O160" s="10"/>
      <c r="P160" s="10"/>
      <c r="Q160" s="10"/>
      <c r="R160" s="10"/>
      <c r="S160" s="10"/>
      <c r="T160" s="10"/>
      <c r="U160" s="10"/>
    </row>
    <row r="161" spans="1:21" ht="16.5" customHeight="1" x14ac:dyDescent="0.2">
      <c r="A161" s="7"/>
      <c r="B161" s="7"/>
      <c r="C161" s="7"/>
      <c r="D161" s="7" t="s">
        <v>641</v>
      </c>
      <c r="E161" s="7"/>
      <c r="F161" s="7"/>
      <c r="G161" s="7"/>
      <c r="H161" s="7"/>
      <c r="I161" s="7"/>
      <c r="J161" s="7"/>
      <c r="K161" s="7"/>
      <c r="L161" s="9" t="s">
        <v>67</v>
      </c>
      <c r="M161" s="208">
        <v>517</v>
      </c>
      <c r="N161" s="208">
        <v>455</v>
      </c>
      <c r="O161" s="208">
        <v>960</v>
      </c>
      <c r="P161" s="208">
        <v>177</v>
      </c>
      <c r="Q161" s="208">
        <v>568</v>
      </c>
      <c r="R161" s="202">
        <v>71</v>
      </c>
      <c r="S161" s="202">
        <v>45</v>
      </c>
      <c r="T161" s="202">
        <v>92</v>
      </c>
      <c r="U161" s="206">
        <v>2885</v>
      </c>
    </row>
    <row r="162" spans="1:21" ht="16.5" customHeight="1" x14ac:dyDescent="0.2">
      <c r="A162" s="7"/>
      <c r="B162" s="7"/>
      <c r="C162" s="7"/>
      <c r="D162" s="7" t="s">
        <v>642</v>
      </c>
      <c r="E162" s="7"/>
      <c r="F162" s="7"/>
      <c r="G162" s="7"/>
      <c r="H162" s="7"/>
      <c r="I162" s="7"/>
      <c r="J162" s="7"/>
      <c r="K162" s="7"/>
      <c r="L162" s="9" t="s">
        <v>67</v>
      </c>
      <c r="M162" s="202">
        <v>20</v>
      </c>
      <c r="N162" s="204" t="s">
        <v>75</v>
      </c>
      <c r="O162" s="204" t="s">
        <v>75</v>
      </c>
      <c r="P162" s="208">
        <v>164</v>
      </c>
      <c r="Q162" s="204" t="s">
        <v>75</v>
      </c>
      <c r="R162" s="204" t="s">
        <v>75</v>
      </c>
      <c r="S162" s="204" t="s">
        <v>75</v>
      </c>
      <c r="T162" s="204">
        <v>2</v>
      </c>
      <c r="U162" s="208">
        <v>186</v>
      </c>
    </row>
    <row r="163" spans="1:21" ht="16.5" customHeight="1" x14ac:dyDescent="0.2">
      <c r="A163" s="7"/>
      <c r="B163" s="7"/>
      <c r="C163" s="7"/>
      <c r="D163" s="7" t="s">
        <v>643</v>
      </c>
      <c r="E163" s="7"/>
      <c r="F163" s="7"/>
      <c r="G163" s="7"/>
      <c r="H163" s="7"/>
      <c r="I163" s="7"/>
      <c r="J163" s="7"/>
      <c r="K163" s="7"/>
      <c r="L163" s="9"/>
      <c r="M163" s="10"/>
      <c r="N163" s="10"/>
      <c r="O163" s="10"/>
      <c r="P163" s="10"/>
      <c r="Q163" s="10"/>
      <c r="R163" s="10"/>
      <c r="S163" s="10"/>
      <c r="T163" s="10"/>
      <c r="U163" s="10"/>
    </row>
    <row r="164" spans="1:21" ht="16.5" customHeight="1" x14ac:dyDescent="0.2">
      <c r="A164" s="7"/>
      <c r="B164" s="7"/>
      <c r="C164" s="7"/>
      <c r="D164" s="7"/>
      <c r="E164" s="7" t="s">
        <v>644</v>
      </c>
      <c r="F164" s="7"/>
      <c r="G164" s="7"/>
      <c r="H164" s="7"/>
      <c r="I164" s="7"/>
      <c r="J164" s="7"/>
      <c r="K164" s="7"/>
      <c r="L164" s="9" t="s">
        <v>67</v>
      </c>
      <c r="M164" s="206">
        <v>7101</v>
      </c>
      <c r="N164" s="206">
        <v>1592</v>
      </c>
      <c r="O164" s="206">
        <v>4404</v>
      </c>
      <c r="P164" s="206">
        <v>1951</v>
      </c>
      <c r="Q164" s="206">
        <v>1430</v>
      </c>
      <c r="R164" s="208">
        <v>594</v>
      </c>
      <c r="S164" s="208">
        <v>277</v>
      </c>
      <c r="T164" s="208">
        <v>308</v>
      </c>
      <c r="U164" s="207">
        <v>17657</v>
      </c>
    </row>
    <row r="165" spans="1:21" ht="16.5" customHeight="1" x14ac:dyDescent="0.2">
      <c r="A165" s="7"/>
      <c r="B165" s="7"/>
      <c r="C165" s="7"/>
      <c r="D165" s="7"/>
      <c r="E165" s="7" t="s">
        <v>645</v>
      </c>
      <c r="F165" s="7"/>
      <c r="G165" s="7"/>
      <c r="H165" s="7"/>
      <c r="I165" s="7"/>
      <c r="J165" s="7"/>
      <c r="K165" s="7"/>
      <c r="L165" s="9" t="s">
        <v>67</v>
      </c>
      <c r="M165" s="206">
        <v>8966</v>
      </c>
      <c r="N165" s="206">
        <v>6224</v>
      </c>
      <c r="O165" s="206">
        <v>4305</v>
      </c>
      <c r="P165" s="206">
        <v>2438</v>
      </c>
      <c r="Q165" s="206">
        <v>1778</v>
      </c>
      <c r="R165" s="208">
        <v>428</v>
      </c>
      <c r="S165" s="208">
        <v>382</v>
      </c>
      <c r="T165" s="208">
        <v>295</v>
      </c>
      <c r="U165" s="207">
        <v>24816</v>
      </c>
    </row>
    <row r="166" spans="1:21" ht="16.5" customHeight="1" x14ac:dyDescent="0.2">
      <c r="A166" s="7"/>
      <c r="B166" s="7"/>
      <c r="C166" s="7"/>
      <c r="D166" s="7"/>
      <c r="E166" s="7" t="s">
        <v>646</v>
      </c>
      <c r="F166" s="7"/>
      <c r="G166" s="7"/>
      <c r="H166" s="7"/>
      <c r="I166" s="7"/>
      <c r="J166" s="7"/>
      <c r="K166" s="7"/>
      <c r="L166" s="9" t="s">
        <v>67</v>
      </c>
      <c r="M166" s="206">
        <v>3050</v>
      </c>
      <c r="N166" s="206">
        <v>3340</v>
      </c>
      <c r="O166" s="204" t="s">
        <v>75</v>
      </c>
      <c r="P166" s="204" t="s">
        <v>75</v>
      </c>
      <c r="Q166" s="208">
        <v>212</v>
      </c>
      <c r="R166" s="208">
        <v>227</v>
      </c>
      <c r="S166" s="208">
        <v>101</v>
      </c>
      <c r="T166" s="208">
        <v>334</v>
      </c>
      <c r="U166" s="206">
        <v>7264</v>
      </c>
    </row>
    <row r="167" spans="1:21" ht="16.5" customHeight="1" x14ac:dyDescent="0.2">
      <c r="A167" s="7"/>
      <c r="B167" s="7"/>
      <c r="C167" s="7"/>
      <c r="D167" s="7"/>
      <c r="E167" s="7" t="s">
        <v>647</v>
      </c>
      <c r="F167" s="7"/>
      <c r="G167" s="7"/>
      <c r="H167" s="7"/>
      <c r="I167" s="7"/>
      <c r="J167" s="7"/>
      <c r="K167" s="7"/>
      <c r="L167" s="9" t="s">
        <v>67</v>
      </c>
      <c r="M167" s="207">
        <v>19117</v>
      </c>
      <c r="N167" s="207">
        <v>11156</v>
      </c>
      <c r="O167" s="206">
        <v>8709</v>
      </c>
      <c r="P167" s="206">
        <v>4389</v>
      </c>
      <c r="Q167" s="206">
        <v>3420</v>
      </c>
      <c r="R167" s="206">
        <v>1249</v>
      </c>
      <c r="S167" s="208">
        <v>760</v>
      </c>
      <c r="T167" s="208">
        <v>937</v>
      </c>
      <c r="U167" s="207">
        <v>49737</v>
      </c>
    </row>
    <row r="168" spans="1:21" ht="29.45" customHeight="1" x14ac:dyDescent="0.2">
      <c r="A168" s="7"/>
      <c r="B168" s="7"/>
      <c r="C168" s="7"/>
      <c r="D168" s="382" t="s">
        <v>648</v>
      </c>
      <c r="E168" s="382"/>
      <c r="F168" s="382"/>
      <c r="G168" s="382"/>
      <c r="H168" s="382"/>
      <c r="I168" s="382"/>
      <c r="J168" s="382"/>
      <c r="K168" s="382"/>
      <c r="L168" s="9" t="s">
        <v>67</v>
      </c>
      <c r="M168" s="208">
        <v>140</v>
      </c>
      <c r="N168" s="202">
        <v>40</v>
      </c>
      <c r="O168" s="204" t="s">
        <v>75</v>
      </c>
      <c r="P168" s="204" t="s">
        <v>75</v>
      </c>
      <c r="Q168" s="204" t="s">
        <v>75</v>
      </c>
      <c r="R168" s="204">
        <v>2</v>
      </c>
      <c r="S168" s="204" t="s">
        <v>75</v>
      </c>
      <c r="T168" s="204">
        <v>1</v>
      </c>
      <c r="U168" s="208">
        <v>183</v>
      </c>
    </row>
    <row r="169" spans="1:21" ht="16.5" customHeight="1" x14ac:dyDescent="0.2">
      <c r="A169" s="7"/>
      <c r="B169" s="7"/>
      <c r="C169" s="7"/>
      <c r="D169" s="7" t="s">
        <v>649</v>
      </c>
      <c r="E169" s="7"/>
      <c r="F169" s="7"/>
      <c r="G169" s="7"/>
      <c r="H169" s="7"/>
      <c r="I169" s="7"/>
      <c r="J169" s="7"/>
      <c r="K169" s="7"/>
      <c r="L169" s="9" t="s">
        <v>67</v>
      </c>
      <c r="M169" s="208">
        <v>140</v>
      </c>
      <c r="N169" s="204">
        <v>7</v>
      </c>
      <c r="O169" s="204" t="s">
        <v>75</v>
      </c>
      <c r="P169" s="202">
        <v>39</v>
      </c>
      <c r="Q169" s="204" t="s">
        <v>75</v>
      </c>
      <c r="R169" s="204">
        <v>3</v>
      </c>
      <c r="S169" s="204">
        <v>1</v>
      </c>
      <c r="T169" s="202">
        <v>24</v>
      </c>
      <c r="U169" s="208">
        <v>214</v>
      </c>
    </row>
    <row r="170" spans="1:21" ht="16.5" customHeight="1" x14ac:dyDescent="0.2">
      <c r="A170" s="7" t="s">
        <v>248</v>
      </c>
      <c r="B170" s="7"/>
      <c r="C170" s="7"/>
      <c r="D170" s="7"/>
      <c r="E170" s="7"/>
      <c r="F170" s="7"/>
      <c r="G170" s="7"/>
      <c r="H170" s="7"/>
      <c r="I170" s="7"/>
      <c r="J170" s="7"/>
      <c r="K170" s="7"/>
      <c r="L170" s="9"/>
      <c r="M170" s="10"/>
      <c r="N170" s="10"/>
      <c r="O170" s="10"/>
      <c r="P170" s="10"/>
      <c r="Q170" s="10"/>
      <c r="R170" s="10"/>
      <c r="S170" s="10"/>
      <c r="T170" s="10"/>
      <c r="U170" s="10"/>
    </row>
    <row r="171" spans="1:21" ht="16.5" customHeight="1" x14ac:dyDescent="0.2">
      <c r="A171" s="7"/>
      <c r="B171" s="7" t="s">
        <v>139</v>
      </c>
      <c r="C171" s="7"/>
      <c r="D171" s="7"/>
      <c r="E171" s="7"/>
      <c r="F171" s="7"/>
      <c r="G171" s="7"/>
      <c r="H171" s="7"/>
      <c r="I171" s="7"/>
      <c r="J171" s="7"/>
      <c r="K171" s="7"/>
      <c r="L171" s="9"/>
      <c r="M171" s="10"/>
      <c r="N171" s="10"/>
      <c r="O171" s="10"/>
      <c r="P171" s="10"/>
      <c r="Q171" s="10"/>
      <c r="R171" s="10"/>
      <c r="S171" s="10"/>
      <c r="T171" s="10"/>
      <c r="U171" s="10"/>
    </row>
    <row r="172" spans="1:21" ht="16.5" customHeight="1" x14ac:dyDescent="0.2">
      <c r="A172" s="7"/>
      <c r="B172" s="7"/>
      <c r="C172" s="7" t="s">
        <v>66</v>
      </c>
      <c r="D172" s="7"/>
      <c r="E172" s="7"/>
      <c r="F172" s="7"/>
      <c r="G172" s="7"/>
      <c r="H172" s="7"/>
      <c r="I172" s="7"/>
      <c r="J172" s="7"/>
      <c r="K172" s="7"/>
      <c r="L172" s="9"/>
      <c r="M172" s="10"/>
      <c r="N172" s="10"/>
      <c r="O172" s="10"/>
      <c r="P172" s="10"/>
      <c r="Q172" s="10"/>
      <c r="R172" s="10"/>
      <c r="S172" s="10"/>
      <c r="T172" s="10"/>
      <c r="U172" s="10"/>
    </row>
    <row r="173" spans="1:21" ht="16.5" customHeight="1" x14ac:dyDescent="0.2">
      <c r="A173" s="7"/>
      <c r="B173" s="7"/>
      <c r="C173" s="7"/>
      <c r="D173" s="7" t="s">
        <v>641</v>
      </c>
      <c r="E173" s="7"/>
      <c r="F173" s="7"/>
      <c r="G173" s="7"/>
      <c r="H173" s="7"/>
      <c r="I173" s="7"/>
      <c r="J173" s="7"/>
      <c r="K173" s="7"/>
      <c r="L173" s="9" t="s">
        <v>67</v>
      </c>
      <c r="M173" s="208">
        <v>170</v>
      </c>
      <c r="N173" s="202">
        <v>94</v>
      </c>
      <c r="O173" s="208">
        <v>353</v>
      </c>
      <c r="P173" s="202">
        <v>85</v>
      </c>
      <c r="Q173" s="208">
        <v>188</v>
      </c>
      <c r="R173" s="202">
        <v>24</v>
      </c>
      <c r="S173" s="202">
        <v>11</v>
      </c>
      <c r="T173" s="208">
        <v>101</v>
      </c>
      <c r="U173" s="206">
        <v>1026</v>
      </c>
    </row>
    <row r="174" spans="1:21" ht="16.5" customHeight="1" x14ac:dyDescent="0.2">
      <c r="A174" s="7"/>
      <c r="B174" s="7"/>
      <c r="C174" s="7"/>
      <c r="D174" s="7" t="s">
        <v>642</v>
      </c>
      <c r="E174" s="7"/>
      <c r="F174" s="7"/>
      <c r="G174" s="7"/>
      <c r="H174" s="7"/>
      <c r="I174" s="7"/>
      <c r="J174" s="7"/>
      <c r="K174" s="7"/>
      <c r="L174" s="9" t="s">
        <v>67</v>
      </c>
      <c r="M174" s="202">
        <v>14</v>
      </c>
      <c r="N174" s="204" t="s">
        <v>75</v>
      </c>
      <c r="O174" s="200" t="s">
        <v>214</v>
      </c>
      <c r="P174" s="202">
        <v>84</v>
      </c>
      <c r="Q174" s="204" t="s">
        <v>75</v>
      </c>
      <c r="R174" s="204" t="s">
        <v>75</v>
      </c>
      <c r="S174" s="204" t="s">
        <v>75</v>
      </c>
      <c r="T174" s="204">
        <v>1</v>
      </c>
      <c r="U174" s="202">
        <v>99</v>
      </c>
    </row>
    <row r="175" spans="1:21" ht="16.5" customHeight="1" x14ac:dyDescent="0.2">
      <c r="A175" s="7"/>
      <c r="B175" s="7"/>
      <c r="C175" s="7"/>
      <c r="D175" s="7" t="s">
        <v>643</v>
      </c>
      <c r="E175" s="7"/>
      <c r="F175" s="7"/>
      <c r="G175" s="7"/>
      <c r="H175" s="7"/>
      <c r="I175" s="7"/>
      <c r="J175" s="7"/>
      <c r="K175" s="7"/>
      <c r="L175" s="9"/>
      <c r="M175" s="10"/>
      <c r="N175" s="10"/>
      <c r="O175" s="10"/>
      <c r="P175" s="10"/>
      <c r="Q175" s="10"/>
      <c r="R175" s="10"/>
      <c r="S175" s="10"/>
      <c r="T175" s="10"/>
      <c r="U175" s="10"/>
    </row>
    <row r="176" spans="1:21" ht="16.5" customHeight="1" x14ac:dyDescent="0.2">
      <c r="A176" s="7"/>
      <c r="B176" s="7"/>
      <c r="C176" s="7"/>
      <c r="D176" s="7"/>
      <c r="E176" s="7" t="s">
        <v>644</v>
      </c>
      <c r="F176" s="7"/>
      <c r="G176" s="7"/>
      <c r="H176" s="7"/>
      <c r="I176" s="7"/>
      <c r="J176" s="7"/>
      <c r="K176" s="7"/>
      <c r="L176" s="9" t="s">
        <v>67</v>
      </c>
      <c r="M176" s="206">
        <v>2641</v>
      </c>
      <c r="N176" s="208">
        <v>399</v>
      </c>
      <c r="O176" s="206">
        <v>1822</v>
      </c>
      <c r="P176" s="208">
        <v>996</v>
      </c>
      <c r="Q176" s="208">
        <v>379</v>
      </c>
      <c r="R176" s="208">
        <v>191</v>
      </c>
      <c r="S176" s="202">
        <v>76</v>
      </c>
      <c r="T176" s="208">
        <v>464</v>
      </c>
      <c r="U176" s="206">
        <v>6968</v>
      </c>
    </row>
    <row r="177" spans="1:21" ht="16.5" customHeight="1" x14ac:dyDescent="0.2">
      <c r="A177" s="7"/>
      <c r="B177" s="7"/>
      <c r="C177" s="7"/>
      <c r="D177" s="7"/>
      <c r="E177" s="7" t="s">
        <v>645</v>
      </c>
      <c r="F177" s="7"/>
      <c r="G177" s="7"/>
      <c r="H177" s="7"/>
      <c r="I177" s="7"/>
      <c r="J177" s="7"/>
      <c r="K177" s="7"/>
      <c r="L177" s="9" t="s">
        <v>67</v>
      </c>
      <c r="M177" s="206">
        <v>3855</v>
      </c>
      <c r="N177" s="206">
        <v>1414</v>
      </c>
      <c r="O177" s="206">
        <v>1657</v>
      </c>
      <c r="P177" s="206">
        <v>1260</v>
      </c>
      <c r="Q177" s="208">
        <v>621</v>
      </c>
      <c r="R177" s="208">
        <v>105</v>
      </c>
      <c r="S177" s="208">
        <v>145</v>
      </c>
      <c r="T177" s="202">
        <v>46</v>
      </c>
      <c r="U177" s="206">
        <v>9103</v>
      </c>
    </row>
    <row r="178" spans="1:21" ht="16.5" customHeight="1" x14ac:dyDescent="0.2">
      <c r="A178" s="7"/>
      <c r="B178" s="7"/>
      <c r="C178" s="7"/>
      <c r="D178" s="7"/>
      <c r="E178" s="7" t="s">
        <v>646</v>
      </c>
      <c r="F178" s="7"/>
      <c r="G178" s="7"/>
      <c r="H178" s="7"/>
      <c r="I178" s="7"/>
      <c r="J178" s="7"/>
      <c r="K178" s="7"/>
      <c r="L178" s="9" t="s">
        <v>67</v>
      </c>
      <c r="M178" s="204" t="s">
        <v>75</v>
      </c>
      <c r="N178" s="202">
        <v>59</v>
      </c>
      <c r="O178" s="200" t="s">
        <v>214</v>
      </c>
      <c r="P178" s="204" t="s">
        <v>75</v>
      </c>
      <c r="Q178" s="202">
        <v>28</v>
      </c>
      <c r="R178" s="202">
        <v>69</v>
      </c>
      <c r="S178" s="202">
        <v>28</v>
      </c>
      <c r="T178" s="208">
        <v>315</v>
      </c>
      <c r="U178" s="208">
        <v>499</v>
      </c>
    </row>
    <row r="179" spans="1:21" ht="16.5" customHeight="1" x14ac:dyDescent="0.2">
      <c r="A179" s="7"/>
      <c r="B179" s="7"/>
      <c r="C179" s="7"/>
      <c r="D179" s="7"/>
      <c r="E179" s="7" t="s">
        <v>647</v>
      </c>
      <c r="F179" s="7"/>
      <c r="G179" s="7"/>
      <c r="H179" s="7"/>
      <c r="I179" s="7"/>
      <c r="J179" s="7"/>
      <c r="K179" s="7"/>
      <c r="L179" s="9" t="s">
        <v>67</v>
      </c>
      <c r="M179" s="206">
        <v>6496</v>
      </c>
      <c r="N179" s="206">
        <v>1872</v>
      </c>
      <c r="O179" s="206">
        <v>3479</v>
      </c>
      <c r="P179" s="206">
        <v>2256</v>
      </c>
      <c r="Q179" s="206">
        <v>1028</v>
      </c>
      <c r="R179" s="208">
        <v>365</v>
      </c>
      <c r="S179" s="208">
        <v>249</v>
      </c>
      <c r="T179" s="208">
        <v>825</v>
      </c>
      <c r="U179" s="207">
        <v>16570</v>
      </c>
    </row>
    <row r="180" spans="1:21" ht="29.45" customHeight="1" x14ac:dyDescent="0.2">
      <c r="A180" s="7"/>
      <c r="B180" s="7"/>
      <c r="C180" s="7"/>
      <c r="D180" s="382" t="s">
        <v>648</v>
      </c>
      <c r="E180" s="382"/>
      <c r="F180" s="382"/>
      <c r="G180" s="382"/>
      <c r="H180" s="382"/>
      <c r="I180" s="382"/>
      <c r="J180" s="382"/>
      <c r="K180" s="382"/>
      <c r="L180" s="9" t="s">
        <v>67</v>
      </c>
      <c r="M180" s="202">
        <v>38</v>
      </c>
      <c r="N180" s="204">
        <v>7</v>
      </c>
      <c r="O180" s="200" t="s">
        <v>214</v>
      </c>
      <c r="P180" s="204" t="s">
        <v>75</v>
      </c>
      <c r="Q180" s="204" t="s">
        <v>75</v>
      </c>
      <c r="R180" s="204" t="s">
        <v>75</v>
      </c>
      <c r="S180" s="204" t="s">
        <v>75</v>
      </c>
      <c r="T180" s="204" t="s">
        <v>75</v>
      </c>
      <c r="U180" s="202">
        <v>45</v>
      </c>
    </row>
    <row r="181" spans="1:21" ht="16.5" customHeight="1" x14ac:dyDescent="0.2">
      <c r="A181" s="7"/>
      <c r="B181" s="7"/>
      <c r="C181" s="7"/>
      <c r="D181" s="7" t="s">
        <v>649</v>
      </c>
      <c r="E181" s="7"/>
      <c r="F181" s="7"/>
      <c r="G181" s="7"/>
      <c r="H181" s="7"/>
      <c r="I181" s="7"/>
      <c r="J181" s="7"/>
      <c r="K181" s="7"/>
      <c r="L181" s="9" t="s">
        <v>67</v>
      </c>
      <c r="M181" s="202">
        <v>48</v>
      </c>
      <c r="N181" s="204">
        <v>2</v>
      </c>
      <c r="O181" s="200" t="s">
        <v>214</v>
      </c>
      <c r="P181" s="202">
        <v>27</v>
      </c>
      <c r="Q181" s="204" t="s">
        <v>75</v>
      </c>
      <c r="R181" s="204" t="s">
        <v>75</v>
      </c>
      <c r="S181" s="204" t="s">
        <v>75</v>
      </c>
      <c r="T181" s="202">
        <v>26</v>
      </c>
      <c r="U181" s="208">
        <v>103</v>
      </c>
    </row>
    <row r="182" spans="1:21" ht="16.5" customHeight="1" x14ac:dyDescent="0.2">
      <c r="A182" s="7"/>
      <c r="B182" s="7"/>
      <c r="C182" s="7" t="s">
        <v>68</v>
      </c>
      <c r="D182" s="7"/>
      <c r="E182" s="7"/>
      <c r="F182" s="7"/>
      <c r="G182" s="7"/>
      <c r="H182" s="7"/>
      <c r="I182" s="7"/>
      <c r="J182" s="7"/>
      <c r="K182" s="7"/>
      <c r="L182" s="9"/>
      <c r="M182" s="10"/>
      <c r="N182" s="10"/>
      <c r="O182" s="10"/>
      <c r="P182" s="10"/>
      <c r="Q182" s="10"/>
      <c r="R182" s="10"/>
      <c r="S182" s="10"/>
      <c r="T182" s="10"/>
      <c r="U182" s="10"/>
    </row>
    <row r="183" spans="1:21" ht="16.5" customHeight="1" x14ac:dyDescent="0.2">
      <c r="A183" s="7"/>
      <c r="B183" s="7"/>
      <c r="C183" s="7"/>
      <c r="D183" s="7" t="s">
        <v>641</v>
      </c>
      <c r="E183" s="7"/>
      <c r="F183" s="7"/>
      <c r="G183" s="7"/>
      <c r="H183" s="7"/>
      <c r="I183" s="7"/>
      <c r="J183" s="7"/>
      <c r="K183" s="7"/>
      <c r="L183" s="9" t="s">
        <v>67</v>
      </c>
      <c r="M183" s="208">
        <v>355</v>
      </c>
      <c r="N183" s="208">
        <v>327</v>
      </c>
      <c r="O183" s="208">
        <v>462</v>
      </c>
      <c r="P183" s="202">
        <v>60</v>
      </c>
      <c r="Q183" s="208">
        <v>357</v>
      </c>
      <c r="R183" s="202">
        <v>42</v>
      </c>
      <c r="S183" s="202">
        <v>29</v>
      </c>
      <c r="T183" s="202">
        <v>17</v>
      </c>
      <c r="U183" s="206">
        <v>1649</v>
      </c>
    </row>
    <row r="184" spans="1:21" ht="16.5" customHeight="1" x14ac:dyDescent="0.2">
      <c r="A184" s="7"/>
      <c r="B184" s="7"/>
      <c r="C184" s="7"/>
      <c r="D184" s="7" t="s">
        <v>642</v>
      </c>
      <c r="E184" s="7"/>
      <c r="F184" s="7"/>
      <c r="G184" s="7"/>
      <c r="H184" s="7"/>
      <c r="I184" s="7"/>
      <c r="J184" s="7"/>
      <c r="K184" s="7"/>
      <c r="L184" s="9" t="s">
        <v>67</v>
      </c>
      <c r="M184" s="202">
        <v>12</v>
      </c>
      <c r="N184" s="204" t="s">
        <v>75</v>
      </c>
      <c r="O184" s="200" t="s">
        <v>214</v>
      </c>
      <c r="P184" s="202">
        <v>78</v>
      </c>
      <c r="Q184" s="204" t="s">
        <v>75</v>
      </c>
      <c r="R184" s="204" t="s">
        <v>75</v>
      </c>
      <c r="S184" s="204" t="s">
        <v>75</v>
      </c>
      <c r="T184" s="204" t="s">
        <v>75</v>
      </c>
      <c r="U184" s="202">
        <v>90</v>
      </c>
    </row>
    <row r="185" spans="1:21" ht="16.5" customHeight="1" x14ac:dyDescent="0.2">
      <c r="A185" s="7"/>
      <c r="B185" s="7"/>
      <c r="C185" s="7"/>
      <c r="D185" s="7" t="s">
        <v>643</v>
      </c>
      <c r="E185" s="7"/>
      <c r="F185" s="7"/>
      <c r="G185" s="7"/>
      <c r="H185" s="7"/>
      <c r="I185" s="7"/>
      <c r="J185" s="7"/>
      <c r="K185" s="7"/>
      <c r="L185" s="9"/>
      <c r="M185" s="10"/>
      <c r="N185" s="10"/>
      <c r="O185" s="10"/>
      <c r="P185" s="10"/>
      <c r="Q185" s="10"/>
      <c r="R185" s="10"/>
      <c r="S185" s="10"/>
      <c r="T185" s="10"/>
      <c r="U185" s="10"/>
    </row>
    <row r="186" spans="1:21" ht="16.5" customHeight="1" x14ac:dyDescent="0.2">
      <c r="A186" s="7"/>
      <c r="B186" s="7"/>
      <c r="C186" s="7"/>
      <c r="D186" s="7"/>
      <c r="E186" s="7" t="s">
        <v>644</v>
      </c>
      <c r="F186" s="7"/>
      <c r="G186" s="7"/>
      <c r="H186" s="7"/>
      <c r="I186" s="7"/>
      <c r="J186" s="7"/>
      <c r="K186" s="7"/>
      <c r="L186" s="9" t="s">
        <v>67</v>
      </c>
      <c r="M186" s="206">
        <v>4925</v>
      </c>
      <c r="N186" s="206">
        <v>1219</v>
      </c>
      <c r="O186" s="206">
        <v>2336</v>
      </c>
      <c r="P186" s="208">
        <v>928</v>
      </c>
      <c r="Q186" s="208">
        <v>935</v>
      </c>
      <c r="R186" s="208">
        <v>383</v>
      </c>
      <c r="S186" s="208">
        <v>204</v>
      </c>
      <c r="T186" s="202">
        <v>44</v>
      </c>
      <c r="U186" s="207">
        <v>10974</v>
      </c>
    </row>
    <row r="187" spans="1:21" ht="16.5" customHeight="1" x14ac:dyDescent="0.2">
      <c r="A187" s="7"/>
      <c r="B187" s="7"/>
      <c r="C187" s="7"/>
      <c r="D187" s="7"/>
      <c r="E187" s="7" t="s">
        <v>645</v>
      </c>
      <c r="F187" s="7"/>
      <c r="G187" s="7"/>
      <c r="H187" s="7"/>
      <c r="I187" s="7"/>
      <c r="J187" s="7"/>
      <c r="K187" s="7"/>
      <c r="L187" s="9" t="s">
        <v>67</v>
      </c>
      <c r="M187" s="206">
        <v>5236</v>
      </c>
      <c r="N187" s="206">
        <v>4079</v>
      </c>
      <c r="O187" s="206">
        <v>2427</v>
      </c>
      <c r="P187" s="208">
        <v>917</v>
      </c>
      <c r="Q187" s="208">
        <v>966</v>
      </c>
      <c r="R187" s="208">
        <v>262</v>
      </c>
      <c r="S187" s="208">
        <v>272</v>
      </c>
      <c r="T187" s="204">
        <v>9</v>
      </c>
      <c r="U187" s="207">
        <v>14168</v>
      </c>
    </row>
    <row r="188" spans="1:21" ht="16.5" customHeight="1" x14ac:dyDescent="0.2">
      <c r="A188" s="7"/>
      <c r="B188" s="7"/>
      <c r="C188" s="7"/>
      <c r="D188" s="7"/>
      <c r="E188" s="7" t="s">
        <v>646</v>
      </c>
      <c r="F188" s="7"/>
      <c r="G188" s="7"/>
      <c r="H188" s="7"/>
      <c r="I188" s="7"/>
      <c r="J188" s="7"/>
      <c r="K188" s="7"/>
      <c r="L188" s="9" t="s">
        <v>67</v>
      </c>
      <c r="M188" s="204" t="s">
        <v>75</v>
      </c>
      <c r="N188" s="208">
        <v>310</v>
      </c>
      <c r="O188" s="200" t="s">
        <v>214</v>
      </c>
      <c r="P188" s="204" t="s">
        <v>75</v>
      </c>
      <c r="Q188" s="208">
        <v>155</v>
      </c>
      <c r="R188" s="208">
        <v>158</v>
      </c>
      <c r="S188" s="202">
        <v>60</v>
      </c>
      <c r="T188" s="202">
        <v>43</v>
      </c>
      <c r="U188" s="208">
        <v>726</v>
      </c>
    </row>
    <row r="189" spans="1:21" ht="16.5" customHeight="1" x14ac:dyDescent="0.2">
      <c r="A189" s="7"/>
      <c r="B189" s="7"/>
      <c r="C189" s="7"/>
      <c r="D189" s="7"/>
      <c r="E189" s="7" t="s">
        <v>647</v>
      </c>
      <c r="F189" s="7"/>
      <c r="G189" s="7"/>
      <c r="H189" s="7"/>
      <c r="I189" s="7"/>
      <c r="J189" s="7"/>
      <c r="K189" s="7"/>
      <c r="L189" s="9" t="s">
        <v>67</v>
      </c>
      <c r="M189" s="207">
        <v>10161</v>
      </c>
      <c r="N189" s="206">
        <v>5608</v>
      </c>
      <c r="O189" s="206">
        <v>4763</v>
      </c>
      <c r="P189" s="206">
        <v>1845</v>
      </c>
      <c r="Q189" s="206">
        <v>2056</v>
      </c>
      <c r="R189" s="208">
        <v>803</v>
      </c>
      <c r="S189" s="208">
        <v>536</v>
      </c>
      <c r="T189" s="202">
        <v>96</v>
      </c>
      <c r="U189" s="207">
        <v>25868</v>
      </c>
    </row>
    <row r="190" spans="1:21" ht="29.45" customHeight="1" x14ac:dyDescent="0.2">
      <c r="A190" s="7"/>
      <c r="B190" s="7"/>
      <c r="C190" s="7"/>
      <c r="D190" s="382" t="s">
        <v>648</v>
      </c>
      <c r="E190" s="382"/>
      <c r="F190" s="382"/>
      <c r="G190" s="382"/>
      <c r="H190" s="382"/>
      <c r="I190" s="382"/>
      <c r="J190" s="382"/>
      <c r="K190" s="382"/>
      <c r="L190" s="9" t="s">
        <v>67</v>
      </c>
      <c r="M190" s="202">
        <v>49</v>
      </c>
      <c r="N190" s="202">
        <v>42</v>
      </c>
      <c r="O190" s="200" t="s">
        <v>214</v>
      </c>
      <c r="P190" s="204" t="s">
        <v>75</v>
      </c>
      <c r="Q190" s="204" t="s">
        <v>75</v>
      </c>
      <c r="R190" s="204">
        <v>3</v>
      </c>
      <c r="S190" s="204" t="s">
        <v>75</v>
      </c>
      <c r="T190" s="204" t="s">
        <v>75</v>
      </c>
      <c r="U190" s="202">
        <v>94</v>
      </c>
    </row>
    <row r="191" spans="1:21" ht="16.5" customHeight="1" x14ac:dyDescent="0.2">
      <c r="A191" s="7"/>
      <c r="B191" s="7"/>
      <c r="C191" s="7"/>
      <c r="D191" s="7" t="s">
        <v>649</v>
      </c>
      <c r="E191" s="7"/>
      <c r="F191" s="7"/>
      <c r="G191" s="7"/>
      <c r="H191" s="7"/>
      <c r="I191" s="7"/>
      <c r="J191" s="7"/>
      <c r="K191" s="7"/>
      <c r="L191" s="9" t="s">
        <v>67</v>
      </c>
      <c r="M191" s="202">
        <v>41</v>
      </c>
      <c r="N191" s="204">
        <v>2</v>
      </c>
      <c r="O191" s="200" t="s">
        <v>214</v>
      </c>
      <c r="P191" s="202">
        <v>11</v>
      </c>
      <c r="Q191" s="204" t="s">
        <v>75</v>
      </c>
      <c r="R191" s="204">
        <v>1</v>
      </c>
      <c r="S191" s="204">
        <v>1</v>
      </c>
      <c r="T191" s="204">
        <v>1</v>
      </c>
      <c r="U191" s="202">
        <v>57</v>
      </c>
    </row>
    <row r="192" spans="1:21" ht="16.5" customHeight="1" x14ac:dyDescent="0.2">
      <c r="A192" s="7"/>
      <c r="B192" s="7"/>
      <c r="C192" s="7" t="s">
        <v>69</v>
      </c>
      <c r="D192" s="7"/>
      <c r="E192" s="7"/>
      <c r="F192" s="7"/>
      <c r="G192" s="7"/>
      <c r="H192" s="7"/>
      <c r="I192" s="7"/>
      <c r="J192" s="7"/>
      <c r="K192" s="7"/>
      <c r="L192" s="9"/>
      <c r="M192" s="10"/>
      <c r="N192" s="10"/>
      <c r="O192" s="10"/>
      <c r="P192" s="10"/>
      <c r="Q192" s="10"/>
      <c r="R192" s="10"/>
      <c r="S192" s="10"/>
      <c r="T192" s="10"/>
      <c r="U192" s="10"/>
    </row>
    <row r="193" spans="1:21" ht="16.5" customHeight="1" x14ac:dyDescent="0.2">
      <c r="A193" s="7"/>
      <c r="B193" s="7"/>
      <c r="C193" s="7"/>
      <c r="D193" s="7" t="s">
        <v>641</v>
      </c>
      <c r="E193" s="7"/>
      <c r="F193" s="7"/>
      <c r="G193" s="7"/>
      <c r="H193" s="7"/>
      <c r="I193" s="7"/>
      <c r="J193" s="7"/>
      <c r="K193" s="7"/>
      <c r="L193" s="9" t="s">
        <v>67</v>
      </c>
      <c r="M193" s="204" t="s">
        <v>75</v>
      </c>
      <c r="N193" s="204" t="s">
        <v>75</v>
      </c>
      <c r="O193" s="204">
        <v>2</v>
      </c>
      <c r="P193" s="204" t="s">
        <v>75</v>
      </c>
      <c r="Q193" s="204">
        <v>3</v>
      </c>
      <c r="R193" s="204">
        <v>5</v>
      </c>
      <c r="S193" s="204" t="s">
        <v>75</v>
      </c>
      <c r="T193" s="204" t="s">
        <v>75</v>
      </c>
      <c r="U193" s="202">
        <v>10</v>
      </c>
    </row>
    <row r="194" spans="1:21" ht="16.5" customHeight="1" x14ac:dyDescent="0.2">
      <c r="A194" s="7"/>
      <c r="B194" s="7"/>
      <c r="C194" s="7"/>
      <c r="D194" s="7" t="s">
        <v>642</v>
      </c>
      <c r="E194" s="7"/>
      <c r="F194" s="7"/>
      <c r="G194" s="7"/>
      <c r="H194" s="7"/>
      <c r="I194" s="7"/>
      <c r="J194" s="7"/>
      <c r="K194" s="7"/>
      <c r="L194" s="9" t="s">
        <v>67</v>
      </c>
      <c r="M194" s="204" t="s">
        <v>75</v>
      </c>
      <c r="N194" s="204" t="s">
        <v>75</v>
      </c>
      <c r="O194" s="200" t="s">
        <v>214</v>
      </c>
      <c r="P194" s="204" t="s">
        <v>75</v>
      </c>
      <c r="Q194" s="204" t="s">
        <v>75</v>
      </c>
      <c r="R194" s="204" t="s">
        <v>75</v>
      </c>
      <c r="S194" s="204" t="s">
        <v>75</v>
      </c>
      <c r="T194" s="204" t="s">
        <v>75</v>
      </c>
      <c r="U194" s="204" t="s">
        <v>75</v>
      </c>
    </row>
    <row r="195" spans="1:21" ht="16.5" customHeight="1" x14ac:dyDescent="0.2">
      <c r="A195" s="7"/>
      <c r="B195" s="7"/>
      <c r="C195" s="7"/>
      <c r="D195" s="7" t="s">
        <v>643</v>
      </c>
      <c r="E195" s="7"/>
      <c r="F195" s="7"/>
      <c r="G195" s="7"/>
      <c r="H195" s="7"/>
      <c r="I195" s="7"/>
      <c r="J195" s="7"/>
      <c r="K195" s="7"/>
      <c r="L195" s="9"/>
      <c r="M195" s="10"/>
      <c r="N195" s="10"/>
      <c r="O195" s="10"/>
      <c r="P195" s="10"/>
      <c r="Q195" s="10"/>
      <c r="R195" s="10"/>
      <c r="S195" s="10"/>
      <c r="T195" s="10"/>
      <c r="U195" s="10"/>
    </row>
    <row r="196" spans="1:21" ht="16.5" customHeight="1" x14ac:dyDescent="0.2">
      <c r="A196" s="7"/>
      <c r="B196" s="7"/>
      <c r="C196" s="7"/>
      <c r="D196" s="7"/>
      <c r="E196" s="7" t="s">
        <v>644</v>
      </c>
      <c r="F196" s="7"/>
      <c r="G196" s="7"/>
      <c r="H196" s="7"/>
      <c r="I196" s="7"/>
      <c r="J196" s="7"/>
      <c r="K196" s="7"/>
      <c r="L196" s="9" t="s">
        <v>67</v>
      </c>
      <c r="M196" s="204">
        <v>1</v>
      </c>
      <c r="N196" s="204" t="s">
        <v>75</v>
      </c>
      <c r="O196" s="202">
        <v>25</v>
      </c>
      <c r="P196" s="204">
        <v>1</v>
      </c>
      <c r="Q196" s="202">
        <v>34</v>
      </c>
      <c r="R196" s="204">
        <v>9</v>
      </c>
      <c r="S196" s="204" t="s">
        <v>75</v>
      </c>
      <c r="T196" s="204" t="s">
        <v>75</v>
      </c>
      <c r="U196" s="202">
        <v>70</v>
      </c>
    </row>
    <row r="197" spans="1:21" ht="16.5" customHeight="1" x14ac:dyDescent="0.2">
      <c r="A197" s="7"/>
      <c r="B197" s="7"/>
      <c r="C197" s="7"/>
      <c r="D197" s="7"/>
      <c r="E197" s="7" t="s">
        <v>645</v>
      </c>
      <c r="F197" s="7"/>
      <c r="G197" s="7"/>
      <c r="H197" s="7"/>
      <c r="I197" s="7"/>
      <c r="J197" s="7"/>
      <c r="K197" s="7"/>
      <c r="L197" s="9" t="s">
        <v>67</v>
      </c>
      <c r="M197" s="204">
        <v>2</v>
      </c>
      <c r="N197" s="204" t="s">
        <v>75</v>
      </c>
      <c r="O197" s="202">
        <v>23</v>
      </c>
      <c r="P197" s="204">
        <v>1</v>
      </c>
      <c r="Q197" s="202">
        <v>28</v>
      </c>
      <c r="R197" s="202">
        <v>16</v>
      </c>
      <c r="S197" s="204" t="s">
        <v>75</v>
      </c>
      <c r="T197" s="204" t="s">
        <v>75</v>
      </c>
      <c r="U197" s="202">
        <v>70</v>
      </c>
    </row>
    <row r="198" spans="1:21" ht="16.5" customHeight="1" x14ac:dyDescent="0.2">
      <c r="A198" s="7"/>
      <c r="B198" s="7"/>
      <c r="C198" s="7"/>
      <c r="D198" s="7"/>
      <c r="E198" s="7" t="s">
        <v>646</v>
      </c>
      <c r="F198" s="7"/>
      <c r="G198" s="7"/>
      <c r="H198" s="7"/>
      <c r="I198" s="7"/>
      <c r="J198" s="7"/>
      <c r="K198" s="7"/>
      <c r="L198" s="9" t="s">
        <v>67</v>
      </c>
      <c r="M198" s="204" t="s">
        <v>75</v>
      </c>
      <c r="N198" s="204" t="s">
        <v>75</v>
      </c>
      <c r="O198" s="200" t="s">
        <v>214</v>
      </c>
      <c r="P198" s="204" t="s">
        <v>75</v>
      </c>
      <c r="Q198" s="204">
        <v>1</v>
      </c>
      <c r="R198" s="204">
        <v>3</v>
      </c>
      <c r="S198" s="204" t="s">
        <v>75</v>
      </c>
      <c r="T198" s="204" t="s">
        <v>75</v>
      </c>
      <c r="U198" s="204">
        <v>4</v>
      </c>
    </row>
    <row r="199" spans="1:21" ht="16.5" customHeight="1" x14ac:dyDescent="0.2">
      <c r="A199" s="7"/>
      <c r="B199" s="7"/>
      <c r="C199" s="7"/>
      <c r="D199" s="7"/>
      <c r="E199" s="7" t="s">
        <v>647</v>
      </c>
      <c r="F199" s="7"/>
      <c r="G199" s="7"/>
      <c r="H199" s="7"/>
      <c r="I199" s="7"/>
      <c r="J199" s="7"/>
      <c r="K199" s="7"/>
      <c r="L199" s="9" t="s">
        <v>67</v>
      </c>
      <c r="M199" s="204">
        <v>3</v>
      </c>
      <c r="N199" s="204" t="s">
        <v>75</v>
      </c>
      <c r="O199" s="202">
        <v>48</v>
      </c>
      <c r="P199" s="204">
        <v>2</v>
      </c>
      <c r="Q199" s="202">
        <v>63</v>
      </c>
      <c r="R199" s="202">
        <v>28</v>
      </c>
      <c r="S199" s="204" t="s">
        <v>75</v>
      </c>
      <c r="T199" s="204" t="s">
        <v>75</v>
      </c>
      <c r="U199" s="208">
        <v>144</v>
      </c>
    </row>
    <row r="200" spans="1:21" ht="29.45" customHeight="1" x14ac:dyDescent="0.2">
      <c r="A200" s="7"/>
      <c r="B200" s="7"/>
      <c r="C200" s="7"/>
      <c r="D200" s="382" t="s">
        <v>648</v>
      </c>
      <c r="E200" s="382"/>
      <c r="F200" s="382"/>
      <c r="G200" s="382"/>
      <c r="H200" s="382"/>
      <c r="I200" s="382"/>
      <c r="J200" s="382"/>
      <c r="K200" s="382"/>
      <c r="L200" s="9" t="s">
        <v>67</v>
      </c>
      <c r="M200" s="204" t="s">
        <v>75</v>
      </c>
      <c r="N200" s="204" t="s">
        <v>75</v>
      </c>
      <c r="O200" s="200" t="s">
        <v>214</v>
      </c>
      <c r="P200" s="204" t="s">
        <v>75</v>
      </c>
      <c r="Q200" s="204" t="s">
        <v>75</v>
      </c>
      <c r="R200" s="204">
        <v>1</v>
      </c>
      <c r="S200" s="204" t="s">
        <v>75</v>
      </c>
      <c r="T200" s="204" t="s">
        <v>75</v>
      </c>
      <c r="U200" s="204">
        <v>1</v>
      </c>
    </row>
    <row r="201" spans="1:21" ht="16.5" customHeight="1" x14ac:dyDescent="0.2">
      <c r="A201" s="7"/>
      <c r="B201" s="7"/>
      <c r="C201" s="7"/>
      <c r="D201" s="7" t="s">
        <v>649</v>
      </c>
      <c r="E201" s="7"/>
      <c r="F201" s="7"/>
      <c r="G201" s="7"/>
      <c r="H201" s="7"/>
      <c r="I201" s="7"/>
      <c r="J201" s="7"/>
      <c r="K201" s="7"/>
      <c r="L201" s="9" t="s">
        <v>67</v>
      </c>
      <c r="M201" s="204" t="s">
        <v>75</v>
      </c>
      <c r="N201" s="204" t="s">
        <v>75</v>
      </c>
      <c r="O201" s="200" t="s">
        <v>214</v>
      </c>
      <c r="P201" s="204" t="s">
        <v>75</v>
      </c>
      <c r="Q201" s="204" t="s">
        <v>75</v>
      </c>
      <c r="R201" s="204" t="s">
        <v>75</v>
      </c>
      <c r="S201" s="204" t="s">
        <v>75</v>
      </c>
      <c r="T201" s="204" t="s">
        <v>75</v>
      </c>
      <c r="U201" s="204" t="s">
        <v>75</v>
      </c>
    </row>
    <row r="202" spans="1:21" ht="16.5" customHeight="1" x14ac:dyDescent="0.2">
      <c r="A202" s="7"/>
      <c r="B202" s="7"/>
      <c r="C202" s="7" t="s">
        <v>70</v>
      </c>
      <c r="D202" s="7"/>
      <c r="E202" s="7"/>
      <c r="F202" s="7"/>
      <c r="G202" s="7"/>
      <c r="H202" s="7"/>
      <c r="I202" s="7"/>
      <c r="J202" s="7"/>
      <c r="K202" s="7"/>
      <c r="L202" s="9"/>
      <c r="M202" s="10"/>
      <c r="N202" s="10"/>
      <c r="O202" s="10"/>
      <c r="P202" s="10"/>
      <c r="Q202" s="10"/>
      <c r="R202" s="10"/>
      <c r="S202" s="10"/>
      <c r="T202" s="10"/>
      <c r="U202" s="10"/>
    </row>
    <row r="203" spans="1:21" ht="16.5" customHeight="1" x14ac:dyDescent="0.2">
      <c r="A203" s="7"/>
      <c r="B203" s="7"/>
      <c r="C203" s="7"/>
      <c r="D203" s="7" t="s">
        <v>641</v>
      </c>
      <c r="E203" s="7"/>
      <c r="F203" s="7"/>
      <c r="G203" s="7"/>
      <c r="H203" s="7"/>
      <c r="I203" s="7"/>
      <c r="J203" s="7"/>
      <c r="K203" s="7"/>
      <c r="L203" s="9" t="s">
        <v>67</v>
      </c>
      <c r="M203" s="208">
        <v>525</v>
      </c>
      <c r="N203" s="208">
        <v>421</v>
      </c>
      <c r="O203" s="208">
        <v>817</v>
      </c>
      <c r="P203" s="208">
        <v>145</v>
      </c>
      <c r="Q203" s="208">
        <v>548</v>
      </c>
      <c r="R203" s="202">
        <v>71</v>
      </c>
      <c r="S203" s="202">
        <v>40</v>
      </c>
      <c r="T203" s="208">
        <v>118</v>
      </c>
      <c r="U203" s="206">
        <v>2685</v>
      </c>
    </row>
    <row r="204" spans="1:21" ht="16.5" customHeight="1" x14ac:dyDescent="0.2">
      <c r="A204" s="7"/>
      <c r="B204" s="7"/>
      <c r="C204" s="7"/>
      <c r="D204" s="7" t="s">
        <v>642</v>
      </c>
      <c r="E204" s="7"/>
      <c r="F204" s="7"/>
      <c r="G204" s="7"/>
      <c r="H204" s="7"/>
      <c r="I204" s="7"/>
      <c r="J204" s="7"/>
      <c r="K204" s="7"/>
      <c r="L204" s="9" t="s">
        <v>67</v>
      </c>
      <c r="M204" s="202">
        <v>26</v>
      </c>
      <c r="N204" s="204" t="s">
        <v>75</v>
      </c>
      <c r="O204" s="200" t="s">
        <v>214</v>
      </c>
      <c r="P204" s="208">
        <v>162</v>
      </c>
      <c r="Q204" s="204" t="s">
        <v>75</v>
      </c>
      <c r="R204" s="204" t="s">
        <v>75</v>
      </c>
      <c r="S204" s="204" t="s">
        <v>75</v>
      </c>
      <c r="T204" s="204">
        <v>1</v>
      </c>
      <c r="U204" s="208">
        <v>189</v>
      </c>
    </row>
    <row r="205" spans="1:21" ht="16.5" customHeight="1" x14ac:dyDescent="0.2">
      <c r="A205" s="7"/>
      <c r="B205" s="7"/>
      <c r="C205" s="7"/>
      <c r="D205" s="7" t="s">
        <v>643</v>
      </c>
      <c r="E205" s="7"/>
      <c r="F205" s="7"/>
      <c r="G205" s="7"/>
      <c r="H205" s="7"/>
      <c r="I205" s="7"/>
      <c r="J205" s="7"/>
      <c r="K205" s="7"/>
      <c r="L205" s="9"/>
      <c r="M205" s="10"/>
      <c r="N205" s="10"/>
      <c r="O205" s="10"/>
      <c r="P205" s="10"/>
      <c r="Q205" s="10"/>
      <c r="R205" s="10"/>
      <c r="S205" s="10"/>
      <c r="T205" s="10"/>
      <c r="U205" s="10"/>
    </row>
    <row r="206" spans="1:21" ht="16.5" customHeight="1" x14ac:dyDescent="0.2">
      <c r="A206" s="7"/>
      <c r="B206" s="7"/>
      <c r="C206" s="7"/>
      <c r="D206" s="7"/>
      <c r="E206" s="7" t="s">
        <v>644</v>
      </c>
      <c r="F206" s="7"/>
      <c r="G206" s="7"/>
      <c r="H206" s="7"/>
      <c r="I206" s="7"/>
      <c r="J206" s="7"/>
      <c r="K206" s="7"/>
      <c r="L206" s="9" t="s">
        <v>67</v>
      </c>
      <c r="M206" s="206">
        <v>7567</v>
      </c>
      <c r="N206" s="206">
        <v>1618</v>
      </c>
      <c r="O206" s="206">
        <v>4183</v>
      </c>
      <c r="P206" s="206">
        <v>1925</v>
      </c>
      <c r="Q206" s="206">
        <v>1348</v>
      </c>
      <c r="R206" s="208">
        <v>583</v>
      </c>
      <c r="S206" s="208">
        <v>280</v>
      </c>
      <c r="T206" s="208">
        <v>508</v>
      </c>
      <c r="U206" s="207">
        <v>18012</v>
      </c>
    </row>
    <row r="207" spans="1:21" ht="16.5" customHeight="1" x14ac:dyDescent="0.2">
      <c r="A207" s="7"/>
      <c r="B207" s="7"/>
      <c r="C207" s="7"/>
      <c r="D207" s="7"/>
      <c r="E207" s="7" t="s">
        <v>645</v>
      </c>
      <c r="F207" s="7"/>
      <c r="G207" s="7"/>
      <c r="H207" s="7"/>
      <c r="I207" s="7"/>
      <c r="J207" s="7"/>
      <c r="K207" s="7"/>
      <c r="L207" s="9" t="s">
        <v>67</v>
      </c>
      <c r="M207" s="206">
        <v>9093</v>
      </c>
      <c r="N207" s="206">
        <v>5493</v>
      </c>
      <c r="O207" s="206">
        <v>4107</v>
      </c>
      <c r="P207" s="206">
        <v>2178</v>
      </c>
      <c r="Q207" s="206">
        <v>1615</v>
      </c>
      <c r="R207" s="208">
        <v>383</v>
      </c>
      <c r="S207" s="208">
        <v>417</v>
      </c>
      <c r="T207" s="202">
        <v>55</v>
      </c>
      <c r="U207" s="207">
        <v>23341</v>
      </c>
    </row>
    <row r="208" spans="1:21" ht="16.5" customHeight="1" x14ac:dyDescent="0.2">
      <c r="A208" s="7"/>
      <c r="B208" s="7"/>
      <c r="C208" s="7"/>
      <c r="D208" s="7"/>
      <c r="E208" s="7" t="s">
        <v>646</v>
      </c>
      <c r="F208" s="7"/>
      <c r="G208" s="7"/>
      <c r="H208" s="7"/>
      <c r="I208" s="7"/>
      <c r="J208" s="7"/>
      <c r="K208" s="7"/>
      <c r="L208" s="9" t="s">
        <v>67</v>
      </c>
      <c r="M208" s="204" t="s">
        <v>75</v>
      </c>
      <c r="N208" s="208">
        <v>369</v>
      </c>
      <c r="O208" s="200" t="s">
        <v>214</v>
      </c>
      <c r="P208" s="204" t="s">
        <v>75</v>
      </c>
      <c r="Q208" s="208">
        <v>184</v>
      </c>
      <c r="R208" s="208">
        <v>230</v>
      </c>
      <c r="S208" s="202">
        <v>88</v>
      </c>
      <c r="T208" s="208">
        <v>358</v>
      </c>
      <c r="U208" s="206">
        <v>1229</v>
      </c>
    </row>
    <row r="209" spans="1:21" ht="16.5" customHeight="1" x14ac:dyDescent="0.2">
      <c r="A209" s="7"/>
      <c r="B209" s="7"/>
      <c r="C209" s="7"/>
      <c r="D209" s="7"/>
      <c r="E209" s="7" t="s">
        <v>647</v>
      </c>
      <c r="F209" s="7"/>
      <c r="G209" s="7"/>
      <c r="H209" s="7"/>
      <c r="I209" s="7"/>
      <c r="J209" s="7"/>
      <c r="K209" s="7"/>
      <c r="L209" s="9" t="s">
        <v>67</v>
      </c>
      <c r="M209" s="207">
        <v>16660</v>
      </c>
      <c r="N209" s="206">
        <v>7480</v>
      </c>
      <c r="O209" s="206">
        <v>8290</v>
      </c>
      <c r="P209" s="206">
        <v>4103</v>
      </c>
      <c r="Q209" s="206">
        <v>3147</v>
      </c>
      <c r="R209" s="206">
        <v>1196</v>
      </c>
      <c r="S209" s="208">
        <v>785</v>
      </c>
      <c r="T209" s="208">
        <v>921</v>
      </c>
      <c r="U209" s="207">
        <v>42582</v>
      </c>
    </row>
    <row r="210" spans="1:21" ht="29.45" customHeight="1" x14ac:dyDescent="0.2">
      <c r="A210" s="7"/>
      <c r="B210" s="7"/>
      <c r="C210" s="7"/>
      <c r="D210" s="382" t="s">
        <v>648</v>
      </c>
      <c r="E210" s="382"/>
      <c r="F210" s="382"/>
      <c r="G210" s="382"/>
      <c r="H210" s="382"/>
      <c r="I210" s="382"/>
      <c r="J210" s="382"/>
      <c r="K210" s="382"/>
      <c r="L210" s="9" t="s">
        <v>67</v>
      </c>
      <c r="M210" s="202">
        <v>87</v>
      </c>
      <c r="N210" s="202">
        <v>49</v>
      </c>
      <c r="O210" s="200" t="s">
        <v>214</v>
      </c>
      <c r="P210" s="204" t="s">
        <v>75</v>
      </c>
      <c r="Q210" s="204" t="s">
        <v>75</v>
      </c>
      <c r="R210" s="204">
        <v>4</v>
      </c>
      <c r="S210" s="204" t="s">
        <v>75</v>
      </c>
      <c r="T210" s="204" t="s">
        <v>75</v>
      </c>
      <c r="U210" s="208">
        <v>140</v>
      </c>
    </row>
    <row r="211" spans="1:21" ht="16.5" customHeight="1" x14ac:dyDescent="0.2">
      <c r="A211" s="7"/>
      <c r="B211" s="7"/>
      <c r="C211" s="7"/>
      <c r="D211" s="7" t="s">
        <v>649</v>
      </c>
      <c r="E211" s="7"/>
      <c r="F211" s="7"/>
      <c r="G211" s="7"/>
      <c r="H211" s="7"/>
      <c r="I211" s="7"/>
      <c r="J211" s="7"/>
      <c r="K211" s="7"/>
      <c r="L211" s="9" t="s">
        <v>67</v>
      </c>
      <c r="M211" s="202">
        <v>89</v>
      </c>
      <c r="N211" s="204">
        <v>4</v>
      </c>
      <c r="O211" s="200" t="s">
        <v>214</v>
      </c>
      <c r="P211" s="202">
        <v>38</v>
      </c>
      <c r="Q211" s="204" t="s">
        <v>75</v>
      </c>
      <c r="R211" s="204">
        <v>1</v>
      </c>
      <c r="S211" s="204">
        <v>1</v>
      </c>
      <c r="T211" s="202">
        <v>27</v>
      </c>
      <c r="U211" s="208">
        <v>160</v>
      </c>
    </row>
    <row r="212" spans="1:21" ht="16.5" customHeight="1" x14ac:dyDescent="0.2">
      <c r="A212" s="7" t="s">
        <v>272</v>
      </c>
      <c r="B212" s="7"/>
      <c r="C212" s="7"/>
      <c r="D212" s="7"/>
      <c r="E212" s="7"/>
      <c r="F212" s="7"/>
      <c r="G212" s="7"/>
      <c r="H212" s="7"/>
      <c r="I212" s="7"/>
      <c r="J212" s="7"/>
      <c r="K212" s="7"/>
      <c r="L212" s="9"/>
      <c r="M212" s="10"/>
      <c r="N212" s="10"/>
      <c r="O212" s="10"/>
      <c r="P212" s="10"/>
      <c r="Q212" s="10"/>
      <c r="R212" s="10"/>
      <c r="S212" s="10"/>
      <c r="T212" s="10"/>
      <c r="U212" s="10"/>
    </row>
    <row r="213" spans="1:21" ht="16.5" customHeight="1" x14ac:dyDescent="0.2">
      <c r="A213" s="7"/>
      <c r="B213" s="7" t="s">
        <v>139</v>
      </c>
      <c r="C213" s="7"/>
      <c r="D213" s="7"/>
      <c r="E213" s="7"/>
      <c r="F213" s="7"/>
      <c r="G213" s="7"/>
      <c r="H213" s="7"/>
      <c r="I213" s="7"/>
      <c r="J213" s="7"/>
      <c r="K213" s="7"/>
      <c r="L213" s="9"/>
      <c r="M213" s="10"/>
      <c r="N213" s="10"/>
      <c r="O213" s="10"/>
      <c r="P213" s="10"/>
      <c r="Q213" s="10"/>
      <c r="R213" s="10"/>
      <c r="S213" s="10"/>
      <c r="T213" s="10"/>
      <c r="U213" s="10"/>
    </row>
    <row r="214" spans="1:21" ht="16.5" customHeight="1" x14ac:dyDescent="0.2">
      <c r="A214" s="7"/>
      <c r="B214" s="7"/>
      <c r="C214" s="7" t="s">
        <v>66</v>
      </c>
      <c r="D214" s="7"/>
      <c r="E214" s="7"/>
      <c r="F214" s="7"/>
      <c r="G214" s="7"/>
      <c r="H214" s="7"/>
      <c r="I214" s="7"/>
      <c r="J214" s="7"/>
      <c r="K214" s="7"/>
      <c r="L214" s="9"/>
      <c r="M214" s="10"/>
      <c r="N214" s="10"/>
      <c r="O214" s="10"/>
      <c r="P214" s="10"/>
      <c r="Q214" s="10"/>
      <c r="R214" s="10"/>
      <c r="S214" s="10"/>
      <c r="T214" s="10"/>
      <c r="U214" s="10"/>
    </row>
    <row r="215" spans="1:21" ht="16.5" customHeight="1" x14ac:dyDescent="0.2">
      <c r="A215" s="7"/>
      <c r="B215" s="7"/>
      <c r="C215" s="7"/>
      <c r="D215" s="7" t="s">
        <v>641</v>
      </c>
      <c r="E215" s="7"/>
      <c r="F215" s="7"/>
      <c r="G215" s="7"/>
      <c r="H215" s="7"/>
      <c r="I215" s="7"/>
      <c r="J215" s="7"/>
      <c r="K215" s="7"/>
      <c r="L215" s="9" t="s">
        <v>67</v>
      </c>
      <c r="M215" s="208">
        <v>175</v>
      </c>
      <c r="N215" s="202">
        <v>82</v>
      </c>
      <c r="O215" s="208">
        <v>322</v>
      </c>
      <c r="P215" s="202">
        <v>84</v>
      </c>
      <c r="Q215" s="208">
        <v>207</v>
      </c>
      <c r="R215" s="202">
        <v>18</v>
      </c>
      <c r="S215" s="204">
        <v>8</v>
      </c>
      <c r="T215" s="208">
        <v>106</v>
      </c>
      <c r="U215" s="206">
        <v>1002</v>
      </c>
    </row>
    <row r="216" spans="1:21" ht="16.5" customHeight="1" x14ac:dyDescent="0.2">
      <c r="A216" s="7"/>
      <c r="B216" s="7"/>
      <c r="C216" s="7"/>
      <c r="D216" s="7" t="s">
        <v>642</v>
      </c>
      <c r="E216" s="7"/>
      <c r="F216" s="7"/>
      <c r="G216" s="7"/>
      <c r="H216" s="7"/>
      <c r="I216" s="7"/>
      <c r="J216" s="7"/>
      <c r="K216" s="7"/>
      <c r="L216" s="9" t="s">
        <v>67</v>
      </c>
      <c r="M216" s="204">
        <v>9</v>
      </c>
      <c r="N216" s="204" t="s">
        <v>75</v>
      </c>
      <c r="O216" s="200" t="s">
        <v>214</v>
      </c>
      <c r="P216" s="208">
        <v>106</v>
      </c>
      <c r="Q216" s="204" t="s">
        <v>75</v>
      </c>
      <c r="R216" s="204">
        <v>6</v>
      </c>
      <c r="S216" s="204" t="s">
        <v>75</v>
      </c>
      <c r="T216" s="204" t="s">
        <v>75</v>
      </c>
      <c r="U216" s="208">
        <v>121</v>
      </c>
    </row>
    <row r="217" spans="1:21" ht="16.5" customHeight="1" x14ac:dyDescent="0.2">
      <c r="A217" s="7"/>
      <c r="B217" s="7"/>
      <c r="C217" s="7"/>
      <c r="D217" s="7" t="s">
        <v>643</v>
      </c>
      <c r="E217" s="7"/>
      <c r="F217" s="7"/>
      <c r="G217" s="7"/>
      <c r="H217" s="7"/>
      <c r="I217" s="7"/>
      <c r="J217" s="7"/>
      <c r="K217" s="7"/>
      <c r="L217" s="9"/>
      <c r="M217" s="10"/>
      <c r="N217" s="10"/>
      <c r="O217" s="10"/>
      <c r="P217" s="10"/>
      <c r="Q217" s="10"/>
      <c r="R217" s="10"/>
      <c r="S217" s="10"/>
      <c r="T217" s="10"/>
      <c r="U217" s="10"/>
    </row>
    <row r="218" spans="1:21" ht="16.5" customHeight="1" x14ac:dyDescent="0.2">
      <c r="A218" s="7"/>
      <c r="B218" s="7"/>
      <c r="C218" s="7"/>
      <c r="D218" s="7"/>
      <c r="E218" s="7" t="s">
        <v>644</v>
      </c>
      <c r="F218" s="7"/>
      <c r="G218" s="7"/>
      <c r="H218" s="7"/>
      <c r="I218" s="7"/>
      <c r="J218" s="7"/>
      <c r="K218" s="7"/>
      <c r="L218" s="9" t="s">
        <v>67</v>
      </c>
      <c r="M218" s="206">
        <v>2738</v>
      </c>
      <c r="N218" s="208">
        <v>379</v>
      </c>
      <c r="O218" s="206">
        <v>1832</v>
      </c>
      <c r="P218" s="208">
        <v>903</v>
      </c>
      <c r="Q218" s="208">
        <v>346</v>
      </c>
      <c r="R218" s="208">
        <v>164</v>
      </c>
      <c r="S218" s="202">
        <v>75</v>
      </c>
      <c r="T218" s="208">
        <v>431</v>
      </c>
      <c r="U218" s="206">
        <v>6868</v>
      </c>
    </row>
    <row r="219" spans="1:21" ht="16.5" customHeight="1" x14ac:dyDescent="0.2">
      <c r="A219" s="7"/>
      <c r="B219" s="7"/>
      <c r="C219" s="7"/>
      <c r="D219" s="7"/>
      <c r="E219" s="7" t="s">
        <v>645</v>
      </c>
      <c r="F219" s="7"/>
      <c r="G219" s="7"/>
      <c r="H219" s="7"/>
      <c r="I219" s="7"/>
      <c r="J219" s="7"/>
      <c r="K219" s="7"/>
      <c r="L219" s="9" t="s">
        <v>67</v>
      </c>
      <c r="M219" s="206">
        <v>3821</v>
      </c>
      <c r="N219" s="206">
        <v>1219</v>
      </c>
      <c r="O219" s="206">
        <v>1628</v>
      </c>
      <c r="P219" s="206">
        <v>1203</v>
      </c>
      <c r="Q219" s="208">
        <v>574</v>
      </c>
      <c r="R219" s="202">
        <v>77</v>
      </c>
      <c r="S219" s="208">
        <v>120</v>
      </c>
      <c r="T219" s="202">
        <v>49</v>
      </c>
      <c r="U219" s="206">
        <v>8691</v>
      </c>
    </row>
    <row r="220" spans="1:21" ht="16.5" customHeight="1" x14ac:dyDescent="0.2">
      <c r="A220" s="7"/>
      <c r="B220" s="7"/>
      <c r="C220" s="7"/>
      <c r="D220" s="7"/>
      <c r="E220" s="7" t="s">
        <v>646</v>
      </c>
      <c r="F220" s="7"/>
      <c r="G220" s="7"/>
      <c r="H220" s="7"/>
      <c r="I220" s="7"/>
      <c r="J220" s="7"/>
      <c r="K220" s="7"/>
      <c r="L220" s="9" t="s">
        <v>67</v>
      </c>
      <c r="M220" s="204" t="s">
        <v>75</v>
      </c>
      <c r="N220" s="208">
        <v>405</v>
      </c>
      <c r="O220" s="200" t="s">
        <v>214</v>
      </c>
      <c r="P220" s="204" t="s">
        <v>75</v>
      </c>
      <c r="Q220" s="202">
        <v>10</v>
      </c>
      <c r="R220" s="202">
        <v>53</v>
      </c>
      <c r="S220" s="202">
        <v>24</v>
      </c>
      <c r="T220" s="208">
        <v>320</v>
      </c>
      <c r="U220" s="208">
        <v>812</v>
      </c>
    </row>
    <row r="221" spans="1:21" ht="16.5" customHeight="1" x14ac:dyDescent="0.2">
      <c r="A221" s="7"/>
      <c r="B221" s="7"/>
      <c r="C221" s="7"/>
      <c r="D221" s="7"/>
      <c r="E221" s="7" t="s">
        <v>647</v>
      </c>
      <c r="F221" s="7"/>
      <c r="G221" s="7"/>
      <c r="H221" s="7"/>
      <c r="I221" s="7"/>
      <c r="J221" s="7"/>
      <c r="K221" s="7"/>
      <c r="L221" s="9" t="s">
        <v>67</v>
      </c>
      <c r="M221" s="206">
        <v>6559</v>
      </c>
      <c r="N221" s="206">
        <v>2003</v>
      </c>
      <c r="O221" s="206">
        <v>3460</v>
      </c>
      <c r="P221" s="206">
        <v>2106</v>
      </c>
      <c r="Q221" s="208">
        <v>930</v>
      </c>
      <c r="R221" s="208">
        <v>294</v>
      </c>
      <c r="S221" s="208">
        <v>219</v>
      </c>
      <c r="T221" s="208">
        <v>800</v>
      </c>
      <c r="U221" s="207">
        <v>16371</v>
      </c>
    </row>
    <row r="222" spans="1:21" ht="29.45" customHeight="1" x14ac:dyDescent="0.2">
      <c r="A222" s="7"/>
      <c r="B222" s="7"/>
      <c r="C222" s="7"/>
      <c r="D222" s="382" t="s">
        <v>648</v>
      </c>
      <c r="E222" s="382"/>
      <c r="F222" s="382"/>
      <c r="G222" s="382"/>
      <c r="H222" s="382"/>
      <c r="I222" s="382"/>
      <c r="J222" s="382"/>
      <c r="K222" s="382"/>
      <c r="L222" s="9" t="s">
        <v>67</v>
      </c>
      <c r="M222" s="202">
        <v>27</v>
      </c>
      <c r="N222" s="204">
        <v>5</v>
      </c>
      <c r="O222" s="200" t="s">
        <v>214</v>
      </c>
      <c r="P222" s="204" t="s">
        <v>75</v>
      </c>
      <c r="Q222" s="202">
        <v>13</v>
      </c>
      <c r="R222" s="204">
        <v>1</v>
      </c>
      <c r="S222" s="204" t="s">
        <v>75</v>
      </c>
      <c r="T222" s="204">
        <v>1</v>
      </c>
      <c r="U222" s="202">
        <v>47</v>
      </c>
    </row>
    <row r="223" spans="1:21" ht="16.5" customHeight="1" x14ac:dyDescent="0.2">
      <c r="A223" s="7"/>
      <c r="B223" s="7"/>
      <c r="C223" s="7"/>
      <c r="D223" s="7" t="s">
        <v>649</v>
      </c>
      <c r="E223" s="7"/>
      <c r="F223" s="7"/>
      <c r="G223" s="7"/>
      <c r="H223" s="7"/>
      <c r="I223" s="7"/>
      <c r="J223" s="7"/>
      <c r="K223" s="7"/>
      <c r="L223" s="9" t="s">
        <v>67</v>
      </c>
      <c r="M223" s="202">
        <v>54</v>
      </c>
      <c r="N223" s="204">
        <v>1</v>
      </c>
      <c r="O223" s="200" t="s">
        <v>214</v>
      </c>
      <c r="P223" s="202">
        <v>25</v>
      </c>
      <c r="Q223" s="204" t="s">
        <v>75</v>
      </c>
      <c r="R223" s="204">
        <v>2</v>
      </c>
      <c r="S223" s="204" t="s">
        <v>75</v>
      </c>
      <c r="T223" s="202">
        <v>41</v>
      </c>
      <c r="U223" s="208">
        <v>123</v>
      </c>
    </row>
    <row r="224" spans="1:21" ht="16.5" customHeight="1" x14ac:dyDescent="0.2">
      <c r="A224" s="7"/>
      <c r="B224" s="7"/>
      <c r="C224" s="7" t="s">
        <v>68</v>
      </c>
      <c r="D224" s="7"/>
      <c r="E224" s="7"/>
      <c r="F224" s="7"/>
      <c r="G224" s="7"/>
      <c r="H224" s="7"/>
      <c r="I224" s="7"/>
      <c r="J224" s="7"/>
      <c r="K224" s="7"/>
      <c r="L224" s="9"/>
      <c r="M224" s="10"/>
      <c r="N224" s="10"/>
      <c r="O224" s="10"/>
      <c r="P224" s="10"/>
      <c r="Q224" s="10"/>
      <c r="R224" s="10"/>
      <c r="S224" s="10"/>
      <c r="T224" s="10"/>
      <c r="U224" s="10"/>
    </row>
    <row r="225" spans="1:21" ht="16.5" customHeight="1" x14ac:dyDescent="0.2">
      <c r="A225" s="7"/>
      <c r="B225" s="7"/>
      <c r="C225" s="7"/>
      <c r="D225" s="7" t="s">
        <v>641</v>
      </c>
      <c r="E225" s="7"/>
      <c r="F225" s="7"/>
      <c r="G225" s="7"/>
      <c r="H225" s="7"/>
      <c r="I225" s="7"/>
      <c r="J225" s="7"/>
      <c r="K225" s="7"/>
      <c r="L225" s="9" t="s">
        <v>67</v>
      </c>
      <c r="M225" s="208">
        <v>424</v>
      </c>
      <c r="N225" s="208">
        <v>359</v>
      </c>
      <c r="O225" s="208">
        <v>383</v>
      </c>
      <c r="P225" s="202">
        <v>64</v>
      </c>
      <c r="Q225" s="208">
        <v>330</v>
      </c>
      <c r="R225" s="202">
        <v>42</v>
      </c>
      <c r="S225" s="202">
        <v>34</v>
      </c>
      <c r="T225" s="202">
        <v>14</v>
      </c>
      <c r="U225" s="206">
        <v>1650</v>
      </c>
    </row>
    <row r="226" spans="1:21" ht="16.5" customHeight="1" x14ac:dyDescent="0.2">
      <c r="A226" s="7"/>
      <c r="B226" s="7"/>
      <c r="C226" s="7"/>
      <c r="D226" s="7" t="s">
        <v>642</v>
      </c>
      <c r="E226" s="7"/>
      <c r="F226" s="7"/>
      <c r="G226" s="7"/>
      <c r="H226" s="7"/>
      <c r="I226" s="7"/>
      <c r="J226" s="7"/>
      <c r="K226" s="7"/>
      <c r="L226" s="9" t="s">
        <v>67</v>
      </c>
      <c r="M226" s="202">
        <v>14</v>
      </c>
      <c r="N226" s="204" t="s">
        <v>75</v>
      </c>
      <c r="O226" s="200" t="s">
        <v>214</v>
      </c>
      <c r="P226" s="202">
        <v>70</v>
      </c>
      <c r="Q226" s="204" t="s">
        <v>75</v>
      </c>
      <c r="R226" s="204">
        <v>4</v>
      </c>
      <c r="S226" s="204" t="s">
        <v>75</v>
      </c>
      <c r="T226" s="200" t="s">
        <v>81</v>
      </c>
      <c r="U226" s="202">
        <v>88</v>
      </c>
    </row>
    <row r="227" spans="1:21" ht="16.5" customHeight="1" x14ac:dyDescent="0.2">
      <c r="A227" s="7"/>
      <c r="B227" s="7"/>
      <c r="C227" s="7"/>
      <c r="D227" s="7" t="s">
        <v>643</v>
      </c>
      <c r="E227" s="7"/>
      <c r="F227" s="7"/>
      <c r="G227" s="7"/>
      <c r="H227" s="7"/>
      <c r="I227" s="7"/>
      <c r="J227" s="7"/>
      <c r="K227" s="7"/>
      <c r="L227" s="9"/>
      <c r="M227" s="10"/>
      <c r="N227" s="10"/>
      <c r="O227" s="10"/>
      <c r="P227" s="10"/>
      <c r="Q227" s="10"/>
      <c r="R227" s="10"/>
      <c r="S227" s="10"/>
      <c r="T227" s="10"/>
      <c r="U227" s="10"/>
    </row>
    <row r="228" spans="1:21" ht="16.5" customHeight="1" x14ac:dyDescent="0.2">
      <c r="A228" s="7"/>
      <c r="B228" s="7"/>
      <c r="C228" s="7"/>
      <c r="D228" s="7"/>
      <c r="E228" s="7" t="s">
        <v>644</v>
      </c>
      <c r="F228" s="7"/>
      <c r="G228" s="7"/>
      <c r="H228" s="7"/>
      <c r="I228" s="7"/>
      <c r="J228" s="7"/>
      <c r="K228" s="7"/>
      <c r="L228" s="9" t="s">
        <v>67</v>
      </c>
      <c r="M228" s="206">
        <v>5141</v>
      </c>
      <c r="N228" s="206">
        <v>1190</v>
      </c>
      <c r="O228" s="206">
        <v>2379</v>
      </c>
      <c r="P228" s="208">
        <v>907</v>
      </c>
      <c r="Q228" s="208">
        <v>884</v>
      </c>
      <c r="R228" s="208">
        <v>385</v>
      </c>
      <c r="S228" s="208">
        <v>207</v>
      </c>
      <c r="T228" s="202">
        <v>45</v>
      </c>
      <c r="U228" s="207">
        <v>11138</v>
      </c>
    </row>
    <row r="229" spans="1:21" ht="16.5" customHeight="1" x14ac:dyDescent="0.2">
      <c r="A229" s="7"/>
      <c r="B229" s="7"/>
      <c r="C229" s="7"/>
      <c r="D229" s="7"/>
      <c r="E229" s="7" t="s">
        <v>645</v>
      </c>
      <c r="F229" s="7"/>
      <c r="G229" s="7"/>
      <c r="H229" s="7"/>
      <c r="I229" s="7"/>
      <c r="J229" s="7"/>
      <c r="K229" s="7"/>
      <c r="L229" s="9" t="s">
        <v>67</v>
      </c>
      <c r="M229" s="206">
        <v>5366</v>
      </c>
      <c r="N229" s="206">
        <v>3907</v>
      </c>
      <c r="O229" s="206">
        <v>2331</v>
      </c>
      <c r="P229" s="208">
        <v>857</v>
      </c>
      <c r="Q229" s="208">
        <v>893</v>
      </c>
      <c r="R229" s="208">
        <v>255</v>
      </c>
      <c r="S229" s="208">
        <v>264</v>
      </c>
      <c r="T229" s="204">
        <v>7</v>
      </c>
      <c r="U229" s="207">
        <v>13880</v>
      </c>
    </row>
    <row r="230" spans="1:21" ht="16.5" customHeight="1" x14ac:dyDescent="0.2">
      <c r="A230" s="7"/>
      <c r="B230" s="7"/>
      <c r="C230" s="7"/>
      <c r="D230" s="7"/>
      <c r="E230" s="7" t="s">
        <v>646</v>
      </c>
      <c r="F230" s="7"/>
      <c r="G230" s="7"/>
      <c r="H230" s="7"/>
      <c r="I230" s="7"/>
      <c r="J230" s="7"/>
      <c r="K230" s="7"/>
      <c r="L230" s="9" t="s">
        <v>67</v>
      </c>
      <c r="M230" s="204" t="s">
        <v>75</v>
      </c>
      <c r="N230" s="206">
        <v>2711</v>
      </c>
      <c r="O230" s="200" t="s">
        <v>214</v>
      </c>
      <c r="P230" s="204" t="s">
        <v>75</v>
      </c>
      <c r="Q230" s="208">
        <v>114</v>
      </c>
      <c r="R230" s="208">
        <v>175</v>
      </c>
      <c r="S230" s="202">
        <v>68</v>
      </c>
      <c r="T230" s="202">
        <v>44</v>
      </c>
      <c r="U230" s="206">
        <v>3112</v>
      </c>
    </row>
    <row r="231" spans="1:21" ht="16.5" customHeight="1" x14ac:dyDescent="0.2">
      <c r="A231" s="7"/>
      <c r="B231" s="7"/>
      <c r="C231" s="7"/>
      <c r="D231" s="7"/>
      <c r="E231" s="7" t="s">
        <v>647</v>
      </c>
      <c r="F231" s="7"/>
      <c r="G231" s="7"/>
      <c r="H231" s="7"/>
      <c r="I231" s="7"/>
      <c r="J231" s="7"/>
      <c r="K231" s="7"/>
      <c r="L231" s="9" t="s">
        <v>67</v>
      </c>
      <c r="M231" s="207">
        <v>10507</v>
      </c>
      <c r="N231" s="206">
        <v>7808</v>
      </c>
      <c r="O231" s="206">
        <v>4710</v>
      </c>
      <c r="P231" s="206">
        <v>1764</v>
      </c>
      <c r="Q231" s="206">
        <v>1891</v>
      </c>
      <c r="R231" s="208">
        <v>815</v>
      </c>
      <c r="S231" s="208">
        <v>539</v>
      </c>
      <c r="T231" s="202">
        <v>96</v>
      </c>
      <c r="U231" s="207">
        <v>28130</v>
      </c>
    </row>
    <row r="232" spans="1:21" ht="29.45" customHeight="1" x14ac:dyDescent="0.2">
      <c r="A232" s="7"/>
      <c r="B232" s="7"/>
      <c r="C232" s="7"/>
      <c r="D232" s="382" t="s">
        <v>648</v>
      </c>
      <c r="E232" s="382"/>
      <c r="F232" s="382"/>
      <c r="G232" s="382"/>
      <c r="H232" s="382"/>
      <c r="I232" s="382"/>
      <c r="J232" s="382"/>
      <c r="K232" s="382"/>
      <c r="L232" s="9" t="s">
        <v>67</v>
      </c>
      <c r="M232" s="202">
        <v>49</v>
      </c>
      <c r="N232" s="202">
        <v>42</v>
      </c>
      <c r="O232" s="200" t="s">
        <v>214</v>
      </c>
      <c r="P232" s="204" t="s">
        <v>75</v>
      </c>
      <c r="Q232" s="202">
        <v>25</v>
      </c>
      <c r="R232" s="204">
        <v>4</v>
      </c>
      <c r="S232" s="204" t="s">
        <v>75</v>
      </c>
      <c r="T232" s="204" t="s">
        <v>75</v>
      </c>
      <c r="U232" s="208">
        <v>120</v>
      </c>
    </row>
    <row r="233" spans="1:21" ht="16.5" customHeight="1" x14ac:dyDescent="0.2">
      <c r="A233" s="7"/>
      <c r="B233" s="7"/>
      <c r="C233" s="7"/>
      <c r="D233" s="7" t="s">
        <v>649</v>
      </c>
      <c r="E233" s="7"/>
      <c r="F233" s="7"/>
      <c r="G233" s="7"/>
      <c r="H233" s="7"/>
      <c r="I233" s="7"/>
      <c r="J233" s="7"/>
      <c r="K233" s="7"/>
      <c r="L233" s="9" t="s">
        <v>67</v>
      </c>
      <c r="M233" s="202">
        <v>61</v>
      </c>
      <c r="N233" s="204">
        <v>3</v>
      </c>
      <c r="O233" s="200" t="s">
        <v>214</v>
      </c>
      <c r="P233" s="202">
        <v>13</v>
      </c>
      <c r="Q233" s="204" t="s">
        <v>75</v>
      </c>
      <c r="R233" s="204" t="s">
        <v>75</v>
      </c>
      <c r="S233" s="204">
        <v>3</v>
      </c>
      <c r="T233" s="204">
        <v>1</v>
      </c>
      <c r="U233" s="202">
        <v>81</v>
      </c>
    </row>
    <row r="234" spans="1:21" ht="16.5" customHeight="1" x14ac:dyDescent="0.2">
      <c r="A234" s="7"/>
      <c r="B234" s="7"/>
      <c r="C234" s="7" t="s">
        <v>69</v>
      </c>
      <c r="D234" s="7"/>
      <c r="E234" s="7"/>
      <c r="F234" s="7"/>
      <c r="G234" s="7"/>
      <c r="H234" s="7"/>
      <c r="I234" s="7"/>
      <c r="J234" s="7"/>
      <c r="K234" s="7"/>
      <c r="L234" s="9"/>
      <c r="M234" s="10"/>
      <c r="N234" s="10"/>
      <c r="O234" s="10"/>
      <c r="P234" s="10"/>
      <c r="Q234" s="10"/>
      <c r="R234" s="10"/>
      <c r="S234" s="10"/>
      <c r="T234" s="10"/>
      <c r="U234" s="10"/>
    </row>
    <row r="235" spans="1:21" ht="16.5" customHeight="1" x14ac:dyDescent="0.2">
      <c r="A235" s="7"/>
      <c r="B235" s="7"/>
      <c r="C235" s="7"/>
      <c r="D235" s="7" t="s">
        <v>641</v>
      </c>
      <c r="E235" s="7"/>
      <c r="F235" s="7"/>
      <c r="G235" s="7"/>
      <c r="H235" s="7"/>
      <c r="I235" s="7"/>
      <c r="J235" s="7"/>
      <c r="K235" s="7"/>
      <c r="L235" s="9" t="s">
        <v>67</v>
      </c>
      <c r="M235" s="204" t="s">
        <v>75</v>
      </c>
      <c r="N235" s="204" t="s">
        <v>75</v>
      </c>
      <c r="O235" s="204" t="s">
        <v>75</v>
      </c>
      <c r="P235" s="204" t="s">
        <v>75</v>
      </c>
      <c r="Q235" s="202">
        <v>13</v>
      </c>
      <c r="R235" s="204">
        <v>1</v>
      </c>
      <c r="S235" s="204" t="s">
        <v>75</v>
      </c>
      <c r="T235" s="204" t="s">
        <v>75</v>
      </c>
      <c r="U235" s="202">
        <v>14</v>
      </c>
    </row>
    <row r="236" spans="1:21" ht="16.5" customHeight="1" x14ac:dyDescent="0.2">
      <c r="A236" s="7"/>
      <c r="B236" s="7"/>
      <c r="C236" s="7"/>
      <c r="D236" s="7" t="s">
        <v>642</v>
      </c>
      <c r="E236" s="7"/>
      <c r="F236" s="7"/>
      <c r="G236" s="7"/>
      <c r="H236" s="7"/>
      <c r="I236" s="7"/>
      <c r="J236" s="7"/>
      <c r="K236" s="7"/>
      <c r="L236" s="9" t="s">
        <v>67</v>
      </c>
      <c r="M236" s="204" t="s">
        <v>75</v>
      </c>
      <c r="N236" s="204" t="s">
        <v>75</v>
      </c>
      <c r="O236" s="200" t="s">
        <v>214</v>
      </c>
      <c r="P236" s="204" t="s">
        <v>75</v>
      </c>
      <c r="Q236" s="204" t="s">
        <v>75</v>
      </c>
      <c r="R236" s="204" t="s">
        <v>75</v>
      </c>
      <c r="S236" s="204" t="s">
        <v>75</v>
      </c>
      <c r="T236" s="204" t="s">
        <v>75</v>
      </c>
      <c r="U236" s="204" t="s">
        <v>75</v>
      </c>
    </row>
    <row r="237" spans="1:21" ht="16.5" customHeight="1" x14ac:dyDescent="0.2">
      <c r="A237" s="7"/>
      <c r="B237" s="7"/>
      <c r="C237" s="7"/>
      <c r="D237" s="7" t="s">
        <v>643</v>
      </c>
      <c r="E237" s="7"/>
      <c r="F237" s="7"/>
      <c r="G237" s="7"/>
      <c r="H237" s="7"/>
      <c r="I237" s="7"/>
      <c r="J237" s="7"/>
      <c r="K237" s="7"/>
      <c r="L237" s="9"/>
      <c r="M237" s="10"/>
      <c r="N237" s="10"/>
      <c r="O237" s="10"/>
      <c r="P237" s="10"/>
      <c r="Q237" s="10"/>
      <c r="R237" s="10"/>
      <c r="S237" s="10"/>
      <c r="T237" s="10"/>
      <c r="U237" s="10"/>
    </row>
    <row r="238" spans="1:21" ht="16.5" customHeight="1" x14ac:dyDescent="0.2">
      <c r="A238" s="7"/>
      <c r="B238" s="7"/>
      <c r="C238" s="7"/>
      <c r="D238" s="7"/>
      <c r="E238" s="7" t="s">
        <v>644</v>
      </c>
      <c r="F238" s="7"/>
      <c r="G238" s="7"/>
      <c r="H238" s="7"/>
      <c r="I238" s="7"/>
      <c r="J238" s="7"/>
      <c r="K238" s="7"/>
      <c r="L238" s="9" t="s">
        <v>67</v>
      </c>
      <c r="M238" s="204" t="s">
        <v>75</v>
      </c>
      <c r="N238" s="204" t="s">
        <v>75</v>
      </c>
      <c r="O238" s="202">
        <v>41</v>
      </c>
      <c r="P238" s="204" t="s">
        <v>75</v>
      </c>
      <c r="Q238" s="202">
        <v>39</v>
      </c>
      <c r="R238" s="202">
        <v>12</v>
      </c>
      <c r="S238" s="204" t="s">
        <v>75</v>
      </c>
      <c r="T238" s="204" t="s">
        <v>75</v>
      </c>
      <c r="U238" s="202">
        <v>92</v>
      </c>
    </row>
    <row r="239" spans="1:21" ht="16.5" customHeight="1" x14ac:dyDescent="0.2">
      <c r="A239" s="7"/>
      <c r="B239" s="7"/>
      <c r="C239" s="7"/>
      <c r="D239" s="7"/>
      <c r="E239" s="7" t="s">
        <v>645</v>
      </c>
      <c r="F239" s="7"/>
      <c r="G239" s="7"/>
      <c r="H239" s="7"/>
      <c r="I239" s="7"/>
      <c r="J239" s="7"/>
      <c r="K239" s="7"/>
      <c r="L239" s="9" t="s">
        <v>67</v>
      </c>
      <c r="M239" s="204" t="s">
        <v>75</v>
      </c>
      <c r="N239" s="204">
        <v>1</v>
      </c>
      <c r="O239" s="202">
        <v>25</v>
      </c>
      <c r="P239" s="204" t="s">
        <v>75</v>
      </c>
      <c r="Q239" s="202">
        <v>36</v>
      </c>
      <c r="R239" s="204">
        <v>6</v>
      </c>
      <c r="S239" s="204" t="s">
        <v>75</v>
      </c>
      <c r="T239" s="204" t="s">
        <v>75</v>
      </c>
      <c r="U239" s="202">
        <v>68</v>
      </c>
    </row>
    <row r="240" spans="1:21" ht="16.5" customHeight="1" x14ac:dyDescent="0.2">
      <c r="A240" s="7"/>
      <c r="B240" s="7"/>
      <c r="C240" s="7"/>
      <c r="D240" s="7"/>
      <c r="E240" s="7" t="s">
        <v>646</v>
      </c>
      <c r="F240" s="7"/>
      <c r="G240" s="7"/>
      <c r="H240" s="7"/>
      <c r="I240" s="7"/>
      <c r="J240" s="7"/>
      <c r="K240" s="7"/>
      <c r="L240" s="9" t="s">
        <v>67</v>
      </c>
      <c r="M240" s="204" t="s">
        <v>75</v>
      </c>
      <c r="N240" s="204">
        <v>8</v>
      </c>
      <c r="O240" s="200" t="s">
        <v>214</v>
      </c>
      <c r="P240" s="204" t="s">
        <v>75</v>
      </c>
      <c r="Q240" s="204" t="s">
        <v>75</v>
      </c>
      <c r="R240" s="204" t="s">
        <v>75</v>
      </c>
      <c r="S240" s="204" t="s">
        <v>75</v>
      </c>
      <c r="T240" s="204" t="s">
        <v>75</v>
      </c>
      <c r="U240" s="204">
        <v>8</v>
      </c>
    </row>
    <row r="241" spans="1:21" ht="16.5" customHeight="1" x14ac:dyDescent="0.2">
      <c r="A241" s="7"/>
      <c r="B241" s="7"/>
      <c r="C241" s="7"/>
      <c r="D241" s="7"/>
      <c r="E241" s="7" t="s">
        <v>647</v>
      </c>
      <c r="F241" s="7"/>
      <c r="G241" s="7"/>
      <c r="H241" s="7"/>
      <c r="I241" s="7"/>
      <c r="J241" s="7"/>
      <c r="K241" s="7"/>
      <c r="L241" s="9" t="s">
        <v>67</v>
      </c>
      <c r="M241" s="204" t="s">
        <v>75</v>
      </c>
      <c r="N241" s="204">
        <v>9</v>
      </c>
      <c r="O241" s="202">
        <v>66</v>
      </c>
      <c r="P241" s="204" t="s">
        <v>75</v>
      </c>
      <c r="Q241" s="202">
        <v>75</v>
      </c>
      <c r="R241" s="202">
        <v>18</v>
      </c>
      <c r="S241" s="204" t="s">
        <v>75</v>
      </c>
      <c r="T241" s="204" t="s">
        <v>75</v>
      </c>
      <c r="U241" s="208">
        <v>168</v>
      </c>
    </row>
    <row r="242" spans="1:21" ht="29.45" customHeight="1" x14ac:dyDescent="0.2">
      <c r="A242" s="7"/>
      <c r="B242" s="7"/>
      <c r="C242" s="7"/>
      <c r="D242" s="382" t="s">
        <v>648</v>
      </c>
      <c r="E242" s="382"/>
      <c r="F242" s="382"/>
      <c r="G242" s="382"/>
      <c r="H242" s="382"/>
      <c r="I242" s="382"/>
      <c r="J242" s="382"/>
      <c r="K242" s="382"/>
      <c r="L242" s="9" t="s">
        <v>67</v>
      </c>
      <c r="M242" s="204" t="s">
        <v>75</v>
      </c>
      <c r="N242" s="204" t="s">
        <v>75</v>
      </c>
      <c r="O242" s="200" t="s">
        <v>214</v>
      </c>
      <c r="P242" s="204" t="s">
        <v>75</v>
      </c>
      <c r="Q242" s="204" t="s">
        <v>75</v>
      </c>
      <c r="R242" s="204" t="s">
        <v>75</v>
      </c>
      <c r="S242" s="204" t="s">
        <v>75</v>
      </c>
      <c r="T242" s="204" t="s">
        <v>75</v>
      </c>
      <c r="U242" s="204" t="s">
        <v>75</v>
      </c>
    </row>
    <row r="243" spans="1:21" ht="16.5" customHeight="1" x14ac:dyDescent="0.2">
      <c r="A243" s="7"/>
      <c r="B243" s="7"/>
      <c r="C243" s="7"/>
      <c r="D243" s="7" t="s">
        <v>649</v>
      </c>
      <c r="E243" s="7"/>
      <c r="F243" s="7"/>
      <c r="G243" s="7"/>
      <c r="H243" s="7"/>
      <c r="I243" s="7"/>
      <c r="J243" s="7"/>
      <c r="K243" s="7"/>
      <c r="L243" s="9" t="s">
        <v>67</v>
      </c>
      <c r="M243" s="204" t="s">
        <v>75</v>
      </c>
      <c r="N243" s="204" t="s">
        <v>75</v>
      </c>
      <c r="O243" s="200" t="s">
        <v>214</v>
      </c>
      <c r="P243" s="204" t="s">
        <v>75</v>
      </c>
      <c r="Q243" s="204" t="s">
        <v>75</v>
      </c>
      <c r="R243" s="204" t="s">
        <v>75</v>
      </c>
      <c r="S243" s="204" t="s">
        <v>75</v>
      </c>
      <c r="T243" s="204" t="s">
        <v>75</v>
      </c>
      <c r="U243" s="204" t="s">
        <v>75</v>
      </c>
    </row>
    <row r="244" spans="1:21" ht="16.5" customHeight="1" x14ac:dyDescent="0.2">
      <c r="A244" s="7"/>
      <c r="B244" s="7"/>
      <c r="C244" s="7" t="s">
        <v>70</v>
      </c>
      <c r="D244" s="7"/>
      <c r="E244" s="7"/>
      <c r="F244" s="7"/>
      <c r="G244" s="7"/>
      <c r="H244" s="7"/>
      <c r="I244" s="7"/>
      <c r="J244" s="7"/>
      <c r="K244" s="7"/>
      <c r="L244" s="9"/>
      <c r="M244" s="10"/>
      <c r="N244" s="10"/>
      <c r="O244" s="10"/>
      <c r="P244" s="10"/>
      <c r="Q244" s="10"/>
      <c r="R244" s="10"/>
      <c r="S244" s="10"/>
      <c r="T244" s="10"/>
      <c r="U244" s="10"/>
    </row>
    <row r="245" spans="1:21" ht="16.5" customHeight="1" x14ac:dyDescent="0.2">
      <c r="A245" s="7"/>
      <c r="B245" s="7"/>
      <c r="C245" s="7"/>
      <c r="D245" s="7" t="s">
        <v>641</v>
      </c>
      <c r="E245" s="7"/>
      <c r="F245" s="7"/>
      <c r="G245" s="7"/>
      <c r="H245" s="7"/>
      <c r="I245" s="7"/>
      <c r="J245" s="7"/>
      <c r="K245" s="7"/>
      <c r="L245" s="9" t="s">
        <v>67</v>
      </c>
      <c r="M245" s="208">
        <v>599</v>
      </c>
      <c r="N245" s="208">
        <v>441</v>
      </c>
      <c r="O245" s="208">
        <v>705</v>
      </c>
      <c r="P245" s="208">
        <v>148</v>
      </c>
      <c r="Q245" s="208">
        <v>550</v>
      </c>
      <c r="R245" s="202">
        <v>61</v>
      </c>
      <c r="S245" s="202">
        <v>42</v>
      </c>
      <c r="T245" s="208">
        <v>120</v>
      </c>
      <c r="U245" s="206">
        <v>2666</v>
      </c>
    </row>
    <row r="246" spans="1:21" ht="16.5" customHeight="1" x14ac:dyDescent="0.2">
      <c r="A246" s="7"/>
      <c r="B246" s="7"/>
      <c r="C246" s="7"/>
      <c r="D246" s="7" t="s">
        <v>642</v>
      </c>
      <c r="E246" s="7"/>
      <c r="F246" s="7"/>
      <c r="G246" s="7"/>
      <c r="H246" s="7"/>
      <c r="I246" s="7"/>
      <c r="J246" s="7"/>
      <c r="K246" s="7"/>
      <c r="L246" s="9" t="s">
        <v>67</v>
      </c>
      <c r="M246" s="202">
        <v>23</v>
      </c>
      <c r="N246" s="204" t="s">
        <v>75</v>
      </c>
      <c r="O246" s="200" t="s">
        <v>214</v>
      </c>
      <c r="P246" s="208">
        <v>176</v>
      </c>
      <c r="Q246" s="204" t="s">
        <v>75</v>
      </c>
      <c r="R246" s="202">
        <v>10</v>
      </c>
      <c r="S246" s="204" t="s">
        <v>75</v>
      </c>
      <c r="T246" s="204" t="s">
        <v>75</v>
      </c>
      <c r="U246" s="208">
        <v>209</v>
      </c>
    </row>
    <row r="247" spans="1:21" ht="16.5" customHeight="1" x14ac:dyDescent="0.2">
      <c r="A247" s="7"/>
      <c r="B247" s="7"/>
      <c r="C247" s="7"/>
      <c r="D247" s="7" t="s">
        <v>643</v>
      </c>
      <c r="E247" s="7"/>
      <c r="F247" s="7"/>
      <c r="G247" s="7"/>
      <c r="H247" s="7"/>
      <c r="I247" s="7"/>
      <c r="J247" s="7"/>
      <c r="K247" s="7"/>
      <c r="L247" s="9"/>
      <c r="M247" s="10"/>
      <c r="N247" s="10"/>
      <c r="O247" s="10"/>
      <c r="P247" s="10"/>
      <c r="Q247" s="10"/>
      <c r="R247" s="10"/>
      <c r="S247" s="10"/>
      <c r="T247" s="10"/>
      <c r="U247" s="10"/>
    </row>
    <row r="248" spans="1:21" ht="16.5" customHeight="1" x14ac:dyDescent="0.2">
      <c r="A248" s="7"/>
      <c r="B248" s="7"/>
      <c r="C248" s="7"/>
      <c r="D248" s="7"/>
      <c r="E248" s="7" t="s">
        <v>644</v>
      </c>
      <c r="F248" s="7"/>
      <c r="G248" s="7"/>
      <c r="H248" s="7"/>
      <c r="I248" s="7"/>
      <c r="J248" s="7"/>
      <c r="K248" s="7"/>
      <c r="L248" s="9" t="s">
        <v>67</v>
      </c>
      <c r="M248" s="206">
        <v>7879</v>
      </c>
      <c r="N248" s="206">
        <v>1569</v>
      </c>
      <c r="O248" s="206">
        <v>4252</v>
      </c>
      <c r="P248" s="206">
        <v>1810</v>
      </c>
      <c r="Q248" s="206">
        <v>1269</v>
      </c>
      <c r="R248" s="208">
        <v>561</v>
      </c>
      <c r="S248" s="208">
        <v>282</v>
      </c>
      <c r="T248" s="208">
        <v>476</v>
      </c>
      <c r="U248" s="207">
        <v>18098</v>
      </c>
    </row>
    <row r="249" spans="1:21" ht="16.5" customHeight="1" x14ac:dyDescent="0.2">
      <c r="A249" s="7"/>
      <c r="B249" s="7"/>
      <c r="C249" s="7"/>
      <c r="D249" s="7"/>
      <c r="E249" s="7" t="s">
        <v>645</v>
      </c>
      <c r="F249" s="7"/>
      <c r="G249" s="7"/>
      <c r="H249" s="7"/>
      <c r="I249" s="7"/>
      <c r="J249" s="7"/>
      <c r="K249" s="7"/>
      <c r="L249" s="9" t="s">
        <v>67</v>
      </c>
      <c r="M249" s="206">
        <v>9187</v>
      </c>
      <c r="N249" s="206">
        <v>5127</v>
      </c>
      <c r="O249" s="206">
        <v>3984</v>
      </c>
      <c r="P249" s="206">
        <v>2060</v>
      </c>
      <c r="Q249" s="206">
        <v>1503</v>
      </c>
      <c r="R249" s="208">
        <v>338</v>
      </c>
      <c r="S249" s="208">
        <v>384</v>
      </c>
      <c r="T249" s="202">
        <v>56</v>
      </c>
      <c r="U249" s="207">
        <v>22639</v>
      </c>
    </row>
    <row r="250" spans="1:21" ht="16.5" customHeight="1" x14ac:dyDescent="0.2">
      <c r="A250" s="7"/>
      <c r="B250" s="7"/>
      <c r="C250" s="7"/>
      <c r="D250" s="7"/>
      <c r="E250" s="7" t="s">
        <v>646</v>
      </c>
      <c r="F250" s="7"/>
      <c r="G250" s="7"/>
      <c r="H250" s="7"/>
      <c r="I250" s="7"/>
      <c r="J250" s="7"/>
      <c r="K250" s="7"/>
      <c r="L250" s="9" t="s">
        <v>67</v>
      </c>
      <c r="M250" s="204" t="s">
        <v>75</v>
      </c>
      <c r="N250" s="206">
        <v>3124</v>
      </c>
      <c r="O250" s="200" t="s">
        <v>214</v>
      </c>
      <c r="P250" s="204" t="s">
        <v>75</v>
      </c>
      <c r="Q250" s="208">
        <v>124</v>
      </c>
      <c r="R250" s="208">
        <v>228</v>
      </c>
      <c r="S250" s="202">
        <v>92</v>
      </c>
      <c r="T250" s="208">
        <v>364</v>
      </c>
      <c r="U250" s="206">
        <v>3932</v>
      </c>
    </row>
    <row r="251" spans="1:21" ht="16.5" customHeight="1" x14ac:dyDescent="0.2">
      <c r="A251" s="7"/>
      <c r="B251" s="7"/>
      <c r="C251" s="7"/>
      <c r="D251" s="7"/>
      <c r="E251" s="7" t="s">
        <v>647</v>
      </c>
      <c r="F251" s="7"/>
      <c r="G251" s="7"/>
      <c r="H251" s="7"/>
      <c r="I251" s="7"/>
      <c r="J251" s="7"/>
      <c r="K251" s="7"/>
      <c r="L251" s="9" t="s">
        <v>67</v>
      </c>
      <c r="M251" s="207">
        <v>17066</v>
      </c>
      <c r="N251" s="206">
        <v>9820</v>
      </c>
      <c r="O251" s="206">
        <v>8236</v>
      </c>
      <c r="P251" s="206">
        <v>3870</v>
      </c>
      <c r="Q251" s="206">
        <v>2896</v>
      </c>
      <c r="R251" s="206">
        <v>1127</v>
      </c>
      <c r="S251" s="208">
        <v>758</v>
      </c>
      <c r="T251" s="208">
        <v>896</v>
      </c>
      <c r="U251" s="207">
        <v>44669</v>
      </c>
    </row>
    <row r="252" spans="1:21" ht="29.45" customHeight="1" x14ac:dyDescent="0.2">
      <c r="A252" s="7"/>
      <c r="B252" s="7"/>
      <c r="C252" s="7"/>
      <c r="D252" s="382" t="s">
        <v>648</v>
      </c>
      <c r="E252" s="382"/>
      <c r="F252" s="382"/>
      <c r="G252" s="382"/>
      <c r="H252" s="382"/>
      <c r="I252" s="382"/>
      <c r="J252" s="382"/>
      <c r="K252" s="382"/>
      <c r="L252" s="9" t="s">
        <v>67</v>
      </c>
      <c r="M252" s="202">
        <v>76</v>
      </c>
      <c r="N252" s="202">
        <v>47</v>
      </c>
      <c r="O252" s="200" t="s">
        <v>214</v>
      </c>
      <c r="P252" s="204" t="s">
        <v>75</v>
      </c>
      <c r="Q252" s="202">
        <v>38</v>
      </c>
      <c r="R252" s="204">
        <v>5</v>
      </c>
      <c r="S252" s="204" t="s">
        <v>75</v>
      </c>
      <c r="T252" s="204">
        <v>1</v>
      </c>
      <c r="U252" s="208">
        <v>167</v>
      </c>
    </row>
    <row r="253" spans="1:21" ht="16.5" customHeight="1" x14ac:dyDescent="0.2">
      <c r="A253" s="7"/>
      <c r="B253" s="7"/>
      <c r="C253" s="7"/>
      <c r="D253" s="7" t="s">
        <v>649</v>
      </c>
      <c r="E253" s="7"/>
      <c r="F253" s="7"/>
      <c r="G253" s="7"/>
      <c r="H253" s="7"/>
      <c r="I253" s="7"/>
      <c r="J253" s="7"/>
      <c r="K253" s="7"/>
      <c r="L253" s="9" t="s">
        <v>67</v>
      </c>
      <c r="M253" s="208">
        <v>115</v>
      </c>
      <c r="N253" s="204">
        <v>4</v>
      </c>
      <c r="O253" s="200" t="s">
        <v>214</v>
      </c>
      <c r="P253" s="202">
        <v>38</v>
      </c>
      <c r="Q253" s="204" t="s">
        <v>75</v>
      </c>
      <c r="R253" s="204">
        <v>2</v>
      </c>
      <c r="S253" s="204">
        <v>3</v>
      </c>
      <c r="T253" s="202">
        <v>42</v>
      </c>
      <c r="U253" s="208">
        <v>204</v>
      </c>
    </row>
    <row r="254" spans="1:21" ht="16.5" customHeight="1" x14ac:dyDescent="0.2">
      <c r="A254" s="7" t="s">
        <v>273</v>
      </c>
      <c r="B254" s="7"/>
      <c r="C254" s="7"/>
      <c r="D254" s="7"/>
      <c r="E254" s="7"/>
      <c r="F254" s="7"/>
      <c r="G254" s="7"/>
      <c r="H254" s="7"/>
      <c r="I254" s="7"/>
      <c r="J254" s="7"/>
      <c r="K254" s="7"/>
      <c r="L254" s="9"/>
      <c r="M254" s="10"/>
      <c r="N254" s="10"/>
      <c r="O254" s="10"/>
      <c r="P254" s="10"/>
      <c r="Q254" s="10"/>
      <c r="R254" s="10"/>
      <c r="S254" s="10"/>
      <c r="T254" s="10"/>
      <c r="U254" s="10"/>
    </row>
    <row r="255" spans="1:21" ht="16.5" customHeight="1" x14ac:dyDescent="0.2">
      <c r="A255" s="7"/>
      <c r="B255" s="7" t="s">
        <v>139</v>
      </c>
      <c r="C255" s="7"/>
      <c r="D255" s="7"/>
      <c r="E255" s="7"/>
      <c r="F255" s="7"/>
      <c r="G255" s="7"/>
      <c r="H255" s="7"/>
      <c r="I255" s="7"/>
      <c r="J255" s="7"/>
      <c r="K255" s="7"/>
      <c r="L255" s="9"/>
      <c r="M255" s="10"/>
      <c r="N255" s="10"/>
      <c r="O255" s="10"/>
      <c r="P255" s="10"/>
      <c r="Q255" s="10"/>
      <c r="R255" s="10"/>
      <c r="S255" s="10"/>
      <c r="T255" s="10"/>
      <c r="U255" s="10"/>
    </row>
    <row r="256" spans="1:21" ht="16.5" customHeight="1" x14ac:dyDescent="0.2">
      <c r="A256" s="7"/>
      <c r="B256" s="7"/>
      <c r="C256" s="7" t="s">
        <v>66</v>
      </c>
      <c r="D256" s="7"/>
      <c r="E256" s="7"/>
      <c r="F256" s="7"/>
      <c r="G256" s="7"/>
      <c r="H256" s="7"/>
      <c r="I256" s="7"/>
      <c r="J256" s="7"/>
      <c r="K256" s="7"/>
      <c r="L256" s="9"/>
      <c r="M256" s="10"/>
      <c r="N256" s="10"/>
      <c r="O256" s="10"/>
      <c r="P256" s="10"/>
      <c r="Q256" s="10"/>
      <c r="R256" s="10"/>
      <c r="S256" s="10"/>
      <c r="T256" s="10"/>
      <c r="U256" s="10"/>
    </row>
    <row r="257" spans="1:21" ht="16.5" customHeight="1" x14ac:dyDescent="0.2">
      <c r="A257" s="7"/>
      <c r="B257" s="7"/>
      <c r="C257" s="7"/>
      <c r="D257" s="7" t="s">
        <v>641</v>
      </c>
      <c r="E257" s="7"/>
      <c r="F257" s="7"/>
      <c r="G257" s="7"/>
      <c r="H257" s="7"/>
      <c r="I257" s="7"/>
      <c r="J257" s="7"/>
      <c r="K257" s="7"/>
      <c r="L257" s="9" t="s">
        <v>67</v>
      </c>
      <c r="M257" s="208">
        <v>180</v>
      </c>
      <c r="N257" s="202">
        <v>84</v>
      </c>
      <c r="O257" s="208">
        <v>287</v>
      </c>
      <c r="P257" s="208">
        <v>106</v>
      </c>
      <c r="Q257" s="208">
        <v>192</v>
      </c>
      <c r="R257" s="204">
        <v>6</v>
      </c>
      <c r="S257" s="202">
        <v>10</v>
      </c>
      <c r="T257" s="208">
        <v>103</v>
      </c>
      <c r="U257" s="208">
        <v>968</v>
      </c>
    </row>
    <row r="258" spans="1:21" ht="16.5" customHeight="1" x14ac:dyDescent="0.2">
      <c r="A258" s="7"/>
      <c r="B258" s="7"/>
      <c r="C258" s="7"/>
      <c r="D258" s="7" t="s">
        <v>642</v>
      </c>
      <c r="E258" s="7"/>
      <c r="F258" s="7"/>
      <c r="G258" s="7"/>
      <c r="H258" s="7"/>
      <c r="I258" s="7"/>
      <c r="J258" s="7"/>
      <c r="K258" s="7"/>
      <c r="L258" s="9" t="s">
        <v>67</v>
      </c>
      <c r="M258" s="204">
        <v>1</v>
      </c>
      <c r="N258" s="204" t="s">
        <v>75</v>
      </c>
      <c r="O258" s="200" t="s">
        <v>214</v>
      </c>
      <c r="P258" s="202">
        <v>99</v>
      </c>
      <c r="Q258" s="204" t="s">
        <v>75</v>
      </c>
      <c r="R258" s="204">
        <v>7</v>
      </c>
      <c r="S258" s="204" t="s">
        <v>75</v>
      </c>
      <c r="T258" s="204">
        <v>1</v>
      </c>
      <c r="U258" s="208">
        <v>108</v>
      </c>
    </row>
    <row r="259" spans="1:21" ht="16.5" customHeight="1" x14ac:dyDescent="0.2">
      <c r="A259" s="7"/>
      <c r="B259" s="7"/>
      <c r="C259" s="7"/>
      <c r="D259" s="7" t="s">
        <v>643</v>
      </c>
      <c r="E259" s="7"/>
      <c r="F259" s="7"/>
      <c r="G259" s="7"/>
      <c r="H259" s="7"/>
      <c r="I259" s="7"/>
      <c r="J259" s="7"/>
      <c r="K259" s="7"/>
      <c r="L259" s="9"/>
      <c r="M259" s="10"/>
      <c r="N259" s="10"/>
      <c r="O259" s="10"/>
      <c r="P259" s="10"/>
      <c r="Q259" s="10"/>
      <c r="R259" s="10"/>
      <c r="S259" s="10"/>
      <c r="T259" s="10"/>
      <c r="U259" s="10"/>
    </row>
    <row r="260" spans="1:21" ht="16.5" customHeight="1" x14ac:dyDescent="0.2">
      <c r="A260" s="7"/>
      <c r="B260" s="7"/>
      <c r="C260" s="7"/>
      <c r="D260" s="7"/>
      <c r="E260" s="7" t="s">
        <v>644</v>
      </c>
      <c r="F260" s="7"/>
      <c r="G260" s="7"/>
      <c r="H260" s="7"/>
      <c r="I260" s="7"/>
      <c r="J260" s="7"/>
      <c r="K260" s="7"/>
      <c r="L260" s="9" t="s">
        <v>67</v>
      </c>
      <c r="M260" s="206">
        <v>2655</v>
      </c>
      <c r="N260" s="208">
        <v>394</v>
      </c>
      <c r="O260" s="206">
        <v>1790</v>
      </c>
      <c r="P260" s="208">
        <v>814</v>
      </c>
      <c r="Q260" s="208">
        <v>313</v>
      </c>
      <c r="R260" s="208">
        <v>131</v>
      </c>
      <c r="S260" s="202">
        <v>58</v>
      </c>
      <c r="T260" s="208">
        <v>431</v>
      </c>
      <c r="U260" s="206">
        <v>6586</v>
      </c>
    </row>
    <row r="261" spans="1:21" ht="16.5" customHeight="1" x14ac:dyDescent="0.2">
      <c r="A261" s="7"/>
      <c r="B261" s="7"/>
      <c r="C261" s="7"/>
      <c r="D261" s="7"/>
      <c r="E261" s="7" t="s">
        <v>645</v>
      </c>
      <c r="F261" s="7"/>
      <c r="G261" s="7"/>
      <c r="H261" s="7"/>
      <c r="I261" s="7"/>
      <c r="J261" s="7"/>
      <c r="K261" s="7"/>
      <c r="L261" s="9" t="s">
        <v>67</v>
      </c>
      <c r="M261" s="206">
        <v>3777</v>
      </c>
      <c r="N261" s="206">
        <v>1126</v>
      </c>
      <c r="O261" s="206">
        <v>1542</v>
      </c>
      <c r="P261" s="206">
        <v>1164</v>
      </c>
      <c r="Q261" s="208">
        <v>559</v>
      </c>
      <c r="R261" s="202">
        <v>78</v>
      </c>
      <c r="S261" s="208">
        <v>105</v>
      </c>
      <c r="T261" s="202">
        <v>47</v>
      </c>
      <c r="U261" s="206">
        <v>8398</v>
      </c>
    </row>
    <row r="262" spans="1:21" ht="16.5" customHeight="1" x14ac:dyDescent="0.2">
      <c r="A262" s="7"/>
      <c r="B262" s="7"/>
      <c r="C262" s="7"/>
      <c r="D262" s="7"/>
      <c r="E262" s="7" t="s">
        <v>646</v>
      </c>
      <c r="F262" s="7"/>
      <c r="G262" s="7"/>
      <c r="H262" s="7"/>
      <c r="I262" s="7"/>
      <c r="J262" s="7"/>
      <c r="K262" s="7"/>
      <c r="L262" s="9" t="s">
        <v>67</v>
      </c>
      <c r="M262" s="204" t="s">
        <v>75</v>
      </c>
      <c r="N262" s="208">
        <v>266</v>
      </c>
      <c r="O262" s="200" t="s">
        <v>214</v>
      </c>
      <c r="P262" s="204">
        <v>4</v>
      </c>
      <c r="Q262" s="204" t="s">
        <v>75</v>
      </c>
      <c r="R262" s="202">
        <v>63</v>
      </c>
      <c r="S262" s="202">
        <v>24</v>
      </c>
      <c r="T262" s="208">
        <v>285</v>
      </c>
      <c r="U262" s="208">
        <v>642</v>
      </c>
    </row>
    <row r="263" spans="1:21" ht="16.5" customHeight="1" x14ac:dyDescent="0.2">
      <c r="A263" s="7"/>
      <c r="B263" s="7"/>
      <c r="C263" s="7"/>
      <c r="D263" s="7"/>
      <c r="E263" s="7" t="s">
        <v>647</v>
      </c>
      <c r="F263" s="7"/>
      <c r="G263" s="7"/>
      <c r="H263" s="7"/>
      <c r="I263" s="7"/>
      <c r="J263" s="7"/>
      <c r="K263" s="7"/>
      <c r="L263" s="9" t="s">
        <v>67</v>
      </c>
      <c r="M263" s="206">
        <v>6432</v>
      </c>
      <c r="N263" s="206">
        <v>1786</v>
      </c>
      <c r="O263" s="206">
        <v>3332</v>
      </c>
      <c r="P263" s="206">
        <v>1982</v>
      </c>
      <c r="Q263" s="208">
        <v>872</v>
      </c>
      <c r="R263" s="208">
        <v>272</v>
      </c>
      <c r="S263" s="208">
        <v>187</v>
      </c>
      <c r="T263" s="208">
        <v>763</v>
      </c>
      <c r="U263" s="207">
        <v>15626</v>
      </c>
    </row>
    <row r="264" spans="1:21" ht="29.45" customHeight="1" x14ac:dyDescent="0.2">
      <c r="A264" s="7"/>
      <c r="B264" s="7"/>
      <c r="C264" s="7"/>
      <c r="D264" s="382" t="s">
        <v>648</v>
      </c>
      <c r="E264" s="382"/>
      <c r="F264" s="382"/>
      <c r="G264" s="382"/>
      <c r="H264" s="382"/>
      <c r="I264" s="382"/>
      <c r="J264" s="382"/>
      <c r="K264" s="382"/>
      <c r="L264" s="9" t="s">
        <v>67</v>
      </c>
      <c r="M264" s="202">
        <v>28</v>
      </c>
      <c r="N264" s="204">
        <v>4</v>
      </c>
      <c r="O264" s="200" t="s">
        <v>214</v>
      </c>
      <c r="P264" s="204" t="s">
        <v>75</v>
      </c>
      <c r="Q264" s="204">
        <v>9</v>
      </c>
      <c r="R264" s="204">
        <v>1</v>
      </c>
      <c r="S264" s="204" t="s">
        <v>75</v>
      </c>
      <c r="T264" s="204" t="s">
        <v>75</v>
      </c>
      <c r="U264" s="202">
        <v>42</v>
      </c>
    </row>
    <row r="265" spans="1:21" ht="16.5" customHeight="1" x14ac:dyDescent="0.2">
      <c r="A265" s="7"/>
      <c r="B265" s="7"/>
      <c r="C265" s="7"/>
      <c r="D265" s="7" t="s">
        <v>649</v>
      </c>
      <c r="E265" s="7"/>
      <c r="F265" s="7"/>
      <c r="G265" s="7"/>
      <c r="H265" s="7"/>
      <c r="I265" s="7"/>
      <c r="J265" s="7"/>
      <c r="K265" s="7"/>
      <c r="L265" s="9" t="s">
        <v>67</v>
      </c>
      <c r="M265" s="202">
        <v>11</v>
      </c>
      <c r="N265" s="204">
        <v>2</v>
      </c>
      <c r="O265" s="200" t="s">
        <v>214</v>
      </c>
      <c r="P265" s="202">
        <v>25</v>
      </c>
      <c r="Q265" s="204" t="s">
        <v>75</v>
      </c>
      <c r="R265" s="202">
        <v>11</v>
      </c>
      <c r="S265" s="204" t="s">
        <v>75</v>
      </c>
      <c r="T265" s="202">
        <v>53</v>
      </c>
      <c r="U265" s="208">
        <v>102</v>
      </c>
    </row>
    <row r="266" spans="1:21" ht="16.5" customHeight="1" x14ac:dyDescent="0.2">
      <c r="A266" s="7"/>
      <c r="B266" s="7"/>
      <c r="C266" s="7" t="s">
        <v>68</v>
      </c>
      <c r="D266" s="7"/>
      <c r="E266" s="7"/>
      <c r="F266" s="7"/>
      <c r="G266" s="7"/>
      <c r="H266" s="7"/>
      <c r="I266" s="7"/>
      <c r="J266" s="7"/>
      <c r="K266" s="7"/>
      <c r="L266" s="9"/>
      <c r="M266" s="10"/>
      <c r="N266" s="10"/>
      <c r="O266" s="10"/>
      <c r="P266" s="10"/>
      <c r="Q266" s="10"/>
      <c r="R266" s="10"/>
      <c r="S266" s="10"/>
      <c r="T266" s="10"/>
      <c r="U266" s="10"/>
    </row>
    <row r="267" spans="1:21" ht="16.5" customHeight="1" x14ac:dyDescent="0.2">
      <c r="A267" s="7"/>
      <c r="B267" s="7"/>
      <c r="C267" s="7"/>
      <c r="D267" s="7" t="s">
        <v>641</v>
      </c>
      <c r="E267" s="7"/>
      <c r="F267" s="7"/>
      <c r="G267" s="7"/>
      <c r="H267" s="7"/>
      <c r="I267" s="7"/>
      <c r="J267" s="7"/>
      <c r="K267" s="7"/>
      <c r="L267" s="9" t="s">
        <v>67</v>
      </c>
      <c r="M267" s="208">
        <v>431</v>
      </c>
      <c r="N267" s="208">
        <v>354</v>
      </c>
      <c r="O267" s="208">
        <v>339</v>
      </c>
      <c r="P267" s="202">
        <v>59</v>
      </c>
      <c r="Q267" s="208">
        <v>279</v>
      </c>
      <c r="R267" s="202">
        <v>28</v>
      </c>
      <c r="S267" s="202">
        <v>32</v>
      </c>
      <c r="T267" s="202">
        <v>12</v>
      </c>
      <c r="U267" s="206">
        <v>1534</v>
      </c>
    </row>
    <row r="268" spans="1:21" ht="16.5" customHeight="1" x14ac:dyDescent="0.2">
      <c r="A268" s="7"/>
      <c r="B268" s="7"/>
      <c r="C268" s="7"/>
      <c r="D268" s="7" t="s">
        <v>642</v>
      </c>
      <c r="E268" s="7"/>
      <c r="F268" s="7"/>
      <c r="G268" s="7"/>
      <c r="H268" s="7"/>
      <c r="I268" s="7"/>
      <c r="J268" s="7"/>
      <c r="K268" s="7"/>
      <c r="L268" s="9" t="s">
        <v>67</v>
      </c>
      <c r="M268" s="204">
        <v>8</v>
      </c>
      <c r="N268" s="204" t="s">
        <v>75</v>
      </c>
      <c r="O268" s="200" t="s">
        <v>214</v>
      </c>
      <c r="P268" s="202">
        <v>63</v>
      </c>
      <c r="Q268" s="204" t="s">
        <v>75</v>
      </c>
      <c r="R268" s="204">
        <v>6</v>
      </c>
      <c r="S268" s="204" t="s">
        <v>75</v>
      </c>
      <c r="T268" s="204" t="s">
        <v>75</v>
      </c>
      <c r="U268" s="202">
        <v>77</v>
      </c>
    </row>
    <row r="269" spans="1:21" ht="16.5" customHeight="1" x14ac:dyDescent="0.2">
      <c r="A269" s="7"/>
      <c r="B269" s="7"/>
      <c r="C269" s="7"/>
      <c r="D269" s="7" t="s">
        <v>643</v>
      </c>
      <c r="E269" s="7"/>
      <c r="F269" s="7"/>
      <c r="G269" s="7"/>
      <c r="H269" s="7"/>
      <c r="I269" s="7"/>
      <c r="J269" s="7"/>
      <c r="K269" s="7"/>
      <c r="L269" s="9"/>
      <c r="M269" s="10"/>
      <c r="N269" s="10"/>
      <c r="O269" s="10"/>
      <c r="P269" s="10"/>
      <c r="Q269" s="10"/>
      <c r="R269" s="10"/>
      <c r="S269" s="10"/>
      <c r="T269" s="10"/>
      <c r="U269" s="10"/>
    </row>
    <row r="270" spans="1:21" ht="16.5" customHeight="1" x14ac:dyDescent="0.2">
      <c r="A270" s="7"/>
      <c r="B270" s="7"/>
      <c r="C270" s="7"/>
      <c r="D270" s="7"/>
      <c r="E270" s="7" t="s">
        <v>644</v>
      </c>
      <c r="F270" s="7"/>
      <c r="G270" s="7"/>
      <c r="H270" s="7"/>
      <c r="I270" s="7"/>
      <c r="J270" s="7"/>
      <c r="K270" s="7"/>
      <c r="L270" s="9" t="s">
        <v>67</v>
      </c>
      <c r="M270" s="206">
        <v>5380</v>
      </c>
      <c r="N270" s="206">
        <v>1145</v>
      </c>
      <c r="O270" s="206">
        <v>2382</v>
      </c>
      <c r="P270" s="208">
        <v>903</v>
      </c>
      <c r="Q270" s="208">
        <v>917</v>
      </c>
      <c r="R270" s="208">
        <v>328</v>
      </c>
      <c r="S270" s="208">
        <v>204</v>
      </c>
      <c r="T270" s="202">
        <v>55</v>
      </c>
      <c r="U270" s="207">
        <v>11314</v>
      </c>
    </row>
    <row r="271" spans="1:21" ht="16.5" customHeight="1" x14ac:dyDescent="0.2">
      <c r="A271" s="7"/>
      <c r="B271" s="7"/>
      <c r="C271" s="7"/>
      <c r="D271" s="7"/>
      <c r="E271" s="7" t="s">
        <v>645</v>
      </c>
      <c r="F271" s="7"/>
      <c r="G271" s="7"/>
      <c r="H271" s="7"/>
      <c r="I271" s="7"/>
      <c r="J271" s="7"/>
      <c r="K271" s="7"/>
      <c r="L271" s="9" t="s">
        <v>67</v>
      </c>
      <c r="M271" s="206">
        <v>5289</v>
      </c>
      <c r="N271" s="206">
        <v>4344</v>
      </c>
      <c r="O271" s="206">
        <v>2289</v>
      </c>
      <c r="P271" s="208">
        <v>849</v>
      </c>
      <c r="Q271" s="208">
        <v>874</v>
      </c>
      <c r="R271" s="208">
        <v>248</v>
      </c>
      <c r="S271" s="208">
        <v>240</v>
      </c>
      <c r="T271" s="204">
        <v>4</v>
      </c>
      <c r="U271" s="207">
        <v>14137</v>
      </c>
    </row>
    <row r="272" spans="1:21" ht="16.5" customHeight="1" x14ac:dyDescent="0.2">
      <c r="A272" s="7"/>
      <c r="B272" s="7"/>
      <c r="C272" s="7"/>
      <c r="D272" s="7"/>
      <c r="E272" s="7" t="s">
        <v>646</v>
      </c>
      <c r="F272" s="7"/>
      <c r="G272" s="7"/>
      <c r="H272" s="7"/>
      <c r="I272" s="7"/>
      <c r="J272" s="7"/>
      <c r="K272" s="7"/>
      <c r="L272" s="9" t="s">
        <v>67</v>
      </c>
      <c r="M272" s="204" t="s">
        <v>75</v>
      </c>
      <c r="N272" s="206">
        <v>1939</v>
      </c>
      <c r="O272" s="200" t="s">
        <v>214</v>
      </c>
      <c r="P272" s="204">
        <v>4</v>
      </c>
      <c r="Q272" s="204" t="s">
        <v>75</v>
      </c>
      <c r="R272" s="208">
        <v>199</v>
      </c>
      <c r="S272" s="202">
        <v>67</v>
      </c>
      <c r="T272" s="202">
        <v>39</v>
      </c>
      <c r="U272" s="206">
        <v>2248</v>
      </c>
    </row>
    <row r="273" spans="1:21" ht="16.5" customHeight="1" x14ac:dyDescent="0.2">
      <c r="A273" s="7"/>
      <c r="B273" s="7"/>
      <c r="C273" s="7"/>
      <c r="D273" s="7"/>
      <c r="E273" s="7" t="s">
        <v>647</v>
      </c>
      <c r="F273" s="7"/>
      <c r="G273" s="7"/>
      <c r="H273" s="7"/>
      <c r="I273" s="7"/>
      <c r="J273" s="7"/>
      <c r="K273" s="7"/>
      <c r="L273" s="9" t="s">
        <v>67</v>
      </c>
      <c r="M273" s="207">
        <v>10669</v>
      </c>
      <c r="N273" s="206">
        <v>7428</v>
      </c>
      <c r="O273" s="206">
        <v>4671</v>
      </c>
      <c r="P273" s="206">
        <v>1756</v>
      </c>
      <c r="Q273" s="206">
        <v>1791</v>
      </c>
      <c r="R273" s="208">
        <v>775</v>
      </c>
      <c r="S273" s="208">
        <v>511</v>
      </c>
      <c r="T273" s="202">
        <v>98</v>
      </c>
      <c r="U273" s="207">
        <v>27699</v>
      </c>
    </row>
    <row r="274" spans="1:21" ht="29.45" customHeight="1" x14ac:dyDescent="0.2">
      <c r="A274" s="7"/>
      <c r="B274" s="7"/>
      <c r="C274" s="7"/>
      <c r="D274" s="382" t="s">
        <v>648</v>
      </c>
      <c r="E274" s="382"/>
      <c r="F274" s="382"/>
      <c r="G274" s="382"/>
      <c r="H274" s="382"/>
      <c r="I274" s="382"/>
      <c r="J274" s="382"/>
      <c r="K274" s="382"/>
      <c r="L274" s="9" t="s">
        <v>67</v>
      </c>
      <c r="M274" s="202">
        <v>37</v>
      </c>
      <c r="N274" s="202">
        <v>39</v>
      </c>
      <c r="O274" s="200" t="s">
        <v>214</v>
      </c>
      <c r="P274" s="204" t="s">
        <v>75</v>
      </c>
      <c r="Q274" s="202">
        <v>25</v>
      </c>
      <c r="R274" s="204">
        <v>1</v>
      </c>
      <c r="S274" s="204" t="s">
        <v>75</v>
      </c>
      <c r="T274" s="204" t="s">
        <v>75</v>
      </c>
      <c r="U274" s="208">
        <v>102</v>
      </c>
    </row>
    <row r="275" spans="1:21" ht="16.5" customHeight="1" x14ac:dyDescent="0.2">
      <c r="A275" s="7"/>
      <c r="B275" s="7"/>
      <c r="C275" s="7"/>
      <c r="D275" s="7" t="s">
        <v>649</v>
      </c>
      <c r="E275" s="7"/>
      <c r="F275" s="7"/>
      <c r="G275" s="7"/>
      <c r="H275" s="7"/>
      <c r="I275" s="7"/>
      <c r="J275" s="7"/>
      <c r="K275" s="7"/>
      <c r="L275" s="9" t="s">
        <v>67</v>
      </c>
      <c r="M275" s="204">
        <v>2</v>
      </c>
      <c r="N275" s="204" t="s">
        <v>75</v>
      </c>
      <c r="O275" s="200" t="s">
        <v>214</v>
      </c>
      <c r="P275" s="204">
        <v>9</v>
      </c>
      <c r="Q275" s="204" t="s">
        <v>75</v>
      </c>
      <c r="R275" s="202">
        <v>20</v>
      </c>
      <c r="S275" s="204">
        <v>3</v>
      </c>
      <c r="T275" s="204">
        <v>2</v>
      </c>
      <c r="U275" s="202">
        <v>36</v>
      </c>
    </row>
    <row r="276" spans="1:21" ht="16.5" customHeight="1" x14ac:dyDescent="0.2">
      <c r="A276" s="7"/>
      <c r="B276" s="7"/>
      <c r="C276" s="7" t="s">
        <v>69</v>
      </c>
      <c r="D276" s="7"/>
      <c r="E276" s="7"/>
      <c r="F276" s="7"/>
      <c r="G276" s="7"/>
      <c r="H276" s="7"/>
      <c r="I276" s="7"/>
      <c r="J276" s="7"/>
      <c r="K276" s="7"/>
      <c r="L276" s="9"/>
      <c r="M276" s="10"/>
      <c r="N276" s="10"/>
      <c r="O276" s="10"/>
      <c r="P276" s="10"/>
      <c r="Q276" s="10"/>
      <c r="R276" s="10"/>
      <c r="S276" s="10"/>
      <c r="T276" s="10"/>
      <c r="U276" s="10"/>
    </row>
    <row r="277" spans="1:21" ht="16.5" customHeight="1" x14ac:dyDescent="0.2">
      <c r="A277" s="7"/>
      <c r="B277" s="7"/>
      <c r="C277" s="7"/>
      <c r="D277" s="7" t="s">
        <v>641</v>
      </c>
      <c r="E277" s="7"/>
      <c r="F277" s="7"/>
      <c r="G277" s="7"/>
      <c r="H277" s="7"/>
      <c r="I277" s="7"/>
      <c r="J277" s="7"/>
      <c r="K277" s="7"/>
      <c r="L277" s="9" t="s">
        <v>67</v>
      </c>
      <c r="M277" s="204" t="s">
        <v>75</v>
      </c>
      <c r="N277" s="204" t="s">
        <v>75</v>
      </c>
      <c r="O277" s="204" t="s">
        <v>75</v>
      </c>
      <c r="P277" s="204" t="s">
        <v>75</v>
      </c>
      <c r="Q277" s="204">
        <v>8</v>
      </c>
      <c r="R277" s="204" t="s">
        <v>75</v>
      </c>
      <c r="S277" s="204" t="s">
        <v>75</v>
      </c>
      <c r="T277" s="204" t="s">
        <v>75</v>
      </c>
      <c r="U277" s="204">
        <v>8</v>
      </c>
    </row>
    <row r="278" spans="1:21" ht="16.5" customHeight="1" x14ac:dyDescent="0.2">
      <c r="A278" s="7"/>
      <c r="B278" s="7"/>
      <c r="C278" s="7"/>
      <c r="D278" s="7" t="s">
        <v>642</v>
      </c>
      <c r="E278" s="7"/>
      <c r="F278" s="7"/>
      <c r="G278" s="7"/>
      <c r="H278" s="7"/>
      <c r="I278" s="7"/>
      <c r="J278" s="7"/>
      <c r="K278" s="7"/>
      <c r="L278" s="9" t="s">
        <v>67</v>
      </c>
      <c r="M278" s="204" t="s">
        <v>75</v>
      </c>
      <c r="N278" s="204" t="s">
        <v>75</v>
      </c>
      <c r="O278" s="200" t="s">
        <v>214</v>
      </c>
      <c r="P278" s="204" t="s">
        <v>75</v>
      </c>
      <c r="Q278" s="204" t="s">
        <v>75</v>
      </c>
      <c r="R278" s="204" t="s">
        <v>75</v>
      </c>
      <c r="S278" s="204" t="s">
        <v>75</v>
      </c>
      <c r="T278" s="204" t="s">
        <v>75</v>
      </c>
      <c r="U278" s="204" t="s">
        <v>75</v>
      </c>
    </row>
    <row r="279" spans="1:21" ht="16.5" customHeight="1" x14ac:dyDescent="0.2">
      <c r="A279" s="7"/>
      <c r="B279" s="7"/>
      <c r="C279" s="7"/>
      <c r="D279" s="7" t="s">
        <v>643</v>
      </c>
      <c r="E279" s="7"/>
      <c r="F279" s="7"/>
      <c r="G279" s="7"/>
      <c r="H279" s="7"/>
      <c r="I279" s="7"/>
      <c r="J279" s="7"/>
      <c r="K279" s="7"/>
      <c r="L279" s="9"/>
      <c r="M279" s="10"/>
      <c r="N279" s="10"/>
      <c r="O279" s="10"/>
      <c r="P279" s="10"/>
      <c r="Q279" s="10"/>
      <c r="R279" s="10"/>
      <c r="S279" s="10"/>
      <c r="T279" s="10"/>
      <c r="U279" s="10"/>
    </row>
    <row r="280" spans="1:21" ht="16.5" customHeight="1" x14ac:dyDescent="0.2">
      <c r="A280" s="7"/>
      <c r="B280" s="7"/>
      <c r="C280" s="7"/>
      <c r="D280" s="7"/>
      <c r="E280" s="7" t="s">
        <v>644</v>
      </c>
      <c r="F280" s="7"/>
      <c r="G280" s="7"/>
      <c r="H280" s="7"/>
      <c r="I280" s="7"/>
      <c r="J280" s="7"/>
      <c r="K280" s="7"/>
      <c r="L280" s="9" t="s">
        <v>67</v>
      </c>
      <c r="M280" s="204">
        <v>1</v>
      </c>
      <c r="N280" s="204" t="s">
        <v>75</v>
      </c>
      <c r="O280" s="202">
        <v>33</v>
      </c>
      <c r="P280" s="204">
        <v>1</v>
      </c>
      <c r="Q280" s="202">
        <v>31</v>
      </c>
      <c r="R280" s="202">
        <v>14</v>
      </c>
      <c r="S280" s="204">
        <v>2</v>
      </c>
      <c r="T280" s="204" t="s">
        <v>75</v>
      </c>
      <c r="U280" s="202">
        <v>82</v>
      </c>
    </row>
    <row r="281" spans="1:21" ht="16.5" customHeight="1" x14ac:dyDescent="0.2">
      <c r="A281" s="7"/>
      <c r="B281" s="7"/>
      <c r="C281" s="7"/>
      <c r="D281" s="7"/>
      <c r="E281" s="7" t="s">
        <v>645</v>
      </c>
      <c r="F281" s="7"/>
      <c r="G281" s="7"/>
      <c r="H281" s="7"/>
      <c r="I281" s="7"/>
      <c r="J281" s="7"/>
      <c r="K281" s="7"/>
      <c r="L281" s="9" t="s">
        <v>67</v>
      </c>
      <c r="M281" s="204" t="s">
        <v>75</v>
      </c>
      <c r="N281" s="204">
        <v>2</v>
      </c>
      <c r="O281" s="204">
        <v>8</v>
      </c>
      <c r="P281" s="204" t="s">
        <v>75</v>
      </c>
      <c r="Q281" s="202">
        <v>36</v>
      </c>
      <c r="R281" s="204">
        <v>8</v>
      </c>
      <c r="S281" s="204">
        <v>3</v>
      </c>
      <c r="T281" s="204" t="s">
        <v>75</v>
      </c>
      <c r="U281" s="202">
        <v>57</v>
      </c>
    </row>
    <row r="282" spans="1:21" ht="16.5" customHeight="1" x14ac:dyDescent="0.2">
      <c r="A282" s="7"/>
      <c r="B282" s="7"/>
      <c r="C282" s="7"/>
      <c r="D282" s="7"/>
      <c r="E282" s="7" t="s">
        <v>646</v>
      </c>
      <c r="F282" s="7"/>
      <c r="G282" s="7"/>
      <c r="H282" s="7"/>
      <c r="I282" s="7"/>
      <c r="J282" s="7"/>
      <c r="K282" s="7"/>
      <c r="L282" s="9" t="s">
        <v>67</v>
      </c>
      <c r="M282" s="204" t="s">
        <v>75</v>
      </c>
      <c r="N282" s="204">
        <v>6</v>
      </c>
      <c r="O282" s="200" t="s">
        <v>214</v>
      </c>
      <c r="P282" s="204" t="s">
        <v>75</v>
      </c>
      <c r="Q282" s="204" t="s">
        <v>75</v>
      </c>
      <c r="R282" s="204" t="s">
        <v>75</v>
      </c>
      <c r="S282" s="204" t="s">
        <v>75</v>
      </c>
      <c r="T282" s="204" t="s">
        <v>75</v>
      </c>
      <c r="U282" s="204">
        <v>6</v>
      </c>
    </row>
    <row r="283" spans="1:21" ht="16.5" customHeight="1" x14ac:dyDescent="0.2">
      <c r="A283" s="7"/>
      <c r="B283" s="7"/>
      <c r="C283" s="7"/>
      <c r="D283" s="7"/>
      <c r="E283" s="7" t="s">
        <v>647</v>
      </c>
      <c r="F283" s="7"/>
      <c r="G283" s="7"/>
      <c r="H283" s="7"/>
      <c r="I283" s="7"/>
      <c r="J283" s="7"/>
      <c r="K283" s="7"/>
      <c r="L283" s="9" t="s">
        <v>67</v>
      </c>
      <c r="M283" s="204">
        <v>1</v>
      </c>
      <c r="N283" s="204">
        <v>8</v>
      </c>
      <c r="O283" s="202">
        <v>41</v>
      </c>
      <c r="P283" s="204">
        <v>1</v>
      </c>
      <c r="Q283" s="202">
        <v>67</v>
      </c>
      <c r="R283" s="202">
        <v>22</v>
      </c>
      <c r="S283" s="204">
        <v>5</v>
      </c>
      <c r="T283" s="204" t="s">
        <v>75</v>
      </c>
      <c r="U283" s="208">
        <v>145</v>
      </c>
    </row>
    <row r="284" spans="1:21" ht="29.45" customHeight="1" x14ac:dyDescent="0.2">
      <c r="A284" s="7"/>
      <c r="B284" s="7"/>
      <c r="C284" s="7"/>
      <c r="D284" s="382" t="s">
        <v>648</v>
      </c>
      <c r="E284" s="382"/>
      <c r="F284" s="382"/>
      <c r="G284" s="382"/>
      <c r="H284" s="382"/>
      <c r="I284" s="382"/>
      <c r="J284" s="382"/>
      <c r="K284" s="382"/>
      <c r="L284" s="9" t="s">
        <v>67</v>
      </c>
      <c r="M284" s="204" t="s">
        <v>75</v>
      </c>
      <c r="N284" s="204" t="s">
        <v>75</v>
      </c>
      <c r="O284" s="200" t="s">
        <v>214</v>
      </c>
      <c r="P284" s="204" t="s">
        <v>75</v>
      </c>
      <c r="Q284" s="204" t="s">
        <v>75</v>
      </c>
      <c r="R284" s="204" t="s">
        <v>75</v>
      </c>
      <c r="S284" s="204" t="s">
        <v>75</v>
      </c>
      <c r="T284" s="204" t="s">
        <v>75</v>
      </c>
      <c r="U284" s="204" t="s">
        <v>75</v>
      </c>
    </row>
    <row r="285" spans="1:21" ht="16.5" customHeight="1" x14ac:dyDescent="0.2">
      <c r="A285" s="7"/>
      <c r="B285" s="7"/>
      <c r="C285" s="7"/>
      <c r="D285" s="7" t="s">
        <v>649</v>
      </c>
      <c r="E285" s="7"/>
      <c r="F285" s="7"/>
      <c r="G285" s="7"/>
      <c r="H285" s="7"/>
      <c r="I285" s="7"/>
      <c r="J285" s="7"/>
      <c r="K285" s="7"/>
      <c r="L285" s="9" t="s">
        <v>67</v>
      </c>
      <c r="M285" s="204" t="s">
        <v>75</v>
      </c>
      <c r="N285" s="204" t="s">
        <v>75</v>
      </c>
      <c r="O285" s="200" t="s">
        <v>214</v>
      </c>
      <c r="P285" s="204" t="s">
        <v>75</v>
      </c>
      <c r="Q285" s="204" t="s">
        <v>75</v>
      </c>
      <c r="R285" s="204">
        <v>1</v>
      </c>
      <c r="S285" s="204" t="s">
        <v>75</v>
      </c>
      <c r="T285" s="204" t="s">
        <v>75</v>
      </c>
      <c r="U285" s="204">
        <v>1</v>
      </c>
    </row>
    <row r="286" spans="1:21" ht="16.5" customHeight="1" x14ac:dyDescent="0.2">
      <c r="A286" s="7"/>
      <c r="B286" s="7"/>
      <c r="C286" s="7" t="s">
        <v>70</v>
      </c>
      <c r="D286" s="7"/>
      <c r="E286" s="7"/>
      <c r="F286" s="7"/>
      <c r="G286" s="7"/>
      <c r="H286" s="7"/>
      <c r="I286" s="7"/>
      <c r="J286" s="7"/>
      <c r="K286" s="7"/>
      <c r="L286" s="9"/>
      <c r="M286" s="10"/>
      <c r="N286" s="10"/>
      <c r="O286" s="10"/>
      <c r="P286" s="10"/>
      <c r="Q286" s="10"/>
      <c r="R286" s="10"/>
      <c r="S286" s="10"/>
      <c r="T286" s="10"/>
      <c r="U286" s="10"/>
    </row>
    <row r="287" spans="1:21" ht="16.5" customHeight="1" x14ac:dyDescent="0.2">
      <c r="A287" s="7"/>
      <c r="B287" s="7"/>
      <c r="C287" s="7"/>
      <c r="D287" s="7" t="s">
        <v>641</v>
      </c>
      <c r="E287" s="7"/>
      <c r="F287" s="7"/>
      <c r="G287" s="7"/>
      <c r="H287" s="7"/>
      <c r="I287" s="7"/>
      <c r="J287" s="7"/>
      <c r="K287" s="7"/>
      <c r="L287" s="9" t="s">
        <v>67</v>
      </c>
      <c r="M287" s="208">
        <v>611</v>
      </c>
      <c r="N287" s="208">
        <v>438</v>
      </c>
      <c r="O287" s="208">
        <v>626</v>
      </c>
      <c r="P287" s="208">
        <v>165</v>
      </c>
      <c r="Q287" s="208">
        <v>479</v>
      </c>
      <c r="R287" s="202">
        <v>34</v>
      </c>
      <c r="S287" s="202">
        <v>42</v>
      </c>
      <c r="T287" s="208">
        <v>115</v>
      </c>
      <c r="U287" s="206">
        <v>2510</v>
      </c>
    </row>
    <row r="288" spans="1:21" ht="16.5" customHeight="1" x14ac:dyDescent="0.2">
      <c r="A288" s="7"/>
      <c r="B288" s="7"/>
      <c r="C288" s="7"/>
      <c r="D288" s="7" t="s">
        <v>642</v>
      </c>
      <c r="E288" s="7"/>
      <c r="F288" s="7"/>
      <c r="G288" s="7"/>
      <c r="H288" s="7"/>
      <c r="I288" s="7"/>
      <c r="J288" s="7"/>
      <c r="K288" s="7"/>
      <c r="L288" s="9" t="s">
        <v>67</v>
      </c>
      <c r="M288" s="204">
        <v>9</v>
      </c>
      <c r="N288" s="204" t="s">
        <v>75</v>
      </c>
      <c r="O288" s="200" t="s">
        <v>214</v>
      </c>
      <c r="P288" s="208">
        <v>162</v>
      </c>
      <c r="Q288" s="204" t="s">
        <v>75</v>
      </c>
      <c r="R288" s="202">
        <v>13</v>
      </c>
      <c r="S288" s="204" t="s">
        <v>75</v>
      </c>
      <c r="T288" s="204">
        <v>1</v>
      </c>
      <c r="U288" s="208">
        <v>185</v>
      </c>
    </row>
    <row r="289" spans="1:21" ht="16.5" customHeight="1" x14ac:dyDescent="0.2">
      <c r="A289" s="7"/>
      <c r="B289" s="7"/>
      <c r="C289" s="7"/>
      <c r="D289" s="7" t="s">
        <v>643</v>
      </c>
      <c r="E289" s="7"/>
      <c r="F289" s="7"/>
      <c r="G289" s="7"/>
      <c r="H289" s="7"/>
      <c r="I289" s="7"/>
      <c r="J289" s="7"/>
      <c r="K289" s="7"/>
      <c r="L289" s="9"/>
      <c r="M289" s="10"/>
      <c r="N289" s="10"/>
      <c r="O289" s="10"/>
      <c r="P289" s="10"/>
      <c r="Q289" s="10"/>
      <c r="R289" s="10"/>
      <c r="S289" s="10"/>
      <c r="T289" s="10"/>
      <c r="U289" s="10"/>
    </row>
    <row r="290" spans="1:21" ht="16.5" customHeight="1" x14ac:dyDescent="0.2">
      <c r="A290" s="7"/>
      <c r="B290" s="7"/>
      <c r="C290" s="7"/>
      <c r="D290" s="7"/>
      <c r="E290" s="7" t="s">
        <v>644</v>
      </c>
      <c r="F290" s="7"/>
      <c r="G290" s="7"/>
      <c r="H290" s="7"/>
      <c r="I290" s="7"/>
      <c r="J290" s="7"/>
      <c r="K290" s="7"/>
      <c r="L290" s="9" t="s">
        <v>67</v>
      </c>
      <c r="M290" s="206">
        <v>8036</v>
      </c>
      <c r="N290" s="206">
        <v>1539</v>
      </c>
      <c r="O290" s="206">
        <v>4205</v>
      </c>
      <c r="P290" s="206">
        <v>1718</v>
      </c>
      <c r="Q290" s="206">
        <v>1261</v>
      </c>
      <c r="R290" s="208">
        <v>473</v>
      </c>
      <c r="S290" s="208">
        <v>264</v>
      </c>
      <c r="T290" s="208">
        <v>486</v>
      </c>
      <c r="U290" s="207">
        <v>17982</v>
      </c>
    </row>
    <row r="291" spans="1:21" ht="16.5" customHeight="1" x14ac:dyDescent="0.2">
      <c r="A291" s="7"/>
      <c r="B291" s="7"/>
      <c r="C291" s="7"/>
      <c r="D291" s="7"/>
      <c r="E291" s="7" t="s">
        <v>645</v>
      </c>
      <c r="F291" s="7"/>
      <c r="G291" s="7"/>
      <c r="H291" s="7"/>
      <c r="I291" s="7"/>
      <c r="J291" s="7"/>
      <c r="K291" s="7"/>
      <c r="L291" s="9" t="s">
        <v>67</v>
      </c>
      <c r="M291" s="206">
        <v>9066</v>
      </c>
      <c r="N291" s="206">
        <v>5472</v>
      </c>
      <c r="O291" s="206">
        <v>3839</v>
      </c>
      <c r="P291" s="206">
        <v>2013</v>
      </c>
      <c r="Q291" s="206">
        <v>1469</v>
      </c>
      <c r="R291" s="208">
        <v>334</v>
      </c>
      <c r="S291" s="208">
        <v>348</v>
      </c>
      <c r="T291" s="202">
        <v>51</v>
      </c>
      <c r="U291" s="207">
        <v>22592</v>
      </c>
    </row>
    <row r="292" spans="1:21" ht="16.5" customHeight="1" x14ac:dyDescent="0.2">
      <c r="A292" s="7"/>
      <c r="B292" s="7"/>
      <c r="C292" s="7"/>
      <c r="D292" s="7"/>
      <c r="E292" s="7" t="s">
        <v>646</v>
      </c>
      <c r="F292" s="7"/>
      <c r="G292" s="7"/>
      <c r="H292" s="7"/>
      <c r="I292" s="7"/>
      <c r="J292" s="7"/>
      <c r="K292" s="7"/>
      <c r="L292" s="9" t="s">
        <v>67</v>
      </c>
      <c r="M292" s="204" t="s">
        <v>75</v>
      </c>
      <c r="N292" s="206">
        <v>2211</v>
      </c>
      <c r="O292" s="200" t="s">
        <v>214</v>
      </c>
      <c r="P292" s="204">
        <v>8</v>
      </c>
      <c r="Q292" s="204" t="s">
        <v>75</v>
      </c>
      <c r="R292" s="208">
        <v>262</v>
      </c>
      <c r="S292" s="202">
        <v>91</v>
      </c>
      <c r="T292" s="208">
        <v>324</v>
      </c>
      <c r="U292" s="206">
        <v>2896</v>
      </c>
    </row>
    <row r="293" spans="1:21" ht="16.5" customHeight="1" x14ac:dyDescent="0.2">
      <c r="A293" s="7"/>
      <c r="B293" s="7"/>
      <c r="C293" s="7"/>
      <c r="D293" s="7"/>
      <c r="E293" s="7" t="s">
        <v>647</v>
      </c>
      <c r="F293" s="7"/>
      <c r="G293" s="7"/>
      <c r="H293" s="7"/>
      <c r="I293" s="7"/>
      <c r="J293" s="7"/>
      <c r="K293" s="7"/>
      <c r="L293" s="9" t="s">
        <v>67</v>
      </c>
      <c r="M293" s="207">
        <v>17102</v>
      </c>
      <c r="N293" s="206">
        <v>9222</v>
      </c>
      <c r="O293" s="206">
        <v>8044</v>
      </c>
      <c r="P293" s="206">
        <v>3739</v>
      </c>
      <c r="Q293" s="206">
        <v>2730</v>
      </c>
      <c r="R293" s="206">
        <v>1069</v>
      </c>
      <c r="S293" s="208">
        <v>703</v>
      </c>
      <c r="T293" s="208">
        <v>861</v>
      </c>
      <c r="U293" s="207">
        <v>43470</v>
      </c>
    </row>
    <row r="294" spans="1:21" ht="29.45" customHeight="1" x14ac:dyDescent="0.2">
      <c r="A294" s="7"/>
      <c r="B294" s="7"/>
      <c r="C294" s="7"/>
      <c r="D294" s="382" t="s">
        <v>648</v>
      </c>
      <c r="E294" s="382"/>
      <c r="F294" s="382"/>
      <c r="G294" s="382"/>
      <c r="H294" s="382"/>
      <c r="I294" s="382"/>
      <c r="J294" s="382"/>
      <c r="K294" s="382"/>
      <c r="L294" s="9" t="s">
        <v>67</v>
      </c>
      <c r="M294" s="202">
        <v>65</v>
      </c>
      <c r="N294" s="202">
        <v>43</v>
      </c>
      <c r="O294" s="200" t="s">
        <v>214</v>
      </c>
      <c r="P294" s="204" t="s">
        <v>75</v>
      </c>
      <c r="Q294" s="202">
        <v>34</v>
      </c>
      <c r="R294" s="204">
        <v>2</v>
      </c>
      <c r="S294" s="204" t="s">
        <v>75</v>
      </c>
      <c r="T294" s="204" t="s">
        <v>75</v>
      </c>
      <c r="U294" s="208">
        <v>144</v>
      </c>
    </row>
    <row r="295" spans="1:21" ht="16.5" customHeight="1" x14ac:dyDescent="0.2">
      <c r="A295" s="7"/>
      <c r="B295" s="7"/>
      <c r="C295" s="7"/>
      <c r="D295" s="7" t="s">
        <v>649</v>
      </c>
      <c r="E295" s="7"/>
      <c r="F295" s="7"/>
      <c r="G295" s="7"/>
      <c r="H295" s="7"/>
      <c r="I295" s="7"/>
      <c r="J295" s="7"/>
      <c r="K295" s="7"/>
      <c r="L295" s="9" t="s">
        <v>67</v>
      </c>
      <c r="M295" s="202">
        <v>13</v>
      </c>
      <c r="N295" s="204">
        <v>2</v>
      </c>
      <c r="O295" s="200" t="s">
        <v>214</v>
      </c>
      <c r="P295" s="202">
        <v>34</v>
      </c>
      <c r="Q295" s="204" t="s">
        <v>75</v>
      </c>
      <c r="R295" s="202">
        <v>32</v>
      </c>
      <c r="S295" s="204">
        <v>3</v>
      </c>
      <c r="T295" s="202">
        <v>55</v>
      </c>
      <c r="U295" s="208">
        <v>139</v>
      </c>
    </row>
    <row r="296" spans="1:21" ht="16.5" customHeight="1" x14ac:dyDescent="0.2">
      <c r="A296" s="7" t="s">
        <v>274</v>
      </c>
      <c r="B296" s="7"/>
      <c r="C296" s="7"/>
      <c r="D296" s="7"/>
      <c r="E296" s="7"/>
      <c r="F296" s="7"/>
      <c r="G296" s="7"/>
      <c r="H296" s="7"/>
      <c r="I296" s="7"/>
      <c r="J296" s="7"/>
      <c r="K296" s="7"/>
      <c r="L296" s="9"/>
      <c r="M296" s="10"/>
      <c r="N296" s="10"/>
      <c r="O296" s="10"/>
      <c r="P296" s="10"/>
      <c r="Q296" s="10"/>
      <c r="R296" s="10"/>
      <c r="S296" s="10"/>
      <c r="T296" s="10"/>
      <c r="U296" s="10"/>
    </row>
    <row r="297" spans="1:21" ht="16.5" customHeight="1" x14ac:dyDescent="0.2">
      <c r="A297" s="7"/>
      <c r="B297" s="7" t="s">
        <v>139</v>
      </c>
      <c r="C297" s="7"/>
      <c r="D297" s="7"/>
      <c r="E297" s="7"/>
      <c r="F297" s="7"/>
      <c r="G297" s="7"/>
      <c r="H297" s="7"/>
      <c r="I297" s="7"/>
      <c r="J297" s="7"/>
      <c r="K297" s="7"/>
      <c r="L297" s="9"/>
      <c r="M297" s="10"/>
      <c r="N297" s="10"/>
      <c r="O297" s="10"/>
      <c r="P297" s="10"/>
      <c r="Q297" s="10"/>
      <c r="R297" s="10"/>
      <c r="S297" s="10"/>
      <c r="T297" s="10"/>
      <c r="U297" s="10"/>
    </row>
    <row r="298" spans="1:21" ht="16.5" customHeight="1" x14ac:dyDescent="0.2">
      <c r="A298" s="7"/>
      <c r="B298" s="7"/>
      <c r="C298" s="7" t="s">
        <v>66</v>
      </c>
      <c r="D298" s="7"/>
      <c r="E298" s="7"/>
      <c r="F298" s="7"/>
      <c r="G298" s="7"/>
      <c r="H298" s="7"/>
      <c r="I298" s="7"/>
      <c r="J298" s="7"/>
      <c r="K298" s="7"/>
      <c r="L298" s="9"/>
      <c r="M298" s="10"/>
      <c r="N298" s="10"/>
      <c r="O298" s="10"/>
      <c r="P298" s="10"/>
      <c r="Q298" s="10"/>
      <c r="R298" s="10"/>
      <c r="S298" s="10"/>
      <c r="T298" s="10"/>
      <c r="U298" s="10"/>
    </row>
    <row r="299" spans="1:21" ht="16.5" customHeight="1" x14ac:dyDescent="0.2">
      <c r="A299" s="7"/>
      <c r="B299" s="7"/>
      <c r="C299" s="7"/>
      <c r="D299" s="7" t="s">
        <v>641</v>
      </c>
      <c r="E299" s="7"/>
      <c r="F299" s="7"/>
      <c r="G299" s="7"/>
      <c r="H299" s="7"/>
      <c r="I299" s="7"/>
      <c r="J299" s="7"/>
      <c r="K299" s="7"/>
      <c r="L299" s="9" t="s">
        <v>67</v>
      </c>
      <c r="M299" s="208">
        <v>164</v>
      </c>
      <c r="N299" s="202">
        <v>73</v>
      </c>
      <c r="O299" s="208">
        <v>305</v>
      </c>
      <c r="P299" s="202">
        <v>96</v>
      </c>
      <c r="Q299" s="208">
        <v>136</v>
      </c>
      <c r="R299" s="204">
        <v>6</v>
      </c>
      <c r="S299" s="204">
        <v>6</v>
      </c>
      <c r="T299" s="202">
        <v>90</v>
      </c>
      <c r="U299" s="208">
        <v>876</v>
      </c>
    </row>
    <row r="300" spans="1:21" ht="16.5" customHeight="1" x14ac:dyDescent="0.2">
      <c r="A300" s="7"/>
      <c r="B300" s="7"/>
      <c r="C300" s="7"/>
      <c r="D300" s="7" t="s">
        <v>642</v>
      </c>
      <c r="E300" s="7"/>
      <c r="F300" s="7"/>
      <c r="G300" s="7"/>
      <c r="H300" s="7"/>
      <c r="I300" s="7"/>
      <c r="J300" s="7"/>
      <c r="K300" s="7"/>
      <c r="L300" s="9" t="s">
        <v>67</v>
      </c>
      <c r="M300" s="204">
        <v>2</v>
      </c>
      <c r="N300" s="204" t="s">
        <v>75</v>
      </c>
      <c r="O300" s="200" t="s">
        <v>214</v>
      </c>
      <c r="P300" s="208">
        <v>131</v>
      </c>
      <c r="Q300" s="204" t="s">
        <v>75</v>
      </c>
      <c r="R300" s="204">
        <v>8</v>
      </c>
      <c r="S300" s="204" t="s">
        <v>75</v>
      </c>
      <c r="T300" s="204">
        <v>2</v>
      </c>
      <c r="U300" s="208">
        <v>143</v>
      </c>
    </row>
    <row r="301" spans="1:21" ht="16.5" customHeight="1" x14ac:dyDescent="0.2">
      <c r="A301" s="7"/>
      <c r="B301" s="7"/>
      <c r="C301" s="7"/>
      <c r="D301" s="7" t="s">
        <v>643</v>
      </c>
      <c r="E301" s="7"/>
      <c r="F301" s="7"/>
      <c r="G301" s="7"/>
      <c r="H301" s="7"/>
      <c r="I301" s="7"/>
      <c r="J301" s="7"/>
      <c r="K301" s="7"/>
      <c r="L301" s="9"/>
      <c r="M301" s="10"/>
      <c r="N301" s="10"/>
      <c r="O301" s="10"/>
      <c r="P301" s="10"/>
      <c r="Q301" s="10"/>
      <c r="R301" s="10"/>
      <c r="S301" s="10"/>
      <c r="T301" s="10"/>
      <c r="U301" s="10"/>
    </row>
    <row r="302" spans="1:21" ht="16.5" customHeight="1" x14ac:dyDescent="0.2">
      <c r="A302" s="7"/>
      <c r="B302" s="7"/>
      <c r="C302" s="7"/>
      <c r="D302" s="7"/>
      <c r="E302" s="7" t="s">
        <v>644</v>
      </c>
      <c r="F302" s="7"/>
      <c r="G302" s="7"/>
      <c r="H302" s="7"/>
      <c r="I302" s="7"/>
      <c r="J302" s="7"/>
      <c r="K302" s="7"/>
      <c r="L302" s="9" t="s">
        <v>67</v>
      </c>
      <c r="M302" s="206">
        <v>2574</v>
      </c>
      <c r="N302" s="208">
        <v>358</v>
      </c>
      <c r="O302" s="206">
        <v>1739</v>
      </c>
      <c r="P302" s="208">
        <v>715</v>
      </c>
      <c r="Q302" s="208">
        <v>261</v>
      </c>
      <c r="R302" s="202">
        <v>94</v>
      </c>
      <c r="S302" s="202">
        <v>67</v>
      </c>
      <c r="T302" s="208">
        <v>427</v>
      </c>
      <c r="U302" s="206">
        <v>6235</v>
      </c>
    </row>
    <row r="303" spans="1:21" ht="16.5" customHeight="1" x14ac:dyDescent="0.2">
      <c r="A303" s="7"/>
      <c r="B303" s="7"/>
      <c r="C303" s="7"/>
      <c r="D303" s="7"/>
      <c r="E303" s="7" t="s">
        <v>645</v>
      </c>
      <c r="F303" s="7"/>
      <c r="G303" s="7"/>
      <c r="H303" s="7"/>
      <c r="I303" s="7"/>
      <c r="J303" s="7"/>
      <c r="K303" s="7"/>
      <c r="L303" s="9" t="s">
        <v>67</v>
      </c>
      <c r="M303" s="206">
        <v>3439</v>
      </c>
      <c r="N303" s="208">
        <v>884</v>
      </c>
      <c r="O303" s="206">
        <v>1468</v>
      </c>
      <c r="P303" s="206">
        <v>1120</v>
      </c>
      <c r="Q303" s="208">
        <v>443</v>
      </c>
      <c r="R303" s="202">
        <v>63</v>
      </c>
      <c r="S303" s="208">
        <v>100</v>
      </c>
      <c r="T303" s="202">
        <v>29</v>
      </c>
      <c r="U303" s="206">
        <v>7546</v>
      </c>
    </row>
    <row r="304" spans="1:21" ht="16.5" customHeight="1" x14ac:dyDescent="0.2">
      <c r="A304" s="7"/>
      <c r="B304" s="7"/>
      <c r="C304" s="7"/>
      <c r="D304" s="7"/>
      <c r="E304" s="7" t="s">
        <v>646</v>
      </c>
      <c r="F304" s="7"/>
      <c r="G304" s="7"/>
      <c r="H304" s="7"/>
      <c r="I304" s="7"/>
      <c r="J304" s="7"/>
      <c r="K304" s="7"/>
      <c r="L304" s="9" t="s">
        <v>67</v>
      </c>
      <c r="M304" s="204" t="s">
        <v>75</v>
      </c>
      <c r="N304" s="208">
        <v>192</v>
      </c>
      <c r="O304" s="200" t="s">
        <v>214</v>
      </c>
      <c r="P304" s="204" t="s">
        <v>75</v>
      </c>
      <c r="Q304" s="204" t="s">
        <v>75</v>
      </c>
      <c r="R304" s="202">
        <v>64</v>
      </c>
      <c r="S304" s="202">
        <v>10</v>
      </c>
      <c r="T304" s="208">
        <v>280</v>
      </c>
      <c r="U304" s="208">
        <v>546</v>
      </c>
    </row>
    <row r="305" spans="1:21" ht="16.5" customHeight="1" x14ac:dyDescent="0.2">
      <c r="A305" s="7"/>
      <c r="B305" s="7"/>
      <c r="C305" s="7"/>
      <c r="D305" s="7"/>
      <c r="E305" s="7" t="s">
        <v>647</v>
      </c>
      <c r="F305" s="7"/>
      <c r="G305" s="7"/>
      <c r="H305" s="7"/>
      <c r="I305" s="7"/>
      <c r="J305" s="7"/>
      <c r="K305" s="7"/>
      <c r="L305" s="9" t="s">
        <v>67</v>
      </c>
      <c r="M305" s="206">
        <v>6013</v>
      </c>
      <c r="N305" s="206">
        <v>1434</v>
      </c>
      <c r="O305" s="206">
        <v>3207</v>
      </c>
      <c r="P305" s="206">
        <v>1835</v>
      </c>
      <c r="Q305" s="208">
        <v>704</v>
      </c>
      <c r="R305" s="208">
        <v>221</v>
      </c>
      <c r="S305" s="208">
        <v>177</v>
      </c>
      <c r="T305" s="208">
        <v>736</v>
      </c>
      <c r="U305" s="207">
        <v>14327</v>
      </c>
    </row>
    <row r="306" spans="1:21" ht="29.45" customHeight="1" x14ac:dyDescent="0.2">
      <c r="A306" s="7"/>
      <c r="B306" s="7"/>
      <c r="C306" s="7"/>
      <c r="D306" s="382" t="s">
        <v>648</v>
      </c>
      <c r="E306" s="382"/>
      <c r="F306" s="382"/>
      <c r="G306" s="382"/>
      <c r="H306" s="382"/>
      <c r="I306" s="382"/>
      <c r="J306" s="382"/>
      <c r="K306" s="382"/>
      <c r="L306" s="9" t="s">
        <v>67</v>
      </c>
      <c r="M306" s="202">
        <v>26</v>
      </c>
      <c r="N306" s="204">
        <v>4</v>
      </c>
      <c r="O306" s="200" t="s">
        <v>214</v>
      </c>
      <c r="P306" s="204" t="s">
        <v>75</v>
      </c>
      <c r="Q306" s="204">
        <v>4</v>
      </c>
      <c r="R306" s="204">
        <v>1</v>
      </c>
      <c r="S306" s="204" t="s">
        <v>75</v>
      </c>
      <c r="T306" s="204">
        <v>1</v>
      </c>
      <c r="U306" s="202">
        <v>36</v>
      </c>
    </row>
    <row r="307" spans="1:21" ht="16.5" customHeight="1" x14ac:dyDescent="0.2">
      <c r="A307" s="7"/>
      <c r="B307" s="7"/>
      <c r="C307" s="7"/>
      <c r="D307" s="7" t="s">
        <v>649</v>
      </c>
      <c r="E307" s="7"/>
      <c r="F307" s="7"/>
      <c r="G307" s="7"/>
      <c r="H307" s="7"/>
      <c r="I307" s="7"/>
      <c r="J307" s="7"/>
      <c r="K307" s="7"/>
      <c r="L307" s="9" t="s">
        <v>67</v>
      </c>
      <c r="M307" s="204">
        <v>5</v>
      </c>
      <c r="N307" s="204" t="s">
        <v>75</v>
      </c>
      <c r="O307" s="200" t="s">
        <v>214</v>
      </c>
      <c r="P307" s="204" t="s">
        <v>75</v>
      </c>
      <c r="Q307" s="204" t="s">
        <v>75</v>
      </c>
      <c r="R307" s="204">
        <v>5</v>
      </c>
      <c r="S307" s="204" t="s">
        <v>75</v>
      </c>
      <c r="T307" s="202">
        <v>63</v>
      </c>
      <c r="U307" s="202">
        <v>73</v>
      </c>
    </row>
    <row r="308" spans="1:21" ht="16.5" customHeight="1" x14ac:dyDescent="0.2">
      <c r="A308" s="7"/>
      <c r="B308" s="7"/>
      <c r="C308" s="7" t="s">
        <v>68</v>
      </c>
      <c r="D308" s="7"/>
      <c r="E308" s="7"/>
      <c r="F308" s="7"/>
      <c r="G308" s="7"/>
      <c r="H308" s="7"/>
      <c r="I308" s="7"/>
      <c r="J308" s="7"/>
      <c r="K308" s="7"/>
      <c r="L308" s="9"/>
      <c r="M308" s="10"/>
      <c r="N308" s="10"/>
      <c r="O308" s="10"/>
      <c r="P308" s="10"/>
      <c r="Q308" s="10"/>
      <c r="R308" s="10"/>
      <c r="S308" s="10"/>
      <c r="T308" s="10"/>
      <c r="U308" s="10"/>
    </row>
    <row r="309" spans="1:21" ht="16.5" customHeight="1" x14ac:dyDescent="0.2">
      <c r="A309" s="7"/>
      <c r="B309" s="7"/>
      <c r="C309" s="7"/>
      <c r="D309" s="7" t="s">
        <v>641</v>
      </c>
      <c r="E309" s="7"/>
      <c r="F309" s="7"/>
      <c r="G309" s="7"/>
      <c r="H309" s="7"/>
      <c r="I309" s="7"/>
      <c r="J309" s="7"/>
      <c r="K309" s="7"/>
      <c r="L309" s="9" t="s">
        <v>67</v>
      </c>
      <c r="M309" s="208">
        <v>384</v>
      </c>
      <c r="N309" s="208">
        <v>365</v>
      </c>
      <c r="O309" s="208">
        <v>351</v>
      </c>
      <c r="P309" s="202">
        <v>75</v>
      </c>
      <c r="Q309" s="208">
        <v>263</v>
      </c>
      <c r="R309" s="202">
        <v>29</v>
      </c>
      <c r="S309" s="202">
        <v>29</v>
      </c>
      <c r="T309" s="202">
        <v>10</v>
      </c>
      <c r="U309" s="206">
        <v>1506</v>
      </c>
    </row>
    <row r="310" spans="1:21" ht="16.5" customHeight="1" x14ac:dyDescent="0.2">
      <c r="A310" s="7"/>
      <c r="B310" s="7"/>
      <c r="C310" s="7"/>
      <c r="D310" s="7" t="s">
        <v>642</v>
      </c>
      <c r="E310" s="7"/>
      <c r="F310" s="7"/>
      <c r="G310" s="7"/>
      <c r="H310" s="7"/>
      <c r="I310" s="7"/>
      <c r="J310" s="7"/>
      <c r="K310" s="7"/>
      <c r="L310" s="9" t="s">
        <v>67</v>
      </c>
      <c r="M310" s="202">
        <v>11</v>
      </c>
      <c r="N310" s="204" t="s">
        <v>75</v>
      </c>
      <c r="O310" s="200" t="s">
        <v>214</v>
      </c>
      <c r="P310" s="202">
        <v>61</v>
      </c>
      <c r="Q310" s="204" t="s">
        <v>75</v>
      </c>
      <c r="R310" s="202">
        <v>20</v>
      </c>
      <c r="S310" s="204" t="s">
        <v>75</v>
      </c>
      <c r="T310" s="204">
        <v>3</v>
      </c>
      <c r="U310" s="202">
        <v>95</v>
      </c>
    </row>
    <row r="311" spans="1:21" ht="16.5" customHeight="1" x14ac:dyDescent="0.2">
      <c r="A311" s="7"/>
      <c r="B311" s="7"/>
      <c r="C311" s="7"/>
      <c r="D311" s="7" t="s">
        <v>643</v>
      </c>
      <c r="E311" s="7"/>
      <c r="F311" s="7"/>
      <c r="G311" s="7"/>
      <c r="H311" s="7"/>
      <c r="I311" s="7"/>
      <c r="J311" s="7"/>
      <c r="K311" s="7"/>
      <c r="L311" s="9"/>
      <c r="M311" s="10"/>
      <c r="N311" s="10"/>
      <c r="O311" s="10"/>
      <c r="P311" s="10"/>
      <c r="Q311" s="10"/>
      <c r="R311" s="10"/>
      <c r="S311" s="10"/>
      <c r="T311" s="10"/>
      <c r="U311" s="10"/>
    </row>
    <row r="312" spans="1:21" ht="16.5" customHeight="1" x14ac:dyDescent="0.2">
      <c r="A312" s="7"/>
      <c r="B312" s="7"/>
      <c r="C312" s="7"/>
      <c r="D312" s="7"/>
      <c r="E312" s="7" t="s">
        <v>644</v>
      </c>
      <c r="F312" s="7"/>
      <c r="G312" s="7"/>
      <c r="H312" s="7"/>
      <c r="I312" s="7"/>
      <c r="J312" s="7"/>
      <c r="K312" s="7"/>
      <c r="L312" s="9" t="s">
        <v>67</v>
      </c>
      <c r="M312" s="206">
        <v>5353</v>
      </c>
      <c r="N312" s="206">
        <v>1119</v>
      </c>
      <c r="O312" s="206">
        <v>2393</v>
      </c>
      <c r="P312" s="208">
        <v>916</v>
      </c>
      <c r="Q312" s="208">
        <v>876</v>
      </c>
      <c r="R312" s="208">
        <v>334</v>
      </c>
      <c r="S312" s="208">
        <v>174</v>
      </c>
      <c r="T312" s="202">
        <v>51</v>
      </c>
      <c r="U312" s="207">
        <v>11216</v>
      </c>
    </row>
    <row r="313" spans="1:21" ht="16.5" customHeight="1" x14ac:dyDescent="0.2">
      <c r="A313" s="7"/>
      <c r="B313" s="7"/>
      <c r="C313" s="7"/>
      <c r="D313" s="7"/>
      <c r="E313" s="7" t="s">
        <v>645</v>
      </c>
      <c r="F313" s="7"/>
      <c r="G313" s="7"/>
      <c r="H313" s="7"/>
      <c r="I313" s="7"/>
      <c r="J313" s="7"/>
      <c r="K313" s="7"/>
      <c r="L313" s="9" t="s">
        <v>67</v>
      </c>
      <c r="M313" s="206">
        <v>4835</v>
      </c>
      <c r="N313" s="206">
        <v>3822</v>
      </c>
      <c r="O313" s="206">
        <v>2135</v>
      </c>
      <c r="P313" s="208">
        <v>838</v>
      </c>
      <c r="Q313" s="208">
        <v>799</v>
      </c>
      <c r="R313" s="208">
        <v>234</v>
      </c>
      <c r="S313" s="208">
        <v>254</v>
      </c>
      <c r="T313" s="204">
        <v>4</v>
      </c>
      <c r="U313" s="207">
        <v>12921</v>
      </c>
    </row>
    <row r="314" spans="1:21" ht="16.5" customHeight="1" x14ac:dyDescent="0.2">
      <c r="A314" s="7"/>
      <c r="B314" s="7"/>
      <c r="C314" s="7"/>
      <c r="D314" s="7"/>
      <c r="E314" s="7" t="s">
        <v>646</v>
      </c>
      <c r="F314" s="7"/>
      <c r="G314" s="7"/>
      <c r="H314" s="7"/>
      <c r="I314" s="7"/>
      <c r="J314" s="7"/>
      <c r="K314" s="7"/>
      <c r="L314" s="9" t="s">
        <v>67</v>
      </c>
      <c r="M314" s="204" t="s">
        <v>75</v>
      </c>
      <c r="N314" s="206">
        <v>1699</v>
      </c>
      <c r="O314" s="200" t="s">
        <v>214</v>
      </c>
      <c r="P314" s="204" t="s">
        <v>75</v>
      </c>
      <c r="Q314" s="204" t="s">
        <v>75</v>
      </c>
      <c r="R314" s="208">
        <v>177</v>
      </c>
      <c r="S314" s="202">
        <v>23</v>
      </c>
      <c r="T314" s="202">
        <v>46</v>
      </c>
      <c r="U314" s="206">
        <v>1945</v>
      </c>
    </row>
    <row r="315" spans="1:21" ht="16.5" customHeight="1" x14ac:dyDescent="0.2">
      <c r="A315" s="7"/>
      <c r="B315" s="7"/>
      <c r="C315" s="7"/>
      <c r="D315" s="7"/>
      <c r="E315" s="7" t="s">
        <v>647</v>
      </c>
      <c r="F315" s="7"/>
      <c r="G315" s="7"/>
      <c r="H315" s="7"/>
      <c r="I315" s="7"/>
      <c r="J315" s="7"/>
      <c r="K315" s="7"/>
      <c r="L315" s="9" t="s">
        <v>67</v>
      </c>
      <c r="M315" s="207">
        <v>10188</v>
      </c>
      <c r="N315" s="206">
        <v>6640</v>
      </c>
      <c r="O315" s="206">
        <v>4528</v>
      </c>
      <c r="P315" s="206">
        <v>1754</v>
      </c>
      <c r="Q315" s="206">
        <v>1675</v>
      </c>
      <c r="R315" s="208">
        <v>745</v>
      </c>
      <c r="S315" s="208">
        <v>451</v>
      </c>
      <c r="T315" s="208">
        <v>101</v>
      </c>
      <c r="U315" s="207">
        <v>26082</v>
      </c>
    </row>
    <row r="316" spans="1:21" ht="29.45" customHeight="1" x14ac:dyDescent="0.2">
      <c r="A316" s="7"/>
      <c r="B316" s="7"/>
      <c r="C316" s="7"/>
      <c r="D316" s="382" t="s">
        <v>648</v>
      </c>
      <c r="E316" s="382"/>
      <c r="F316" s="382"/>
      <c r="G316" s="382"/>
      <c r="H316" s="382"/>
      <c r="I316" s="382"/>
      <c r="J316" s="382"/>
      <c r="K316" s="382"/>
      <c r="L316" s="9" t="s">
        <v>67</v>
      </c>
      <c r="M316" s="202">
        <v>46</v>
      </c>
      <c r="N316" s="202">
        <v>44</v>
      </c>
      <c r="O316" s="200" t="s">
        <v>214</v>
      </c>
      <c r="P316" s="204" t="s">
        <v>75</v>
      </c>
      <c r="Q316" s="202">
        <v>11</v>
      </c>
      <c r="R316" s="204">
        <v>2</v>
      </c>
      <c r="S316" s="204" t="s">
        <v>75</v>
      </c>
      <c r="T316" s="204" t="s">
        <v>75</v>
      </c>
      <c r="U316" s="208">
        <v>103</v>
      </c>
    </row>
    <row r="317" spans="1:21" ht="16.5" customHeight="1" x14ac:dyDescent="0.2">
      <c r="A317" s="7"/>
      <c r="B317" s="7"/>
      <c r="C317" s="7"/>
      <c r="D317" s="7" t="s">
        <v>649</v>
      </c>
      <c r="E317" s="7"/>
      <c r="F317" s="7"/>
      <c r="G317" s="7"/>
      <c r="H317" s="7"/>
      <c r="I317" s="7"/>
      <c r="J317" s="7"/>
      <c r="K317" s="7"/>
      <c r="L317" s="9" t="s">
        <v>67</v>
      </c>
      <c r="M317" s="204">
        <v>2</v>
      </c>
      <c r="N317" s="204" t="s">
        <v>75</v>
      </c>
      <c r="O317" s="200" t="s">
        <v>214</v>
      </c>
      <c r="P317" s="204" t="s">
        <v>75</v>
      </c>
      <c r="Q317" s="204" t="s">
        <v>75</v>
      </c>
      <c r="R317" s="202">
        <v>16</v>
      </c>
      <c r="S317" s="204">
        <v>2</v>
      </c>
      <c r="T317" s="202">
        <v>11</v>
      </c>
      <c r="U317" s="202">
        <v>31</v>
      </c>
    </row>
    <row r="318" spans="1:21" ht="16.5" customHeight="1" x14ac:dyDescent="0.2">
      <c r="A318" s="7"/>
      <c r="B318" s="7"/>
      <c r="C318" s="7" t="s">
        <v>69</v>
      </c>
      <c r="D318" s="7"/>
      <c r="E318" s="7"/>
      <c r="F318" s="7"/>
      <c r="G318" s="7"/>
      <c r="H318" s="7"/>
      <c r="I318" s="7"/>
      <c r="J318" s="7"/>
      <c r="K318" s="7"/>
      <c r="L318" s="9"/>
      <c r="M318" s="10"/>
      <c r="N318" s="10"/>
      <c r="O318" s="10"/>
      <c r="P318" s="10"/>
      <c r="Q318" s="10"/>
      <c r="R318" s="10"/>
      <c r="S318" s="10"/>
      <c r="T318" s="10"/>
      <c r="U318" s="10"/>
    </row>
    <row r="319" spans="1:21" ht="16.5" customHeight="1" x14ac:dyDescent="0.2">
      <c r="A319" s="7"/>
      <c r="B319" s="7"/>
      <c r="C319" s="7"/>
      <c r="D319" s="7" t="s">
        <v>641</v>
      </c>
      <c r="E319" s="7"/>
      <c r="F319" s="7"/>
      <c r="G319" s="7"/>
      <c r="H319" s="7"/>
      <c r="I319" s="7"/>
      <c r="J319" s="7"/>
      <c r="K319" s="7"/>
      <c r="L319" s="9" t="s">
        <v>67</v>
      </c>
      <c r="M319" s="204">
        <v>2</v>
      </c>
      <c r="N319" s="204" t="s">
        <v>75</v>
      </c>
      <c r="O319" s="204">
        <v>5</v>
      </c>
      <c r="P319" s="204" t="s">
        <v>75</v>
      </c>
      <c r="Q319" s="204">
        <v>5</v>
      </c>
      <c r="R319" s="204" t="s">
        <v>75</v>
      </c>
      <c r="S319" s="204" t="s">
        <v>75</v>
      </c>
      <c r="T319" s="204" t="s">
        <v>75</v>
      </c>
      <c r="U319" s="202">
        <v>12</v>
      </c>
    </row>
    <row r="320" spans="1:21" ht="16.5" customHeight="1" x14ac:dyDescent="0.2">
      <c r="A320" s="7"/>
      <c r="B320" s="7"/>
      <c r="C320" s="7"/>
      <c r="D320" s="7" t="s">
        <v>642</v>
      </c>
      <c r="E320" s="7"/>
      <c r="F320" s="7"/>
      <c r="G320" s="7"/>
      <c r="H320" s="7"/>
      <c r="I320" s="7"/>
      <c r="J320" s="7"/>
      <c r="K320" s="7"/>
      <c r="L320" s="9" t="s">
        <v>67</v>
      </c>
      <c r="M320" s="204" t="s">
        <v>75</v>
      </c>
      <c r="N320" s="204" t="s">
        <v>75</v>
      </c>
      <c r="O320" s="200" t="s">
        <v>214</v>
      </c>
      <c r="P320" s="204" t="s">
        <v>75</v>
      </c>
      <c r="Q320" s="204" t="s">
        <v>75</v>
      </c>
      <c r="R320" s="204" t="s">
        <v>75</v>
      </c>
      <c r="S320" s="204" t="s">
        <v>75</v>
      </c>
      <c r="T320" s="204" t="s">
        <v>75</v>
      </c>
      <c r="U320" s="204" t="s">
        <v>75</v>
      </c>
    </row>
    <row r="321" spans="1:21" ht="16.5" customHeight="1" x14ac:dyDescent="0.2">
      <c r="A321" s="7"/>
      <c r="B321" s="7"/>
      <c r="C321" s="7"/>
      <c r="D321" s="7" t="s">
        <v>643</v>
      </c>
      <c r="E321" s="7"/>
      <c r="F321" s="7"/>
      <c r="G321" s="7"/>
      <c r="H321" s="7"/>
      <c r="I321" s="7"/>
      <c r="J321" s="7"/>
      <c r="K321" s="7"/>
      <c r="L321" s="9"/>
      <c r="M321" s="10"/>
      <c r="N321" s="10"/>
      <c r="O321" s="10"/>
      <c r="P321" s="10"/>
      <c r="Q321" s="10"/>
      <c r="R321" s="10"/>
      <c r="S321" s="10"/>
      <c r="T321" s="10"/>
      <c r="U321" s="10"/>
    </row>
    <row r="322" spans="1:21" ht="16.5" customHeight="1" x14ac:dyDescent="0.2">
      <c r="A322" s="7"/>
      <c r="B322" s="7"/>
      <c r="C322" s="7"/>
      <c r="D322" s="7"/>
      <c r="E322" s="7" t="s">
        <v>644</v>
      </c>
      <c r="F322" s="7"/>
      <c r="G322" s="7"/>
      <c r="H322" s="7"/>
      <c r="I322" s="7"/>
      <c r="J322" s="7"/>
      <c r="K322" s="7"/>
      <c r="L322" s="9" t="s">
        <v>67</v>
      </c>
      <c r="M322" s="204" t="s">
        <v>75</v>
      </c>
      <c r="N322" s="204" t="s">
        <v>75</v>
      </c>
      <c r="O322" s="202">
        <v>33</v>
      </c>
      <c r="P322" s="204">
        <v>2</v>
      </c>
      <c r="Q322" s="202">
        <v>21</v>
      </c>
      <c r="R322" s="204">
        <v>5</v>
      </c>
      <c r="S322" s="204">
        <v>4</v>
      </c>
      <c r="T322" s="204" t="s">
        <v>75</v>
      </c>
      <c r="U322" s="202">
        <v>65</v>
      </c>
    </row>
    <row r="323" spans="1:21" ht="16.5" customHeight="1" x14ac:dyDescent="0.2">
      <c r="A323" s="7"/>
      <c r="B323" s="7"/>
      <c r="C323" s="7"/>
      <c r="D323" s="7"/>
      <c r="E323" s="7" t="s">
        <v>645</v>
      </c>
      <c r="F323" s="7"/>
      <c r="G323" s="7"/>
      <c r="H323" s="7"/>
      <c r="I323" s="7"/>
      <c r="J323" s="7"/>
      <c r="K323" s="7"/>
      <c r="L323" s="9" t="s">
        <v>67</v>
      </c>
      <c r="M323" s="204" t="s">
        <v>75</v>
      </c>
      <c r="N323" s="204">
        <v>1</v>
      </c>
      <c r="O323" s="202">
        <v>19</v>
      </c>
      <c r="P323" s="204" t="s">
        <v>75</v>
      </c>
      <c r="Q323" s="202">
        <v>19</v>
      </c>
      <c r="R323" s="204">
        <v>2</v>
      </c>
      <c r="S323" s="204">
        <v>2</v>
      </c>
      <c r="T323" s="204" t="s">
        <v>75</v>
      </c>
      <c r="U323" s="202">
        <v>43</v>
      </c>
    </row>
    <row r="324" spans="1:21" ht="16.5" customHeight="1" x14ac:dyDescent="0.2">
      <c r="A324" s="7"/>
      <c r="B324" s="7"/>
      <c r="C324" s="7"/>
      <c r="D324" s="7"/>
      <c r="E324" s="7" t="s">
        <v>646</v>
      </c>
      <c r="F324" s="7"/>
      <c r="G324" s="7"/>
      <c r="H324" s="7"/>
      <c r="I324" s="7"/>
      <c r="J324" s="7"/>
      <c r="K324" s="7"/>
      <c r="L324" s="9" t="s">
        <v>67</v>
      </c>
      <c r="M324" s="204" t="s">
        <v>75</v>
      </c>
      <c r="N324" s="204">
        <v>6</v>
      </c>
      <c r="O324" s="200" t="s">
        <v>214</v>
      </c>
      <c r="P324" s="204" t="s">
        <v>75</v>
      </c>
      <c r="Q324" s="204" t="s">
        <v>75</v>
      </c>
      <c r="R324" s="204" t="s">
        <v>75</v>
      </c>
      <c r="S324" s="204" t="s">
        <v>75</v>
      </c>
      <c r="T324" s="204" t="s">
        <v>75</v>
      </c>
      <c r="U324" s="204">
        <v>6</v>
      </c>
    </row>
    <row r="325" spans="1:21" ht="16.5" customHeight="1" x14ac:dyDescent="0.2">
      <c r="A325" s="7"/>
      <c r="B325" s="7"/>
      <c r="C325" s="7"/>
      <c r="D325" s="7"/>
      <c r="E325" s="7" t="s">
        <v>647</v>
      </c>
      <c r="F325" s="7"/>
      <c r="G325" s="7"/>
      <c r="H325" s="7"/>
      <c r="I325" s="7"/>
      <c r="J325" s="7"/>
      <c r="K325" s="7"/>
      <c r="L325" s="9" t="s">
        <v>67</v>
      </c>
      <c r="M325" s="204" t="s">
        <v>75</v>
      </c>
      <c r="N325" s="204">
        <v>7</v>
      </c>
      <c r="O325" s="202">
        <v>52</v>
      </c>
      <c r="P325" s="204">
        <v>2</v>
      </c>
      <c r="Q325" s="202">
        <v>40</v>
      </c>
      <c r="R325" s="204">
        <v>7</v>
      </c>
      <c r="S325" s="204">
        <v>6</v>
      </c>
      <c r="T325" s="204" t="s">
        <v>75</v>
      </c>
      <c r="U325" s="208">
        <v>114</v>
      </c>
    </row>
    <row r="326" spans="1:21" ht="29.45" customHeight="1" x14ac:dyDescent="0.2">
      <c r="A326" s="7"/>
      <c r="B326" s="7"/>
      <c r="C326" s="7"/>
      <c r="D326" s="382" t="s">
        <v>648</v>
      </c>
      <c r="E326" s="382"/>
      <c r="F326" s="382"/>
      <c r="G326" s="382"/>
      <c r="H326" s="382"/>
      <c r="I326" s="382"/>
      <c r="J326" s="382"/>
      <c r="K326" s="382"/>
      <c r="L326" s="9" t="s">
        <v>67</v>
      </c>
      <c r="M326" s="204" t="s">
        <v>75</v>
      </c>
      <c r="N326" s="204" t="s">
        <v>75</v>
      </c>
      <c r="O326" s="200" t="s">
        <v>214</v>
      </c>
      <c r="P326" s="204" t="s">
        <v>75</v>
      </c>
      <c r="Q326" s="204" t="s">
        <v>75</v>
      </c>
      <c r="R326" s="204" t="s">
        <v>75</v>
      </c>
      <c r="S326" s="204" t="s">
        <v>75</v>
      </c>
      <c r="T326" s="204" t="s">
        <v>75</v>
      </c>
      <c r="U326" s="204" t="s">
        <v>75</v>
      </c>
    </row>
    <row r="327" spans="1:21" ht="16.5" customHeight="1" x14ac:dyDescent="0.2">
      <c r="A327" s="7"/>
      <c r="B327" s="7"/>
      <c r="C327" s="7"/>
      <c r="D327" s="7" t="s">
        <v>649</v>
      </c>
      <c r="E327" s="7"/>
      <c r="F327" s="7"/>
      <c r="G327" s="7"/>
      <c r="H327" s="7"/>
      <c r="I327" s="7"/>
      <c r="J327" s="7"/>
      <c r="K327" s="7"/>
      <c r="L327" s="9" t="s">
        <v>67</v>
      </c>
      <c r="M327" s="204" t="s">
        <v>75</v>
      </c>
      <c r="N327" s="204" t="s">
        <v>75</v>
      </c>
      <c r="O327" s="200" t="s">
        <v>214</v>
      </c>
      <c r="P327" s="204" t="s">
        <v>75</v>
      </c>
      <c r="Q327" s="204" t="s">
        <v>75</v>
      </c>
      <c r="R327" s="204">
        <v>1</v>
      </c>
      <c r="S327" s="204" t="s">
        <v>75</v>
      </c>
      <c r="T327" s="204" t="s">
        <v>75</v>
      </c>
      <c r="U327" s="204">
        <v>1</v>
      </c>
    </row>
    <row r="328" spans="1:21" ht="16.5" customHeight="1" x14ac:dyDescent="0.2">
      <c r="A328" s="7"/>
      <c r="B328" s="7"/>
      <c r="C328" s="7" t="s">
        <v>70</v>
      </c>
      <c r="D328" s="7"/>
      <c r="E328" s="7"/>
      <c r="F328" s="7"/>
      <c r="G328" s="7"/>
      <c r="H328" s="7"/>
      <c r="I328" s="7"/>
      <c r="J328" s="7"/>
      <c r="K328" s="7"/>
      <c r="L328" s="9"/>
      <c r="M328" s="10"/>
      <c r="N328" s="10"/>
      <c r="O328" s="10"/>
      <c r="P328" s="10"/>
      <c r="Q328" s="10"/>
      <c r="R328" s="10"/>
      <c r="S328" s="10"/>
      <c r="T328" s="10"/>
      <c r="U328" s="10"/>
    </row>
    <row r="329" spans="1:21" ht="16.5" customHeight="1" x14ac:dyDescent="0.2">
      <c r="A329" s="7"/>
      <c r="B329" s="7"/>
      <c r="C329" s="7"/>
      <c r="D329" s="7" t="s">
        <v>641</v>
      </c>
      <c r="E329" s="7"/>
      <c r="F329" s="7"/>
      <c r="G329" s="7"/>
      <c r="H329" s="7"/>
      <c r="I329" s="7"/>
      <c r="J329" s="7"/>
      <c r="K329" s="7"/>
      <c r="L329" s="9" t="s">
        <v>67</v>
      </c>
      <c r="M329" s="208">
        <v>550</v>
      </c>
      <c r="N329" s="208">
        <v>438</v>
      </c>
      <c r="O329" s="208">
        <v>661</v>
      </c>
      <c r="P329" s="208">
        <v>171</v>
      </c>
      <c r="Q329" s="208">
        <v>404</v>
      </c>
      <c r="R329" s="202">
        <v>35</v>
      </c>
      <c r="S329" s="202">
        <v>35</v>
      </c>
      <c r="T329" s="208">
        <v>100</v>
      </c>
      <c r="U329" s="206">
        <v>2394</v>
      </c>
    </row>
    <row r="330" spans="1:21" ht="16.5" customHeight="1" x14ac:dyDescent="0.2">
      <c r="A330" s="7"/>
      <c r="B330" s="7"/>
      <c r="C330" s="7"/>
      <c r="D330" s="7" t="s">
        <v>642</v>
      </c>
      <c r="E330" s="7"/>
      <c r="F330" s="7"/>
      <c r="G330" s="7"/>
      <c r="H330" s="7"/>
      <c r="I330" s="7"/>
      <c r="J330" s="7"/>
      <c r="K330" s="7"/>
      <c r="L330" s="9" t="s">
        <v>67</v>
      </c>
      <c r="M330" s="202">
        <v>13</v>
      </c>
      <c r="N330" s="204" t="s">
        <v>75</v>
      </c>
      <c r="O330" s="200" t="s">
        <v>214</v>
      </c>
      <c r="P330" s="208">
        <v>192</v>
      </c>
      <c r="Q330" s="204" t="s">
        <v>75</v>
      </c>
      <c r="R330" s="202">
        <v>28</v>
      </c>
      <c r="S330" s="204" t="s">
        <v>75</v>
      </c>
      <c r="T330" s="204">
        <v>5</v>
      </c>
      <c r="U330" s="208">
        <v>238</v>
      </c>
    </row>
    <row r="331" spans="1:21" ht="16.5" customHeight="1" x14ac:dyDescent="0.2">
      <c r="A331" s="7"/>
      <c r="B331" s="7"/>
      <c r="C331" s="7"/>
      <c r="D331" s="7" t="s">
        <v>643</v>
      </c>
      <c r="E331" s="7"/>
      <c r="F331" s="7"/>
      <c r="G331" s="7"/>
      <c r="H331" s="7"/>
      <c r="I331" s="7"/>
      <c r="J331" s="7"/>
      <c r="K331" s="7"/>
      <c r="L331" s="9"/>
      <c r="M331" s="10"/>
      <c r="N331" s="10"/>
      <c r="O331" s="10"/>
      <c r="P331" s="10"/>
      <c r="Q331" s="10"/>
      <c r="R331" s="10"/>
      <c r="S331" s="10"/>
      <c r="T331" s="10"/>
      <c r="U331" s="10"/>
    </row>
    <row r="332" spans="1:21" ht="16.5" customHeight="1" x14ac:dyDescent="0.2">
      <c r="A332" s="7"/>
      <c r="B332" s="7"/>
      <c r="C332" s="7"/>
      <c r="D332" s="7"/>
      <c r="E332" s="7" t="s">
        <v>644</v>
      </c>
      <c r="F332" s="7"/>
      <c r="G332" s="7"/>
      <c r="H332" s="7"/>
      <c r="I332" s="7"/>
      <c r="J332" s="7"/>
      <c r="K332" s="7"/>
      <c r="L332" s="9" t="s">
        <v>67</v>
      </c>
      <c r="M332" s="206">
        <v>7927</v>
      </c>
      <c r="N332" s="206">
        <v>1477</v>
      </c>
      <c r="O332" s="206">
        <v>4165</v>
      </c>
      <c r="P332" s="206">
        <v>1633</v>
      </c>
      <c r="Q332" s="206">
        <v>1158</v>
      </c>
      <c r="R332" s="208">
        <v>433</v>
      </c>
      <c r="S332" s="208">
        <v>245</v>
      </c>
      <c r="T332" s="208">
        <v>478</v>
      </c>
      <c r="U332" s="207">
        <v>17516</v>
      </c>
    </row>
    <row r="333" spans="1:21" ht="16.5" customHeight="1" x14ac:dyDescent="0.2">
      <c r="A333" s="7"/>
      <c r="B333" s="7"/>
      <c r="C333" s="7"/>
      <c r="D333" s="7"/>
      <c r="E333" s="7" t="s">
        <v>645</v>
      </c>
      <c r="F333" s="7"/>
      <c r="G333" s="7"/>
      <c r="H333" s="7"/>
      <c r="I333" s="7"/>
      <c r="J333" s="7"/>
      <c r="K333" s="7"/>
      <c r="L333" s="9" t="s">
        <v>67</v>
      </c>
      <c r="M333" s="206">
        <v>8274</v>
      </c>
      <c r="N333" s="206">
        <v>4707</v>
      </c>
      <c r="O333" s="206">
        <v>3622</v>
      </c>
      <c r="P333" s="206">
        <v>1958</v>
      </c>
      <c r="Q333" s="206">
        <v>1261</v>
      </c>
      <c r="R333" s="208">
        <v>299</v>
      </c>
      <c r="S333" s="208">
        <v>356</v>
      </c>
      <c r="T333" s="202">
        <v>33</v>
      </c>
      <c r="U333" s="207">
        <v>20510</v>
      </c>
    </row>
    <row r="334" spans="1:21" ht="16.5" customHeight="1" x14ac:dyDescent="0.2">
      <c r="A334" s="7"/>
      <c r="B334" s="7"/>
      <c r="C334" s="7"/>
      <c r="D334" s="7"/>
      <c r="E334" s="7" t="s">
        <v>646</v>
      </c>
      <c r="F334" s="7"/>
      <c r="G334" s="7"/>
      <c r="H334" s="7"/>
      <c r="I334" s="7"/>
      <c r="J334" s="7"/>
      <c r="K334" s="7"/>
      <c r="L334" s="9" t="s">
        <v>67</v>
      </c>
      <c r="M334" s="204" t="s">
        <v>75</v>
      </c>
      <c r="N334" s="206">
        <v>1897</v>
      </c>
      <c r="O334" s="200" t="s">
        <v>214</v>
      </c>
      <c r="P334" s="204" t="s">
        <v>75</v>
      </c>
      <c r="Q334" s="204" t="s">
        <v>75</v>
      </c>
      <c r="R334" s="208">
        <v>241</v>
      </c>
      <c r="S334" s="202">
        <v>33</v>
      </c>
      <c r="T334" s="208">
        <v>326</v>
      </c>
      <c r="U334" s="206">
        <v>2497</v>
      </c>
    </row>
    <row r="335" spans="1:21" ht="16.5" customHeight="1" x14ac:dyDescent="0.2">
      <c r="A335" s="7"/>
      <c r="B335" s="7"/>
      <c r="C335" s="7"/>
      <c r="D335" s="7"/>
      <c r="E335" s="7" t="s">
        <v>647</v>
      </c>
      <c r="F335" s="7"/>
      <c r="G335" s="7"/>
      <c r="H335" s="7"/>
      <c r="I335" s="7"/>
      <c r="J335" s="7"/>
      <c r="K335" s="7"/>
      <c r="L335" s="9" t="s">
        <v>67</v>
      </c>
      <c r="M335" s="207">
        <v>16201</v>
      </c>
      <c r="N335" s="206">
        <v>8081</v>
      </c>
      <c r="O335" s="206">
        <v>7787</v>
      </c>
      <c r="P335" s="206">
        <v>3591</v>
      </c>
      <c r="Q335" s="206">
        <v>2419</v>
      </c>
      <c r="R335" s="208">
        <v>973</v>
      </c>
      <c r="S335" s="208">
        <v>634</v>
      </c>
      <c r="T335" s="208">
        <v>837</v>
      </c>
      <c r="U335" s="207">
        <v>40523</v>
      </c>
    </row>
    <row r="336" spans="1:21" ht="29.45" customHeight="1" x14ac:dyDescent="0.2">
      <c r="A336" s="7"/>
      <c r="B336" s="7"/>
      <c r="C336" s="7"/>
      <c r="D336" s="382" t="s">
        <v>648</v>
      </c>
      <c r="E336" s="382"/>
      <c r="F336" s="382"/>
      <c r="G336" s="382"/>
      <c r="H336" s="382"/>
      <c r="I336" s="382"/>
      <c r="J336" s="382"/>
      <c r="K336" s="382"/>
      <c r="L336" s="9" t="s">
        <v>67</v>
      </c>
      <c r="M336" s="202">
        <v>72</v>
      </c>
      <c r="N336" s="202">
        <v>48</v>
      </c>
      <c r="O336" s="200" t="s">
        <v>214</v>
      </c>
      <c r="P336" s="204" t="s">
        <v>75</v>
      </c>
      <c r="Q336" s="202">
        <v>15</v>
      </c>
      <c r="R336" s="204">
        <v>3</v>
      </c>
      <c r="S336" s="204" t="s">
        <v>75</v>
      </c>
      <c r="T336" s="204">
        <v>1</v>
      </c>
      <c r="U336" s="208">
        <v>139</v>
      </c>
    </row>
    <row r="337" spans="1:21" ht="16.5" customHeight="1" x14ac:dyDescent="0.2">
      <c r="A337" s="7"/>
      <c r="B337" s="7"/>
      <c r="C337" s="7"/>
      <c r="D337" s="7" t="s">
        <v>649</v>
      </c>
      <c r="E337" s="7"/>
      <c r="F337" s="7"/>
      <c r="G337" s="7"/>
      <c r="H337" s="7"/>
      <c r="I337" s="7"/>
      <c r="J337" s="7"/>
      <c r="K337" s="7"/>
      <c r="L337" s="9" t="s">
        <v>67</v>
      </c>
      <c r="M337" s="204">
        <v>7</v>
      </c>
      <c r="N337" s="204" t="s">
        <v>75</v>
      </c>
      <c r="O337" s="200" t="s">
        <v>214</v>
      </c>
      <c r="P337" s="204" t="s">
        <v>75</v>
      </c>
      <c r="Q337" s="204" t="s">
        <v>75</v>
      </c>
      <c r="R337" s="202">
        <v>22</v>
      </c>
      <c r="S337" s="204">
        <v>2</v>
      </c>
      <c r="T337" s="202">
        <v>74</v>
      </c>
      <c r="U337" s="208">
        <v>105</v>
      </c>
    </row>
    <row r="338" spans="1:21" ht="16.5" customHeight="1" x14ac:dyDescent="0.2">
      <c r="A338" s="7" t="s">
        <v>275</v>
      </c>
      <c r="B338" s="7"/>
      <c r="C338" s="7"/>
      <c r="D338" s="7"/>
      <c r="E338" s="7"/>
      <c r="F338" s="7"/>
      <c r="G338" s="7"/>
      <c r="H338" s="7"/>
      <c r="I338" s="7"/>
      <c r="J338" s="7"/>
      <c r="K338" s="7"/>
      <c r="L338" s="9"/>
      <c r="M338" s="10"/>
      <c r="N338" s="10"/>
      <c r="O338" s="10"/>
      <c r="P338" s="10"/>
      <c r="Q338" s="10"/>
      <c r="R338" s="10"/>
      <c r="S338" s="10"/>
      <c r="T338" s="10"/>
      <c r="U338" s="10"/>
    </row>
    <row r="339" spans="1:21" ht="16.5" customHeight="1" x14ac:dyDescent="0.2">
      <c r="A339" s="7"/>
      <c r="B339" s="7" t="s">
        <v>139</v>
      </c>
      <c r="C339" s="7"/>
      <c r="D339" s="7"/>
      <c r="E339" s="7"/>
      <c r="F339" s="7"/>
      <c r="G339" s="7"/>
      <c r="H339" s="7"/>
      <c r="I339" s="7"/>
      <c r="J339" s="7"/>
      <c r="K339" s="7"/>
      <c r="L339" s="9"/>
      <c r="M339" s="10"/>
      <c r="N339" s="10"/>
      <c r="O339" s="10"/>
      <c r="P339" s="10"/>
      <c r="Q339" s="10"/>
      <c r="R339" s="10"/>
      <c r="S339" s="10"/>
      <c r="T339" s="10"/>
      <c r="U339" s="10"/>
    </row>
    <row r="340" spans="1:21" ht="16.5" customHeight="1" x14ac:dyDescent="0.2">
      <c r="A340" s="7"/>
      <c r="B340" s="7"/>
      <c r="C340" s="7" t="s">
        <v>66</v>
      </c>
      <c r="D340" s="7"/>
      <c r="E340" s="7"/>
      <c r="F340" s="7"/>
      <c r="G340" s="7"/>
      <c r="H340" s="7"/>
      <c r="I340" s="7"/>
      <c r="J340" s="7"/>
      <c r="K340" s="7"/>
      <c r="L340" s="9"/>
      <c r="M340" s="10"/>
      <c r="N340" s="10"/>
      <c r="O340" s="10"/>
      <c r="P340" s="10"/>
      <c r="Q340" s="10"/>
      <c r="R340" s="10"/>
      <c r="S340" s="10"/>
      <c r="T340" s="10"/>
      <c r="U340" s="10"/>
    </row>
    <row r="341" spans="1:21" ht="16.5" customHeight="1" x14ac:dyDescent="0.2">
      <c r="A341" s="7"/>
      <c r="B341" s="7"/>
      <c r="C341" s="7"/>
      <c r="D341" s="7" t="s">
        <v>641</v>
      </c>
      <c r="E341" s="7"/>
      <c r="F341" s="7"/>
      <c r="G341" s="7"/>
      <c r="H341" s="7"/>
      <c r="I341" s="7"/>
      <c r="J341" s="7"/>
      <c r="K341" s="7"/>
      <c r="L341" s="9" t="s">
        <v>67</v>
      </c>
      <c r="M341" s="208">
        <v>139</v>
      </c>
      <c r="N341" s="202">
        <v>90</v>
      </c>
      <c r="O341" s="208">
        <v>282</v>
      </c>
      <c r="P341" s="202">
        <v>84</v>
      </c>
      <c r="Q341" s="208">
        <v>114</v>
      </c>
      <c r="R341" s="202">
        <v>11</v>
      </c>
      <c r="S341" s="204">
        <v>7</v>
      </c>
      <c r="T341" s="202">
        <v>75</v>
      </c>
      <c r="U341" s="208">
        <v>802</v>
      </c>
    </row>
    <row r="342" spans="1:21" ht="16.5" customHeight="1" x14ac:dyDescent="0.2">
      <c r="A342" s="7"/>
      <c r="B342" s="7"/>
      <c r="C342" s="7"/>
      <c r="D342" s="7" t="s">
        <v>642</v>
      </c>
      <c r="E342" s="7"/>
      <c r="F342" s="7"/>
      <c r="G342" s="7"/>
      <c r="H342" s="7"/>
      <c r="I342" s="7"/>
      <c r="J342" s="7"/>
      <c r="K342" s="7"/>
      <c r="L342" s="9" t="s">
        <v>67</v>
      </c>
      <c r="M342" s="204">
        <v>3</v>
      </c>
      <c r="N342" s="204" t="s">
        <v>75</v>
      </c>
      <c r="O342" s="200" t="s">
        <v>214</v>
      </c>
      <c r="P342" s="208">
        <v>120</v>
      </c>
      <c r="Q342" s="204" t="s">
        <v>75</v>
      </c>
      <c r="R342" s="204">
        <v>8</v>
      </c>
      <c r="S342" s="204" t="s">
        <v>75</v>
      </c>
      <c r="T342" s="204">
        <v>6</v>
      </c>
      <c r="U342" s="208">
        <v>137</v>
      </c>
    </row>
    <row r="343" spans="1:21" ht="16.5" customHeight="1" x14ac:dyDescent="0.2">
      <c r="A343" s="7"/>
      <c r="B343" s="7"/>
      <c r="C343" s="7"/>
      <c r="D343" s="7" t="s">
        <v>643</v>
      </c>
      <c r="E343" s="7"/>
      <c r="F343" s="7"/>
      <c r="G343" s="7"/>
      <c r="H343" s="7"/>
      <c r="I343" s="7"/>
      <c r="J343" s="7"/>
      <c r="K343" s="7"/>
      <c r="L343" s="9"/>
      <c r="M343" s="10"/>
      <c r="N343" s="10"/>
      <c r="O343" s="10"/>
      <c r="P343" s="10"/>
      <c r="Q343" s="10"/>
      <c r="R343" s="10"/>
      <c r="S343" s="10"/>
      <c r="T343" s="10"/>
      <c r="U343" s="10"/>
    </row>
    <row r="344" spans="1:21" ht="16.5" customHeight="1" x14ac:dyDescent="0.2">
      <c r="A344" s="7"/>
      <c r="B344" s="7"/>
      <c r="C344" s="7"/>
      <c r="D344" s="7"/>
      <c r="E344" s="7" t="s">
        <v>644</v>
      </c>
      <c r="F344" s="7"/>
      <c r="G344" s="7"/>
      <c r="H344" s="7"/>
      <c r="I344" s="7"/>
      <c r="J344" s="7"/>
      <c r="K344" s="7"/>
      <c r="L344" s="9" t="s">
        <v>67</v>
      </c>
      <c r="M344" s="206">
        <v>2348</v>
      </c>
      <c r="N344" s="208">
        <v>325</v>
      </c>
      <c r="O344" s="206">
        <v>1780</v>
      </c>
      <c r="P344" s="208">
        <v>635</v>
      </c>
      <c r="Q344" s="208">
        <v>245</v>
      </c>
      <c r="R344" s="202">
        <v>91</v>
      </c>
      <c r="S344" s="202">
        <v>59</v>
      </c>
      <c r="T344" s="208">
        <v>420</v>
      </c>
      <c r="U344" s="206">
        <v>5903</v>
      </c>
    </row>
    <row r="345" spans="1:21" ht="16.5" customHeight="1" x14ac:dyDescent="0.2">
      <c r="A345" s="7"/>
      <c r="B345" s="7"/>
      <c r="C345" s="7"/>
      <c r="D345" s="7"/>
      <c r="E345" s="7" t="s">
        <v>645</v>
      </c>
      <c r="F345" s="7"/>
      <c r="G345" s="7"/>
      <c r="H345" s="7"/>
      <c r="I345" s="7"/>
      <c r="J345" s="7"/>
      <c r="K345" s="7"/>
      <c r="L345" s="9" t="s">
        <v>67</v>
      </c>
      <c r="M345" s="206">
        <v>4006</v>
      </c>
      <c r="N345" s="208">
        <v>709</v>
      </c>
      <c r="O345" s="206">
        <v>1274</v>
      </c>
      <c r="P345" s="206">
        <v>1043</v>
      </c>
      <c r="Q345" s="208">
        <v>422</v>
      </c>
      <c r="R345" s="202">
        <v>65</v>
      </c>
      <c r="S345" s="202">
        <v>81</v>
      </c>
      <c r="T345" s="202">
        <v>17</v>
      </c>
      <c r="U345" s="206">
        <v>7617</v>
      </c>
    </row>
    <row r="346" spans="1:21" ht="16.5" customHeight="1" x14ac:dyDescent="0.2">
      <c r="A346" s="7"/>
      <c r="B346" s="7"/>
      <c r="C346" s="7"/>
      <c r="D346" s="7"/>
      <c r="E346" s="7" t="s">
        <v>646</v>
      </c>
      <c r="F346" s="7"/>
      <c r="G346" s="7"/>
      <c r="H346" s="7"/>
      <c r="I346" s="7"/>
      <c r="J346" s="7"/>
      <c r="K346" s="7"/>
      <c r="L346" s="9" t="s">
        <v>67</v>
      </c>
      <c r="M346" s="204" t="s">
        <v>75</v>
      </c>
      <c r="N346" s="208">
        <v>180</v>
      </c>
      <c r="O346" s="200" t="s">
        <v>214</v>
      </c>
      <c r="P346" s="204" t="s">
        <v>75</v>
      </c>
      <c r="Q346" s="204" t="s">
        <v>75</v>
      </c>
      <c r="R346" s="202">
        <v>57</v>
      </c>
      <c r="S346" s="204">
        <v>4</v>
      </c>
      <c r="T346" s="208">
        <v>212</v>
      </c>
      <c r="U346" s="208">
        <v>453</v>
      </c>
    </row>
    <row r="347" spans="1:21" ht="16.5" customHeight="1" x14ac:dyDescent="0.2">
      <c r="A347" s="7"/>
      <c r="B347" s="7"/>
      <c r="C347" s="7"/>
      <c r="D347" s="7"/>
      <c r="E347" s="7" t="s">
        <v>647</v>
      </c>
      <c r="F347" s="7"/>
      <c r="G347" s="7"/>
      <c r="H347" s="7"/>
      <c r="I347" s="7"/>
      <c r="J347" s="7"/>
      <c r="K347" s="7"/>
      <c r="L347" s="9" t="s">
        <v>67</v>
      </c>
      <c r="M347" s="206">
        <v>6354</v>
      </c>
      <c r="N347" s="206">
        <v>1214</v>
      </c>
      <c r="O347" s="206">
        <v>3054</v>
      </c>
      <c r="P347" s="206">
        <v>1678</v>
      </c>
      <c r="Q347" s="208">
        <v>667</v>
      </c>
      <c r="R347" s="208">
        <v>213</v>
      </c>
      <c r="S347" s="208">
        <v>144</v>
      </c>
      <c r="T347" s="208">
        <v>649</v>
      </c>
      <c r="U347" s="207">
        <v>13973</v>
      </c>
    </row>
    <row r="348" spans="1:21" ht="29.45" customHeight="1" x14ac:dyDescent="0.2">
      <c r="A348" s="7"/>
      <c r="B348" s="7"/>
      <c r="C348" s="7"/>
      <c r="D348" s="382" t="s">
        <v>648</v>
      </c>
      <c r="E348" s="382"/>
      <c r="F348" s="382"/>
      <c r="G348" s="382"/>
      <c r="H348" s="382"/>
      <c r="I348" s="382"/>
      <c r="J348" s="382"/>
      <c r="K348" s="382"/>
      <c r="L348" s="9" t="s">
        <v>67</v>
      </c>
      <c r="M348" s="202">
        <v>18</v>
      </c>
      <c r="N348" s="204">
        <v>4</v>
      </c>
      <c r="O348" s="200" t="s">
        <v>214</v>
      </c>
      <c r="P348" s="204" t="s">
        <v>75</v>
      </c>
      <c r="Q348" s="204">
        <v>6</v>
      </c>
      <c r="R348" s="204" t="s">
        <v>75</v>
      </c>
      <c r="S348" s="204" t="s">
        <v>75</v>
      </c>
      <c r="T348" s="204">
        <v>4</v>
      </c>
      <c r="U348" s="202">
        <v>32</v>
      </c>
    </row>
    <row r="349" spans="1:21" ht="16.5" customHeight="1" x14ac:dyDescent="0.2">
      <c r="A349" s="7"/>
      <c r="B349" s="7"/>
      <c r="C349" s="7"/>
      <c r="D349" s="7" t="s">
        <v>649</v>
      </c>
      <c r="E349" s="7"/>
      <c r="F349" s="7"/>
      <c r="G349" s="7"/>
      <c r="H349" s="7"/>
      <c r="I349" s="7"/>
      <c r="J349" s="7"/>
      <c r="K349" s="7"/>
      <c r="L349" s="9" t="s">
        <v>67</v>
      </c>
      <c r="M349" s="204">
        <v>6</v>
      </c>
      <c r="N349" s="204" t="s">
        <v>75</v>
      </c>
      <c r="O349" s="200" t="s">
        <v>214</v>
      </c>
      <c r="P349" s="204" t="s">
        <v>75</v>
      </c>
      <c r="Q349" s="204" t="s">
        <v>75</v>
      </c>
      <c r="R349" s="204" t="s">
        <v>75</v>
      </c>
      <c r="S349" s="204">
        <v>1</v>
      </c>
      <c r="T349" s="202">
        <v>40</v>
      </c>
      <c r="U349" s="202">
        <v>47</v>
      </c>
    </row>
    <row r="350" spans="1:21" ht="16.5" customHeight="1" x14ac:dyDescent="0.2">
      <c r="A350" s="7"/>
      <c r="B350" s="7"/>
      <c r="C350" s="7" t="s">
        <v>68</v>
      </c>
      <c r="D350" s="7"/>
      <c r="E350" s="7"/>
      <c r="F350" s="7"/>
      <c r="G350" s="7"/>
      <c r="H350" s="7"/>
      <c r="I350" s="7"/>
      <c r="J350" s="7"/>
      <c r="K350" s="7"/>
      <c r="L350" s="9"/>
      <c r="M350" s="10"/>
      <c r="N350" s="10"/>
      <c r="O350" s="10"/>
      <c r="P350" s="10"/>
      <c r="Q350" s="10"/>
      <c r="R350" s="10"/>
      <c r="S350" s="10"/>
      <c r="T350" s="10"/>
      <c r="U350" s="10"/>
    </row>
    <row r="351" spans="1:21" ht="16.5" customHeight="1" x14ac:dyDescent="0.2">
      <c r="A351" s="7"/>
      <c r="B351" s="7"/>
      <c r="C351" s="7"/>
      <c r="D351" s="7" t="s">
        <v>641</v>
      </c>
      <c r="E351" s="7"/>
      <c r="F351" s="7"/>
      <c r="G351" s="7"/>
      <c r="H351" s="7"/>
      <c r="I351" s="7"/>
      <c r="J351" s="7"/>
      <c r="K351" s="7"/>
      <c r="L351" s="9" t="s">
        <v>67</v>
      </c>
      <c r="M351" s="208">
        <v>365</v>
      </c>
      <c r="N351" s="208">
        <v>425</v>
      </c>
      <c r="O351" s="208">
        <v>372</v>
      </c>
      <c r="P351" s="202">
        <v>84</v>
      </c>
      <c r="Q351" s="208">
        <v>217</v>
      </c>
      <c r="R351" s="202">
        <v>37</v>
      </c>
      <c r="S351" s="202">
        <v>31</v>
      </c>
      <c r="T351" s="202">
        <v>15</v>
      </c>
      <c r="U351" s="206">
        <v>1546</v>
      </c>
    </row>
    <row r="352" spans="1:21" ht="16.5" customHeight="1" x14ac:dyDescent="0.2">
      <c r="A352" s="7"/>
      <c r="B352" s="7"/>
      <c r="C352" s="7"/>
      <c r="D352" s="7" t="s">
        <v>642</v>
      </c>
      <c r="E352" s="7"/>
      <c r="F352" s="7"/>
      <c r="G352" s="7"/>
      <c r="H352" s="7"/>
      <c r="I352" s="7"/>
      <c r="J352" s="7"/>
      <c r="K352" s="7"/>
      <c r="L352" s="9" t="s">
        <v>67</v>
      </c>
      <c r="M352" s="202">
        <v>11</v>
      </c>
      <c r="N352" s="204" t="s">
        <v>75</v>
      </c>
      <c r="O352" s="200" t="s">
        <v>214</v>
      </c>
      <c r="P352" s="202">
        <v>63</v>
      </c>
      <c r="Q352" s="204" t="s">
        <v>75</v>
      </c>
      <c r="R352" s="202">
        <v>20</v>
      </c>
      <c r="S352" s="204" t="s">
        <v>75</v>
      </c>
      <c r="T352" s="204">
        <v>3</v>
      </c>
      <c r="U352" s="202">
        <v>97</v>
      </c>
    </row>
    <row r="353" spans="1:21" ht="16.5" customHeight="1" x14ac:dyDescent="0.2">
      <c r="A353" s="7"/>
      <c r="B353" s="7"/>
      <c r="C353" s="7"/>
      <c r="D353" s="7" t="s">
        <v>643</v>
      </c>
      <c r="E353" s="7"/>
      <c r="F353" s="7"/>
      <c r="G353" s="7"/>
      <c r="H353" s="7"/>
      <c r="I353" s="7"/>
      <c r="J353" s="7"/>
      <c r="K353" s="7"/>
      <c r="L353" s="9"/>
      <c r="M353" s="10"/>
      <c r="N353" s="10"/>
      <c r="O353" s="10"/>
      <c r="P353" s="10"/>
      <c r="Q353" s="10"/>
      <c r="R353" s="10"/>
      <c r="S353" s="10"/>
      <c r="T353" s="10"/>
      <c r="U353" s="10"/>
    </row>
    <row r="354" spans="1:21" ht="16.5" customHeight="1" x14ac:dyDescent="0.2">
      <c r="A354" s="7"/>
      <c r="B354" s="7"/>
      <c r="C354" s="7"/>
      <c r="D354" s="7"/>
      <c r="E354" s="7" t="s">
        <v>644</v>
      </c>
      <c r="F354" s="7"/>
      <c r="G354" s="7"/>
      <c r="H354" s="7"/>
      <c r="I354" s="7"/>
      <c r="J354" s="7"/>
      <c r="K354" s="7"/>
      <c r="L354" s="9" t="s">
        <v>67</v>
      </c>
      <c r="M354" s="206">
        <v>5200</v>
      </c>
      <c r="N354" s="206">
        <v>1804</v>
      </c>
      <c r="O354" s="206">
        <v>2406</v>
      </c>
      <c r="P354" s="208">
        <v>899</v>
      </c>
      <c r="Q354" s="208">
        <v>853</v>
      </c>
      <c r="R354" s="208">
        <v>289</v>
      </c>
      <c r="S354" s="208">
        <v>154</v>
      </c>
      <c r="T354" s="202">
        <v>52</v>
      </c>
      <c r="U354" s="207">
        <v>11657</v>
      </c>
    </row>
    <row r="355" spans="1:21" ht="16.5" customHeight="1" x14ac:dyDescent="0.2">
      <c r="A355" s="7"/>
      <c r="B355" s="7"/>
      <c r="C355" s="7"/>
      <c r="D355" s="7"/>
      <c r="E355" s="7" t="s">
        <v>645</v>
      </c>
      <c r="F355" s="7"/>
      <c r="G355" s="7"/>
      <c r="H355" s="7"/>
      <c r="I355" s="7"/>
      <c r="J355" s="7"/>
      <c r="K355" s="7"/>
      <c r="L355" s="9" t="s">
        <v>67</v>
      </c>
      <c r="M355" s="206">
        <v>6038</v>
      </c>
      <c r="N355" s="206">
        <v>3164</v>
      </c>
      <c r="O355" s="206">
        <v>2005</v>
      </c>
      <c r="P355" s="208">
        <v>754</v>
      </c>
      <c r="Q355" s="208">
        <v>726</v>
      </c>
      <c r="R355" s="208">
        <v>225</v>
      </c>
      <c r="S355" s="208">
        <v>237</v>
      </c>
      <c r="T355" s="204" t="s">
        <v>75</v>
      </c>
      <c r="U355" s="207">
        <v>13149</v>
      </c>
    </row>
    <row r="356" spans="1:21" ht="16.5" customHeight="1" x14ac:dyDescent="0.2">
      <c r="A356" s="7"/>
      <c r="B356" s="7"/>
      <c r="C356" s="7"/>
      <c r="D356" s="7"/>
      <c r="E356" s="7" t="s">
        <v>646</v>
      </c>
      <c r="F356" s="7"/>
      <c r="G356" s="7"/>
      <c r="H356" s="7"/>
      <c r="I356" s="7"/>
      <c r="J356" s="7"/>
      <c r="K356" s="7"/>
      <c r="L356" s="9" t="s">
        <v>67</v>
      </c>
      <c r="M356" s="204" t="s">
        <v>75</v>
      </c>
      <c r="N356" s="208">
        <v>954</v>
      </c>
      <c r="O356" s="200" t="s">
        <v>214</v>
      </c>
      <c r="P356" s="204" t="s">
        <v>75</v>
      </c>
      <c r="Q356" s="204" t="s">
        <v>75</v>
      </c>
      <c r="R356" s="208">
        <v>196</v>
      </c>
      <c r="S356" s="202">
        <v>32</v>
      </c>
      <c r="T356" s="202">
        <v>48</v>
      </c>
      <c r="U356" s="206">
        <v>1230</v>
      </c>
    </row>
    <row r="357" spans="1:21" ht="16.5" customHeight="1" x14ac:dyDescent="0.2">
      <c r="A357" s="7"/>
      <c r="B357" s="7"/>
      <c r="C357" s="7"/>
      <c r="D357" s="7"/>
      <c r="E357" s="7" t="s">
        <v>647</v>
      </c>
      <c r="F357" s="7"/>
      <c r="G357" s="7"/>
      <c r="H357" s="7"/>
      <c r="I357" s="7"/>
      <c r="J357" s="7"/>
      <c r="K357" s="7"/>
      <c r="L357" s="9" t="s">
        <v>67</v>
      </c>
      <c r="M357" s="207">
        <v>11238</v>
      </c>
      <c r="N357" s="206">
        <v>5922</v>
      </c>
      <c r="O357" s="206">
        <v>4411</v>
      </c>
      <c r="P357" s="206">
        <v>1653</v>
      </c>
      <c r="Q357" s="206">
        <v>1579</v>
      </c>
      <c r="R357" s="208">
        <v>710</v>
      </c>
      <c r="S357" s="208">
        <v>423</v>
      </c>
      <c r="T357" s="208">
        <v>100</v>
      </c>
      <c r="U357" s="207">
        <v>26036</v>
      </c>
    </row>
    <row r="358" spans="1:21" ht="29.45" customHeight="1" x14ac:dyDescent="0.2">
      <c r="A358" s="7"/>
      <c r="B358" s="7"/>
      <c r="C358" s="7"/>
      <c r="D358" s="382" t="s">
        <v>648</v>
      </c>
      <c r="E358" s="382"/>
      <c r="F358" s="382"/>
      <c r="G358" s="382"/>
      <c r="H358" s="382"/>
      <c r="I358" s="382"/>
      <c r="J358" s="382"/>
      <c r="K358" s="382"/>
      <c r="L358" s="9" t="s">
        <v>67</v>
      </c>
      <c r="M358" s="202">
        <v>48</v>
      </c>
      <c r="N358" s="202">
        <v>45</v>
      </c>
      <c r="O358" s="200" t="s">
        <v>214</v>
      </c>
      <c r="P358" s="204" t="s">
        <v>75</v>
      </c>
      <c r="Q358" s="202">
        <v>15</v>
      </c>
      <c r="R358" s="204">
        <v>1</v>
      </c>
      <c r="S358" s="204" t="s">
        <v>75</v>
      </c>
      <c r="T358" s="204">
        <v>1</v>
      </c>
      <c r="U358" s="208">
        <v>110</v>
      </c>
    </row>
    <row r="359" spans="1:21" ht="16.5" customHeight="1" x14ac:dyDescent="0.2">
      <c r="A359" s="7"/>
      <c r="B359" s="7"/>
      <c r="C359" s="7"/>
      <c r="D359" s="7" t="s">
        <v>649</v>
      </c>
      <c r="E359" s="7"/>
      <c r="F359" s="7"/>
      <c r="G359" s="7"/>
      <c r="H359" s="7"/>
      <c r="I359" s="7"/>
      <c r="J359" s="7"/>
      <c r="K359" s="7"/>
      <c r="L359" s="9" t="s">
        <v>67</v>
      </c>
      <c r="M359" s="204">
        <v>5</v>
      </c>
      <c r="N359" s="204">
        <v>1</v>
      </c>
      <c r="O359" s="200" t="s">
        <v>214</v>
      </c>
      <c r="P359" s="204" t="s">
        <v>75</v>
      </c>
      <c r="Q359" s="204" t="s">
        <v>75</v>
      </c>
      <c r="R359" s="202">
        <v>18</v>
      </c>
      <c r="S359" s="204" t="s">
        <v>75</v>
      </c>
      <c r="T359" s="202">
        <v>14</v>
      </c>
      <c r="U359" s="202">
        <v>38</v>
      </c>
    </row>
    <row r="360" spans="1:21" ht="16.5" customHeight="1" x14ac:dyDescent="0.2">
      <c r="A360" s="7"/>
      <c r="B360" s="7"/>
      <c r="C360" s="7" t="s">
        <v>69</v>
      </c>
      <c r="D360" s="7"/>
      <c r="E360" s="7"/>
      <c r="F360" s="7"/>
      <c r="G360" s="7"/>
      <c r="H360" s="7"/>
      <c r="I360" s="7"/>
      <c r="J360" s="7"/>
      <c r="K360" s="7"/>
      <c r="L360" s="9"/>
      <c r="M360" s="10"/>
      <c r="N360" s="10"/>
      <c r="O360" s="10"/>
      <c r="P360" s="10"/>
      <c r="Q360" s="10"/>
      <c r="R360" s="10"/>
      <c r="S360" s="10"/>
      <c r="T360" s="10"/>
      <c r="U360" s="10"/>
    </row>
    <row r="361" spans="1:21" ht="16.5" customHeight="1" x14ac:dyDescent="0.2">
      <c r="A361" s="7"/>
      <c r="B361" s="7"/>
      <c r="C361" s="7"/>
      <c r="D361" s="7" t="s">
        <v>641</v>
      </c>
      <c r="E361" s="7"/>
      <c r="F361" s="7"/>
      <c r="G361" s="7"/>
      <c r="H361" s="7"/>
      <c r="I361" s="7"/>
      <c r="J361" s="7"/>
      <c r="K361" s="7"/>
      <c r="L361" s="9" t="s">
        <v>67</v>
      </c>
      <c r="M361" s="204">
        <v>3</v>
      </c>
      <c r="N361" s="204" t="s">
        <v>75</v>
      </c>
      <c r="O361" s="204">
        <v>2</v>
      </c>
      <c r="P361" s="204" t="s">
        <v>75</v>
      </c>
      <c r="Q361" s="204">
        <v>3</v>
      </c>
      <c r="R361" s="204" t="s">
        <v>75</v>
      </c>
      <c r="S361" s="204" t="s">
        <v>75</v>
      </c>
      <c r="T361" s="204" t="s">
        <v>75</v>
      </c>
      <c r="U361" s="204">
        <v>8</v>
      </c>
    </row>
    <row r="362" spans="1:21" ht="16.5" customHeight="1" x14ac:dyDescent="0.2">
      <c r="A362" s="7"/>
      <c r="B362" s="7"/>
      <c r="C362" s="7"/>
      <c r="D362" s="7" t="s">
        <v>642</v>
      </c>
      <c r="E362" s="7"/>
      <c r="F362" s="7"/>
      <c r="G362" s="7"/>
      <c r="H362" s="7"/>
      <c r="I362" s="7"/>
      <c r="J362" s="7"/>
      <c r="K362" s="7"/>
      <c r="L362" s="9" t="s">
        <v>67</v>
      </c>
      <c r="M362" s="204" t="s">
        <v>75</v>
      </c>
      <c r="N362" s="204" t="s">
        <v>75</v>
      </c>
      <c r="O362" s="200" t="s">
        <v>214</v>
      </c>
      <c r="P362" s="204">
        <v>2</v>
      </c>
      <c r="Q362" s="204" t="s">
        <v>75</v>
      </c>
      <c r="R362" s="204">
        <v>1</v>
      </c>
      <c r="S362" s="204" t="s">
        <v>75</v>
      </c>
      <c r="T362" s="204" t="s">
        <v>75</v>
      </c>
      <c r="U362" s="204">
        <v>3</v>
      </c>
    </row>
    <row r="363" spans="1:21" ht="16.5" customHeight="1" x14ac:dyDescent="0.2">
      <c r="A363" s="7"/>
      <c r="B363" s="7"/>
      <c r="C363" s="7"/>
      <c r="D363" s="7" t="s">
        <v>643</v>
      </c>
      <c r="E363" s="7"/>
      <c r="F363" s="7"/>
      <c r="G363" s="7"/>
      <c r="H363" s="7"/>
      <c r="I363" s="7"/>
      <c r="J363" s="7"/>
      <c r="K363" s="7"/>
      <c r="L363" s="9"/>
      <c r="M363" s="10"/>
      <c r="N363" s="10"/>
      <c r="O363" s="10"/>
      <c r="P363" s="10"/>
      <c r="Q363" s="10"/>
      <c r="R363" s="10"/>
      <c r="S363" s="10"/>
      <c r="T363" s="10"/>
      <c r="U363" s="10"/>
    </row>
    <row r="364" spans="1:21" ht="16.5" customHeight="1" x14ac:dyDescent="0.2">
      <c r="A364" s="7"/>
      <c r="B364" s="7"/>
      <c r="C364" s="7"/>
      <c r="D364" s="7"/>
      <c r="E364" s="7" t="s">
        <v>644</v>
      </c>
      <c r="F364" s="7"/>
      <c r="G364" s="7"/>
      <c r="H364" s="7"/>
      <c r="I364" s="7"/>
      <c r="J364" s="7"/>
      <c r="K364" s="7"/>
      <c r="L364" s="9" t="s">
        <v>67</v>
      </c>
      <c r="M364" s="204">
        <v>2</v>
      </c>
      <c r="N364" s="204">
        <v>3</v>
      </c>
      <c r="O364" s="202">
        <v>37</v>
      </c>
      <c r="P364" s="202">
        <v>15</v>
      </c>
      <c r="Q364" s="202">
        <v>16</v>
      </c>
      <c r="R364" s="202">
        <v>21</v>
      </c>
      <c r="S364" s="204" t="s">
        <v>75</v>
      </c>
      <c r="T364" s="204" t="s">
        <v>75</v>
      </c>
      <c r="U364" s="202">
        <v>94</v>
      </c>
    </row>
    <row r="365" spans="1:21" ht="16.5" customHeight="1" x14ac:dyDescent="0.2">
      <c r="A365" s="7"/>
      <c r="B365" s="7"/>
      <c r="C365" s="7"/>
      <c r="D365" s="7"/>
      <c r="E365" s="7" t="s">
        <v>645</v>
      </c>
      <c r="F365" s="7"/>
      <c r="G365" s="7"/>
      <c r="H365" s="7"/>
      <c r="I365" s="7"/>
      <c r="J365" s="7"/>
      <c r="K365" s="7"/>
      <c r="L365" s="9" t="s">
        <v>67</v>
      </c>
      <c r="M365" s="204" t="s">
        <v>75</v>
      </c>
      <c r="N365" s="204">
        <v>4</v>
      </c>
      <c r="O365" s="202">
        <v>27</v>
      </c>
      <c r="P365" s="202">
        <v>24</v>
      </c>
      <c r="Q365" s="202">
        <v>14</v>
      </c>
      <c r="R365" s="202">
        <v>12</v>
      </c>
      <c r="S365" s="204" t="s">
        <v>75</v>
      </c>
      <c r="T365" s="204" t="s">
        <v>75</v>
      </c>
      <c r="U365" s="202">
        <v>81</v>
      </c>
    </row>
    <row r="366" spans="1:21" ht="16.5" customHeight="1" x14ac:dyDescent="0.2">
      <c r="A366" s="7"/>
      <c r="B366" s="7"/>
      <c r="C366" s="7"/>
      <c r="D366" s="7"/>
      <c r="E366" s="7" t="s">
        <v>646</v>
      </c>
      <c r="F366" s="7"/>
      <c r="G366" s="7"/>
      <c r="H366" s="7"/>
      <c r="I366" s="7"/>
      <c r="J366" s="7"/>
      <c r="K366" s="7"/>
      <c r="L366" s="9" t="s">
        <v>67</v>
      </c>
      <c r="M366" s="204" t="s">
        <v>75</v>
      </c>
      <c r="N366" s="204">
        <v>2</v>
      </c>
      <c r="O366" s="200" t="s">
        <v>214</v>
      </c>
      <c r="P366" s="204" t="s">
        <v>75</v>
      </c>
      <c r="Q366" s="204" t="s">
        <v>75</v>
      </c>
      <c r="R366" s="204">
        <v>2</v>
      </c>
      <c r="S366" s="204" t="s">
        <v>75</v>
      </c>
      <c r="T366" s="204">
        <v>1</v>
      </c>
      <c r="U366" s="204">
        <v>5</v>
      </c>
    </row>
    <row r="367" spans="1:21" ht="16.5" customHeight="1" x14ac:dyDescent="0.2">
      <c r="A367" s="7"/>
      <c r="B367" s="7"/>
      <c r="C367" s="7"/>
      <c r="D367" s="7"/>
      <c r="E367" s="7" t="s">
        <v>647</v>
      </c>
      <c r="F367" s="7"/>
      <c r="G367" s="7"/>
      <c r="H367" s="7"/>
      <c r="I367" s="7"/>
      <c r="J367" s="7"/>
      <c r="K367" s="7"/>
      <c r="L367" s="9" t="s">
        <v>67</v>
      </c>
      <c r="M367" s="204">
        <v>2</v>
      </c>
      <c r="N367" s="204">
        <v>9</v>
      </c>
      <c r="O367" s="202">
        <v>64</v>
      </c>
      <c r="P367" s="202">
        <v>39</v>
      </c>
      <c r="Q367" s="202">
        <v>30</v>
      </c>
      <c r="R367" s="202">
        <v>35</v>
      </c>
      <c r="S367" s="204" t="s">
        <v>75</v>
      </c>
      <c r="T367" s="204">
        <v>1</v>
      </c>
      <c r="U367" s="208">
        <v>180</v>
      </c>
    </row>
    <row r="368" spans="1:21" ht="29.45" customHeight="1" x14ac:dyDescent="0.2">
      <c r="A368" s="7"/>
      <c r="B368" s="7"/>
      <c r="C368" s="7"/>
      <c r="D368" s="382" t="s">
        <v>648</v>
      </c>
      <c r="E368" s="382"/>
      <c r="F368" s="382"/>
      <c r="G368" s="382"/>
      <c r="H368" s="382"/>
      <c r="I368" s="382"/>
      <c r="J368" s="382"/>
      <c r="K368" s="382"/>
      <c r="L368" s="9" t="s">
        <v>67</v>
      </c>
      <c r="M368" s="204" t="s">
        <v>75</v>
      </c>
      <c r="N368" s="204" t="s">
        <v>75</v>
      </c>
      <c r="O368" s="200" t="s">
        <v>214</v>
      </c>
      <c r="P368" s="204" t="s">
        <v>75</v>
      </c>
      <c r="Q368" s="204" t="s">
        <v>75</v>
      </c>
      <c r="R368" s="204" t="s">
        <v>75</v>
      </c>
      <c r="S368" s="204" t="s">
        <v>75</v>
      </c>
      <c r="T368" s="204" t="s">
        <v>75</v>
      </c>
      <c r="U368" s="204" t="s">
        <v>75</v>
      </c>
    </row>
    <row r="369" spans="1:21" ht="16.5" customHeight="1" x14ac:dyDescent="0.2">
      <c r="A369" s="7"/>
      <c r="B369" s="7"/>
      <c r="C369" s="7"/>
      <c r="D369" s="7" t="s">
        <v>649</v>
      </c>
      <c r="E369" s="7"/>
      <c r="F369" s="7"/>
      <c r="G369" s="7"/>
      <c r="H369" s="7"/>
      <c r="I369" s="7"/>
      <c r="J369" s="7"/>
      <c r="K369" s="7"/>
      <c r="L369" s="9" t="s">
        <v>67</v>
      </c>
      <c r="M369" s="204" t="s">
        <v>75</v>
      </c>
      <c r="N369" s="204" t="s">
        <v>75</v>
      </c>
      <c r="O369" s="200" t="s">
        <v>214</v>
      </c>
      <c r="P369" s="204" t="s">
        <v>75</v>
      </c>
      <c r="Q369" s="204" t="s">
        <v>75</v>
      </c>
      <c r="R369" s="204" t="s">
        <v>75</v>
      </c>
      <c r="S369" s="204" t="s">
        <v>75</v>
      </c>
      <c r="T369" s="204" t="s">
        <v>75</v>
      </c>
      <c r="U369" s="204" t="s">
        <v>75</v>
      </c>
    </row>
    <row r="370" spans="1:21" ht="16.5" customHeight="1" x14ac:dyDescent="0.2">
      <c r="A370" s="7"/>
      <c r="B370" s="7"/>
      <c r="C370" s="7" t="s">
        <v>70</v>
      </c>
      <c r="D370" s="7"/>
      <c r="E370" s="7"/>
      <c r="F370" s="7"/>
      <c r="G370" s="7"/>
      <c r="H370" s="7"/>
      <c r="I370" s="7"/>
      <c r="J370" s="7"/>
      <c r="K370" s="7"/>
      <c r="L370" s="9"/>
      <c r="M370" s="10"/>
      <c r="N370" s="10"/>
      <c r="O370" s="10"/>
      <c r="P370" s="10"/>
      <c r="Q370" s="10"/>
      <c r="R370" s="10"/>
      <c r="S370" s="10"/>
      <c r="T370" s="10"/>
      <c r="U370" s="10"/>
    </row>
    <row r="371" spans="1:21" ht="16.5" customHeight="1" x14ac:dyDescent="0.2">
      <c r="A371" s="7"/>
      <c r="B371" s="7"/>
      <c r="C371" s="7"/>
      <c r="D371" s="7" t="s">
        <v>641</v>
      </c>
      <c r="E371" s="7"/>
      <c r="F371" s="7"/>
      <c r="G371" s="7"/>
      <c r="H371" s="7"/>
      <c r="I371" s="7"/>
      <c r="J371" s="7"/>
      <c r="K371" s="7"/>
      <c r="L371" s="9" t="s">
        <v>67</v>
      </c>
      <c r="M371" s="208">
        <v>507</v>
      </c>
      <c r="N371" s="208">
        <v>515</v>
      </c>
      <c r="O371" s="208">
        <v>656</v>
      </c>
      <c r="P371" s="208">
        <v>168</v>
      </c>
      <c r="Q371" s="208">
        <v>334</v>
      </c>
      <c r="R371" s="202">
        <v>48</v>
      </c>
      <c r="S371" s="202">
        <v>38</v>
      </c>
      <c r="T371" s="202">
        <v>90</v>
      </c>
      <c r="U371" s="206">
        <v>2356</v>
      </c>
    </row>
    <row r="372" spans="1:21" ht="16.5" customHeight="1" x14ac:dyDescent="0.2">
      <c r="A372" s="7"/>
      <c r="B372" s="7"/>
      <c r="C372" s="7"/>
      <c r="D372" s="7" t="s">
        <v>642</v>
      </c>
      <c r="E372" s="7"/>
      <c r="F372" s="7"/>
      <c r="G372" s="7"/>
      <c r="H372" s="7"/>
      <c r="I372" s="7"/>
      <c r="J372" s="7"/>
      <c r="K372" s="7"/>
      <c r="L372" s="9" t="s">
        <v>67</v>
      </c>
      <c r="M372" s="202">
        <v>14</v>
      </c>
      <c r="N372" s="204" t="s">
        <v>75</v>
      </c>
      <c r="O372" s="200" t="s">
        <v>214</v>
      </c>
      <c r="P372" s="208">
        <v>185</v>
      </c>
      <c r="Q372" s="204" t="s">
        <v>75</v>
      </c>
      <c r="R372" s="202">
        <v>29</v>
      </c>
      <c r="S372" s="204" t="s">
        <v>75</v>
      </c>
      <c r="T372" s="204">
        <v>9</v>
      </c>
      <c r="U372" s="208">
        <v>237</v>
      </c>
    </row>
    <row r="373" spans="1:21" ht="16.5" customHeight="1" x14ac:dyDescent="0.2">
      <c r="A373" s="7"/>
      <c r="B373" s="7"/>
      <c r="C373" s="7"/>
      <c r="D373" s="7" t="s">
        <v>643</v>
      </c>
      <c r="E373" s="7"/>
      <c r="F373" s="7"/>
      <c r="G373" s="7"/>
      <c r="H373" s="7"/>
      <c r="I373" s="7"/>
      <c r="J373" s="7"/>
      <c r="K373" s="7"/>
      <c r="L373" s="9"/>
      <c r="M373" s="10"/>
      <c r="N373" s="10"/>
      <c r="O373" s="10"/>
      <c r="P373" s="10"/>
      <c r="Q373" s="10"/>
      <c r="R373" s="10"/>
      <c r="S373" s="10"/>
      <c r="T373" s="10"/>
      <c r="U373" s="10"/>
    </row>
    <row r="374" spans="1:21" ht="16.5" customHeight="1" x14ac:dyDescent="0.2">
      <c r="A374" s="7"/>
      <c r="B374" s="7"/>
      <c r="C374" s="7"/>
      <c r="D374" s="7"/>
      <c r="E374" s="7" t="s">
        <v>644</v>
      </c>
      <c r="F374" s="7"/>
      <c r="G374" s="7"/>
      <c r="H374" s="7"/>
      <c r="I374" s="7"/>
      <c r="J374" s="7"/>
      <c r="K374" s="7"/>
      <c r="L374" s="9" t="s">
        <v>67</v>
      </c>
      <c r="M374" s="206">
        <v>7550</v>
      </c>
      <c r="N374" s="206">
        <v>2132</v>
      </c>
      <c r="O374" s="206">
        <v>4223</v>
      </c>
      <c r="P374" s="206">
        <v>1549</v>
      </c>
      <c r="Q374" s="206">
        <v>1114</v>
      </c>
      <c r="R374" s="208">
        <v>401</v>
      </c>
      <c r="S374" s="208">
        <v>213</v>
      </c>
      <c r="T374" s="208">
        <v>472</v>
      </c>
      <c r="U374" s="207">
        <v>17654</v>
      </c>
    </row>
    <row r="375" spans="1:21" ht="16.5" customHeight="1" x14ac:dyDescent="0.2">
      <c r="A375" s="7"/>
      <c r="B375" s="7"/>
      <c r="C375" s="7"/>
      <c r="D375" s="7"/>
      <c r="E375" s="7" t="s">
        <v>645</v>
      </c>
      <c r="F375" s="7"/>
      <c r="G375" s="7"/>
      <c r="H375" s="7"/>
      <c r="I375" s="7"/>
      <c r="J375" s="7"/>
      <c r="K375" s="7"/>
      <c r="L375" s="9" t="s">
        <v>67</v>
      </c>
      <c r="M375" s="207">
        <v>10044</v>
      </c>
      <c r="N375" s="206">
        <v>3877</v>
      </c>
      <c r="O375" s="206">
        <v>3306</v>
      </c>
      <c r="P375" s="206">
        <v>1821</v>
      </c>
      <c r="Q375" s="206">
        <v>1162</v>
      </c>
      <c r="R375" s="208">
        <v>302</v>
      </c>
      <c r="S375" s="208">
        <v>318</v>
      </c>
      <c r="T375" s="202">
        <v>17</v>
      </c>
      <c r="U375" s="207">
        <v>20847</v>
      </c>
    </row>
    <row r="376" spans="1:21" ht="16.5" customHeight="1" x14ac:dyDescent="0.2">
      <c r="A376" s="7"/>
      <c r="B376" s="7"/>
      <c r="C376" s="7"/>
      <c r="D376" s="7"/>
      <c r="E376" s="7" t="s">
        <v>646</v>
      </c>
      <c r="F376" s="7"/>
      <c r="G376" s="7"/>
      <c r="H376" s="7"/>
      <c r="I376" s="7"/>
      <c r="J376" s="7"/>
      <c r="K376" s="7"/>
      <c r="L376" s="9" t="s">
        <v>67</v>
      </c>
      <c r="M376" s="204" t="s">
        <v>75</v>
      </c>
      <c r="N376" s="206">
        <v>1136</v>
      </c>
      <c r="O376" s="200" t="s">
        <v>214</v>
      </c>
      <c r="P376" s="204" t="s">
        <v>75</v>
      </c>
      <c r="Q376" s="204" t="s">
        <v>75</v>
      </c>
      <c r="R376" s="208">
        <v>255</v>
      </c>
      <c r="S376" s="202">
        <v>36</v>
      </c>
      <c r="T376" s="208">
        <v>261</v>
      </c>
      <c r="U376" s="206">
        <v>1688</v>
      </c>
    </row>
    <row r="377" spans="1:21" ht="16.5" customHeight="1" x14ac:dyDescent="0.2">
      <c r="A377" s="7"/>
      <c r="B377" s="7"/>
      <c r="C377" s="7"/>
      <c r="D377" s="7"/>
      <c r="E377" s="7" t="s">
        <v>647</v>
      </c>
      <c r="F377" s="7"/>
      <c r="G377" s="7"/>
      <c r="H377" s="7"/>
      <c r="I377" s="7"/>
      <c r="J377" s="7"/>
      <c r="K377" s="7"/>
      <c r="L377" s="9" t="s">
        <v>67</v>
      </c>
      <c r="M377" s="207">
        <v>17594</v>
      </c>
      <c r="N377" s="206">
        <v>7145</v>
      </c>
      <c r="O377" s="206">
        <v>7529</v>
      </c>
      <c r="P377" s="206">
        <v>3370</v>
      </c>
      <c r="Q377" s="206">
        <v>2276</v>
      </c>
      <c r="R377" s="208">
        <v>958</v>
      </c>
      <c r="S377" s="208">
        <v>567</v>
      </c>
      <c r="T377" s="208">
        <v>750</v>
      </c>
      <c r="U377" s="207">
        <v>40189</v>
      </c>
    </row>
    <row r="378" spans="1:21" ht="29.45" customHeight="1" x14ac:dyDescent="0.2">
      <c r="A378" s="7"/>
      <c r="B378" s="7"/>
      <c r="C378" s="7"/>
      <c r="D378" s="382" t="s">
        <v>648</v>
      </c>
      <c r="E378" s="382"/>
      <c r="F378" s="382"/>
      <c r="G378" s="382"/>
      <c r="H378" s="382"/>
      <c r="I378" s="382"/>
      <c r="J378" s="382"/>
      <c r="K378" s="382"/>
      <c r="L378" s="9" t="s">
        <v>67</v>
      </c>
      <c r="M378" s="202">
        <v>66</v>
      </c>
      <c r="N378" s="202">
        <v>49</v>
      </c>
      <c r="O378" s="200" t="s">
        <v>214</v>
      </c>
      <c r="P378" s="204" t="s">
        <v>75</v>
      </c>
      <c r="Q378" s="202">
        <v>21</v>
      </c>
      <c r="R378" s="204">
        <v>1</v>
      </c>
      <c r="S378" s="204" t="s">
        <v>75</v>
      </c>
      <c r="T378" s="204">
        <v>5</v>
      </c>
      <c r="U378" s="208">
        <v>142</v>
      </c>
    </row>
    <row r="379" spans="1:21" ht="16.5" customHeight="1" x14ac:dyDescent="0.2">
      <c r="A379" s="7"/>
      <c r="B379" s="7"/>
      <c r="C379" s="7"/>
      <c r="D379" s="7" t="s">
        <v>649</v>
      </c>
      <c r="E379" s="7"/>
      <c r="F379" s="7"/>
      <c r="G379" s="7"/>
      <c r="H379" s="7"/>
      <c r="I379" s="7"/>
      <c r="J379" s="7"/>
      <c r="K379" s="7"/>
      <c r="L379" s="9" t="s">
        <v>67</v>
      </c>
      <c r="M379" s="202">
        <v>11</v>
      </c>
      <c r="N379" s="204">
        <v>1</v>
      </c>
      <c r="O379" s="200" t="s">
        <v>214</v>
      </c>
      <c r="P379" s="204" t="s">
        <v>75</v>
      </c>
      <c r="Q379" s="204" t="s">
        <v>75</v>
      </c>
      <c r="R379" s="202">
        <v>18</v>
      </c>
      <c r="S379" s="204">
        <v>1</v>
      </c>
      <c r="T379" s="202">
        <v>54</v>
      </c>
      <c r="U379" s="202">
        <v>85</v>
      </c>
    </row>
    <row r="380" spans="1:21" ht="16.5" customHeight="1" x14ac:dyDescent="0.2">
      <c r="A380" s="7" t="s">
        <v>166</v>
      </c>
      <c r="B380" s="7"/>
      <c r="C380" s="7"/>
      <c r="D380" s="7"/>
      <c r="E380" s="7"/>
      <c r="F380" s="7"/>
      <c r="G380" s="7"/>
      <c r="H380" s="7"/>
      <c r="I380" s="7"/>
      <c r="J380" s="7"/>
      <c r="K380" s="7"/>
      <c r="L380" s="9"/>
      <c r="M380" s="10"/>
      <c r="N380" s="10"/>
      <c r="O380" s="10"/>
      <c r="P380" s="10"/>
      <c r="Q380" s="10"/>
      <c r="R380" s="10"/>
      <c r="S380" s="10"/>
      <c r="T380" s="10"/>
      <c r="U380" s="10"/>
    </row>
    <row r="381" spans="1:21" ht="16.5" customHeight="1" x14ac:dyDescent="0.2">
      <c r="A381" s="7"/>
      <c r="B381" s="7" t="s">
        <v>139</v>
      </c>
      <c r="C381" s="7"/>
      <c r="D381" s="7"/>
      <c r="E381" s="7"/>
      <c r="F381" s="7"/>
      <c r="G381" s="7"/>
      <c r="H381" s="7"/>
      <c r="I381" s="7"/>
      <c r="J381" s="7"/>
      <c r="K381" s="7"/>
      <c r="L381" s="9"/>
      <c r="M381" s="10"/>
      <c r="N381" s="10"/>
      <c r="O381" s="10"/>
      <c r="P381" s="10"/>
      <c r="Q381" s="10"/>
      <c r="R381" s="10"/>
      <c r="S381" s="10"/>
      <c r="T381" s="10"/>
      <c r="U381" s="10"/>
    </row>
    <row r="382" spans="1:21" ht="16.5" customHeight="1" x14ac:dyDescent="0.2">
      <c r="A382" s="7"/>
      <c r="B382" s="7"/>
      <c r="C382" s="7" t="s">
        <v>66</v>
      </c>
      <c r="D382" s="7"/>
      <c r="E382" s="7"/>
      <c r="F382" s="7"/>
      <c r="G382" s="7"/>
      <c r="H382" s="7"/>
      <c r="I382" s="7"/>
      <c r="J382" s="7"/>
      <c r="K382" s="7"/>
      <c r="L382" s="9"/>
      <c r="M382" s="10"/>
      <c r="N382" s="10"/>
      <c r="O382" s="10"/>
      <c r="P382" s="10"/>
      <c r="Q382" s="10"/>
      <c r="R382" s="10"/>
      <c r="S382" s="10"/>
      <c r="T382" s="10"/>
      <c r="U382" s="10"/>
    </row>
    <row r="383" spans="1:21" ht="16.5" customHeight="1" x14ac:dyDescent="0.2">
      <c r="A383" s="7"/>
      <c r="B383" s="7"/>
      <c r="C383" s="7"/>
      <c r="D383" s="7" t="s">
        <v>641</v>
      </c>
      <c r="E383" s="7"/>
      <c r="F383" s="7"/>
      <c r="G383" s="7"/>
      <c r="H383" s="7"/>
      <c r="I383" s="7"/>
      <c r="J383" s="7"/>
      <c r="K383" s="7"/>
      <c r="L383" s="9" t="s">
        <v>67</v>
      </c>
      <c r="M383" s="208">
        <v>126</v>
      </c>
      <c r="N383" s="202">
        <v>64</v>
      </c>
      <c r="O383" s="208">
        <v>218</v>
      </c>
      <c r="P383" s="202">
        <v>76</v>
      </c>
      <c r="Q383" s="208">
        <v>100</v>
      </c>
      <c r="R383" s="204">
        <v>5</v>
      </c>
      <c r="S383" s="204">
        <v>9</v>
      </c>
      <c r="T383" s="202">
        <v>59</v>
      </c>
      <c r="U383" s="208">
        <v>657</v>
      </c>
    </row>
    <row r="384" spans="1:21" ht="16.5" customHeight="1" x14ac:dyDescent="0.2">
      <c r="A384" s="7"/>
      <c r="B384" s="7"/>
      <c r="C384" s="7"/>
      <c r="D384" s="7" t="s">
        <v>642</v>
      </c>
      <c r="E384" s="7"/>
      <c r="F384" s="7"/>
      <c r="G384" s="7"/>
      <c r="H384" s="7"/>
      <c r="I384" s="7"/>
      <c r="J384" s="7"/>
      <c r="K384" s="7"/>
      <c r="L384" s="9" t="s">
        <v>67</v>
      </c>
      <c r="M384" s="204">
        <v>5</v>
      </c>
      <c r="N384" s="204" t="s">
        <v>75</v>
      </c>
      <c r="O384" s="200" t="s">
        <v>214</v>
      </c>
      <c r="P384" s="208">
        <v>117</v>
      </c>
      <c r="Q384" s="204" t="s">
        <v>75</v>
      </c>
      <c r="R384" s="204">
        <v>8</v>
      </c>
      <c r="S384" s="204" t="s">
        <v>75</v>
      </c>
      <c r="T384" s="204">
        <v>7</v>
      </c>
      <c r="U384" s="208">
        <v>137</v>
      </c>
    </row>
    <row r="385" spans="1:21" ht="16.5" customHeight="1" x14ac:dyDescent="0.2">
      <c r="A385" s="7"/>
      <c r="B385" s="7"/>
      <c r="C385" s="7"/>
      <c r="D385" s="7" t="s">
        <v>643</v>
      </c>
      <c r="E385" s="7"/>
      <c r="F385" s="7"/>
      <c r="G385" s="7"/>
      <c r="H385" s="7"/>
      <c r="I385" s="7"/>
      <c r="J385" s="7"/>
      <c r="K385" s="7"/>
      <c r="L385" s="9"/>
      <c r="M385" s="10"/>
      <c r="N385" s="10"/>
      <c r="O385" s="10"/>
      <c r="P385" s="10"/>
      <c r="Q385" s="10"/>
      <c r="R385" s="10"/>
      <c r="S385" s="10"/>
      <c r="T385" s="10"/>
      <c r="U385" s="10"/>
    </row>
    <row r="386" spans="1:21" ht="16.5" customHeight="1" x14ac:dyDescent="0.2">
      <c r="A386" s="7"/>
      <c r="B386" s="7"/>
      <c r="C386" s="7"/>
      <c r="D386" s="7"/>
      <c r="E386" s="7" t="s">
        <v>644</v>
      </c>
      <c r="F386" s="7"/>
      <c r="G386" s="7"/>
      <c r="H386" s="7"/>
      <c r="I386" s="7"/>
      <c r="J386" s="7"/>
      <c r="K386" s="7"/>
      <c r="L386" s="9" t="s">
        <v>67</v>
      </c>
      <c r="M386" s="206">
        <v>2146</v>
      </c>
      <c r="N386" s="208">
        <v>239</v>
      </c>
      <c r="O386" s="206">
        <v>1812</v>
      </c>
      <c r="P386" s="208">
        <v>593</v>
      </c>
      <c r="Q386" s="208">
        <v>250</v>
      </c>
      <c r="R386" s="208">
        <v>105</v>
      </c>
      <c r="S386" s="202">
        <v>49</v>
      </c>
      <c r="T386" s="208">
        <v>354</v>
      </c>
      <c r="U386" s="206">
        <v>5548</v>
      </c>
    </row>
    <row r="387" spans="1:21" ht="16.5" customHeight="1" x14ac:dyDescent="0.2">
      <c r="A387" s="7"/>
      <c r="B387" s="7"/>
      <c r="C387" s="7"/>
      <c r="D387" s="7"/>
      <c r="E387" s="7" t="s">
        <v>645</v>
      </c>
      <c r="F387" s="7"/>
      <c r="G387" s="7"/>
      <c r="H387" s="7"/>
      <c r="I387" s="7"/>
      <c r="J387" s="7"/>
      <c r="K387" s="7"/>
      <c r="L387" s="9" t="s">
        <v>67</v>
      </c>
      <c r="M387" s="206">
        <v>3900</v>
      </c>
      <c r="N387" s="208">
        <v>512</v>
      </c>
      <c r="O387" s="206">
        <v>1165</v>
      </c>
      <c r="P387" s="208">
        <v>888</v>
      </c>
      <c r="Q387" s="208">
        <v>434</v>
      </c>
      <c r="R387" s="202">
        <v>65</v>
      </c>
      <c r="S387" s="202">
        <v>78</v>
      </c>
      <c r="T387" s="202">
        <v>37</v>
      </c>
      <c r="U387" s="206">
        <v>7079</v>
      </c>
    </row>
    <row r="388" spans="1:21" ht="16.5" customHeight="1" x14ac:dyDescent="0.2">
      <c r="A388" s="7"/>
      <c r="B388" s="7"/>
      <c r="C388" s="7"/>
      <c r="D388" s="7"/>
      <c r="E388" s="7" t="s">
        <v>646</v>
      </c>
      <c r="F388" s="7"/>
      <c r="G388" s="7"/>
      <c r="H388" s="7"/>
      <c r="I388" s="7"/>
      <c r="J388" s="7"/>
      <c r="K388" s="7"/>
      <c r="L388" s="9" t="s">
        <v>67</v>
      </c>
      <c r="M388" s="204" t="s">
        <v>75</v>
      </c>
      <c r="N388" s="208">
        <v>103</v>
      </c>
      <c r="O388" s="200" t="s">
        <v>214</v>
      </c>
      <c r="P388" s="204" t="s">
        <v>75</v>
      </c>
      <c r="Q388" s="204" t="s">
        <v>75</v>
      </c>
      <c r="R388" s="202">
        <v>55</v>
      </c>
      <c r="S388" s="204">
        <v>4</v>
      </c>
      <c r="T388" s="208">
        <v>141</v>
      </c>
      <c r="U388" s="208">
        <v>303</v>
      </c>
    </row>
    <row r="389" spans="1:21" ht="16.5" customHeight="1" x14ac:dyDescent="0.2">
      <c r="A389" s="7"/>
      <c r="B389" s="7"/>
      <c r="C389" s="7"/>
      <c r="D389" s="7"/>
      <c r="E389" s="7" t="s">
        <v>647</v>
      </c>
      <c r="F389" s="7"/>
      <c r="G389" s="7"/>
      <c r="H389" s="7"/>
      <c r="I389" s="7"/>
      <c r="J389" s="7"/>
      <c r="K389" s="7"/>
      <c r="L389" s="9" t="s">
        <v>67</v>
      </c>
      <c r="M389" s="206">
        <v>6046</v>
      </c>
      <c r="N389" s="208">
        <v>854</v>
      </c>
      <c r="O389" s="206">
        <v>2977</v>
      </c>
      <c r="P389" s="206">
        <v>1481</v>
      </c>
      <c r="Q389" s="208">
        <v>684</v>
      </c>
      <c r="R389" s="208">
        <v>225</v>
      </c>
      <c r="S389" s="208">
        <v>131</v>
      </c>
      <c r="T389" s="208">
        <v>532</v>
      </c>
      <c r="U389" s="207">
        <v>12930</v>
      </c>
    </row>
    <row r="390" spans="1:21" ht="29.45" customHeight="1" x14ac:dyDescent="0.2">
      <c r="A390" s="7"/>
      <c r="B390" s="7"/>
      <c r="C390" s="7"/>
      <c r="D390" s="382" t="s">
        <v>648</v>
      </c>
      <c r="E390" s="382"/>
      <c r="F390" s="382"/>
      <c r="G390" s="382"/>
      <c r="H390" s="382"/>
      <c r="I390" s="382"/>
      <c r="J390" s="382"/>
      <c r="K390" s="382"/>
      <c r="L390" s="9" t="s">
        <v>67</v>
      </c>
      <c r="M390" s="202">
        <v>20</v>
      </c>
      <c r="N390" s="204">
        <v>3</v>
      </c>
      <c r="O390" s="200" t="s">
        <v>214</v>
      </c>
      <c r="P390" s="204">
        <v>7</v>
      </c>
      <c r="Q390" s="204">
        <v>4</v>
      </c>
      <c r="R390" s="204">
        <v>3</v>
      </c>
      <c r="S390" s="204" t="s">
        <v>75</v>
      </c>
      <c r="T390" s="204" t="s">
        <v>75</v>
      </c>
      <c r="U390" s="202">
        <v>37</v>
      </c>
    </row>
    <row r="391" spans="1:21" ht="16.5" customHeight="1" x14ac:dyDescent="0.2">
      <c r="A391" s="7"/>
      <c r="B391" s="7"/>
      <c r="C391" s="7"/>
      <c r="D391" s="7" t="s">
        <v>649</v>
      </c>
      <c r="E391" s="7"/>
      <c r="F391" s="7"/>
      <c r="G391" s="7"/>
      <c r="H391" s="7"/>
      <c r="I391" s="7"/>
      <c r="J391" s="7"/>
      <c r="K391" s="7"/>
      <c r="L391" s="9" t="s">
        <v>67</v>
      </c>
      <c r="M391" s="204">
        <v>6</v>
      </c>
      <c r="N391" s="204">
        <v>1</v>
      </c>
      <c r="O391" s="200" t="s">
        <v>214</v>
      </c>
      <c r="P391" s="208">
        <v>119</v>
      </c>
      <c r="Q391" s="204" t="s">
        <v>75</v>
      </c>
      <c r="R391" s="204">
        <v>2</v>
      </c>
      <c r="S391" s="204" t="s">
        <v>75</v>
      </c>
      <c r="T391" s="202">
        <v>25</v>
      </c>
      <c r="U391" s="208">
        <v>153</v>
      </c>
    </row>
    <row r="392" spans="1:21" ht="16.5" customHeight="1" x14ac:dyDescent="0.2">
      <c r="A392" s="7"/>
      <c r="B392" s="7"/>
      <c r="C392" s="7" t="s">
        <v>68</v>
      </c>
      <c r="D392" s="7"/>
      <c r="E392" s="7"/>
      <c r="F392" s="7"/>
      <c r="G392" s="7"/>
      <c r="H392" s="7"/>
      <c r="I392" s="7"/>
      <c r="J392" s="7"/>
      <c r="K392" s="7"/>
      <c r="L392" s="9"/>
      <c r="M392" s="10"/>
      <c r="N392" s="10"/>
      <c r="O392" s="10"/>
      <c r="P392" s="10"/>
      <c r="Q392" s="10"/>
      <c r="R392" s="10"/>
      <c r="S392" s="10"/>
      <c r="T392" s="10"/>
      <c r="U392" s="10"/>
    </row>
    <row r="393" spans="1:21" ht="16.5" customHeight="1" x14ac:dyDescent="0.2">
      <c r="A393" s="7"/>
      <c r="B393" s="7"/>
      <c r="C393" s="7"/>
      <c r="D393" s="7" t="s">
        <v>641</v>
      </c>
      <c r="E393" s="7"/>
      <c r="F393" s="7"/>
      <c r="G393" s="7"/>
      <c r="H393" s="7"/>
      <c r="I393" s="7"/>
      <c r="J393" s="7"/>
      <c r="K393" s="7"/>
      <c r="L393" s="9" t="s">
        <v>67</v>
      </c>
      <c r="M393" s="208">
        <v>353</v>
      </c>
      <c r="N393" s="208">
        <v>409</v>
      </c>
      <c r="O393" s="208">
        <v>397</v>
      </c>
      <c r="P393" s="202">
        <v>74</v>
      </c>
      <c r="Q393" s="208">
        <v>221</v>
      </c>
      <c r="R393" s="202">
        <v>34</v>
      </c>
      <c r="S393" s="202">
        <v>25</v>
      </c>
      <c r="T393" s="202">
        <v>14</v>
      </c>
      <c r="U393" s="206">
        <v>1527</v>
      </c>
    </row>
    <row r="394" spans="1:21" ht="16.5" customHeight="1" x14ac:dyDescent="0.2">
      <c r="A394" s="7"/>
      <c r="B394" s="7"/>
      <c r="C394" s="7"/>
      <c r="D394" s="7" t="s">
        <v>642</v>
      </c>
      <c r="E394" s="7"/>
      <c r="F394" s="7"/>
      <c r="G394" s="7"/>
      <c r="H394" s="7"/>
      <c r="I394" s="7"/>
      <c r="J394" s="7"/>
      <c r="K394" s="7"/>
      <c r="L394" s="9" t="s">
        <v>67</v>
      </c>
      <c r="M394" s="202">
        <v>14</v>
      </c>
      <c r="N394" s="204" t="s">
        <v>75</v>
      </c>
      <c r="O394" s="200" t="s">
        <v>214</v>
      </c>
      <c r="P394" s="202">
        <v>73</v>
      </c>
      <c r="Q394" s="204" t="s">
        <v>75</v>
      </c>
      <c r="R394" s="202">
        <v>14</v>
      </c>
      <c r="S394" s="204" t="s">
        <v>75</v>
      </c>
      <c r="T394" s="204">
        <v>1</v>
      </c>
      <c r="U394" s="208">
        <v>102</v>
      </c>
    </row>
    <row r="395" spans="1:21" ht="16.5" customHeight="1" x14ac:dyDescent="0.2">
      <c r="A395" s="7"/>
      <c r="B395" s="7"/>
      <c r="C395" s="7"/>
      <c r="D395" s="7" t="s">
        <v>643</v>
      </c>
      <c r="E395" s="7"/>
      <c r="F395" s="7"/>
      <c r="G395" s="7"/>
      <c r="H395" s="7"/>
      <c r="I395" s="7"/>
      <c r="J395" s="7"/>
      <c r="K395" s="7"/>
      <c r="L395" s="9"/>
      <c r="M395" s="10"/>
      <c r="N395" s="10"/>
      <c r="O395" s="10"/>
      <c r="P395" s="10"/>
      <c r="Q395" s="10"/>
      <c r="R395" s="10"/>
      <c r="S395" s="10"/>
      <c r="T395" s="10"/>
      <c r="U395" s="10"/>
    </row>
    <row r="396" spans="1:21" ht="16.5" customHeight="1" x14ac:dyDescent="0.2">
      <c r="A396" s="7"/>
      <c r="B396" s="7"/>
      <c r="C396" s="7"/>
      <c r="D396" s="7"/>
      <c r="E396" s="7" t="s">
        <v>644</v>
      </c>
      <c r="F396" s="7"/>
      <c r="G396" s="7"/>
      <c r="H396" s="7"/>
      <c r="I396" s="7"/>
      <c r="J396" s="7"/>
      <c r="K396" s="7"/>
      <c r="L396" s="9" t="s">
        <v>67</v>
      </c>
      <c r="M396" s="206">
        <v>4941</v>
      </c>
      <c r="N396" s="206">
        <v>1760</v>
      </c>
      <c r="O396" s="206">
        <v>2649</v>
      </c>
      <c r="P396" s="208">
        <v>857</v>
      </c>
      <c r="Q396" s="208">
        <v>838</v>
      </c>
      <c r="R396" s="208">
        <v>329</v>
      </c>
      <c r="S396" s="208">
        <v>154</v>
      </c>
      <c r="T396" s="202">
        <v>52</v>
      </c>
      <c r="U396" s="207">
        <v>11580</v>
      </c>
    </row>
    <row r="397" spans="1:21" ht="16.5" customHeight="1" x14ac:dyDescent="0.2">
      <c r="A397" s="7"/>
      <c r="B397" s="7"/>
      <c r="C397" s="7"/>
      <c r="D397" s="7"/>
      <c r="E397" s="7" t="s">
        <v>645</v>
      </c>
      <c r="F397" s="7"/>
      <c r="G397" s="7"/>
      <c r="H397" s="7"/>
      <c r="I397" s="7"/>
      <c r="J397" s="7"/>
      <c r="K397" s="7"/>
      <c r="L397" s="9" t="s">
        <v>67</v>
      </c>
      <c r="M397" s="206">
        <v>5830</v>
      </c>
      <c r="N397" s="206">
        <v>2677</v>
      </c>
      <c r="O397" s="206">
        <v>1838</v>
      </c>
      <c r="P397" s="208">
        <v>693</v>
      </c>
      <c r="Q397" s="208">
        <v>745</v>
      </c>
      <c r="R397" s="208">
        <v>229</v>
      </c>
      <c r="S397" s="208">
        <v>203</v>
      </c>
      <c r="T397" s="204">
        <v>3</v>
      </c>
      <c r="U397" s="207">
        <v>12218</v>
      </c>
    </row>
    <row r="398" spans="1:21" ht="16.5" customHeight="1" x14ac:dyDescent="0.2">
      <c r="A398" s="7"/>
      <c r="B398" s="7"/>
      <c r="C398" s="7"/>
      <c r="D398" s="7"/>
      <c r="E398" s="7" t="s">
        <v>646</v>
      </c>
      <c r="F398" s="7"/>
      <c r="G398" s="7"/>
      <c r="H398" s="7"/>
      <c r="I398" s="7"/>
      <c r="J398" s="7"/>
      <c r="K398" s="7"/>
      <c r="L398" s="9" t="s">
        <v>67</v>
      </c>
      <c r="M398" s="204" t="s">
        <v>75</v>
      </c>
      <c r="N398" s="208">
        <v>545</v>
      </c>
      <c r="O398" s="200" t="s">
        <v>214</v>
      </c>
      <c r="P398" s="204" t="s">
        <v>75</v>
      </c>
      <c r="Q398" s="204">
        <v>6</v>
      </c>
      <c r="R398" s="208">
        <v>180</v>
      </c>
      <c r="S398" s="202">
        <v>18</v>
      </c>
      <c r="T398" s="202">
        <v>45</v>
      </c>
      <c r="U398" s="208">
        <v>794</v>
      </c>
    </row>
    <row r="399" spans="1:21" ht="16.5" customHeight="1" x14ac:dyDescent="0.2">
      <c r="A399" s="7"/>
      <c r="B399" s="7"/>
      <c r="C399" s="7"/>
      <c r="D399" s="7"/>
      <c r="E399" s="7" t="s">
        <v>647</v>
      </c>
      <c r="F399" s="7"/>
      <c r="G399" s="7"/>
      <c r="H399" s="7"/>
      <c r="I399" s="7"/>
      <c r="J399" s="7"/>
      <c r="K399" s="7"/>
      <c r="L399" s="9" t="s">
        <v>67</v>
      </c>
      <c r="M399" s="207">
        <v>10771</v>
      </c>
      <c r="N399" s="206">
        <v>4982</v>
      </c>
      <c r="O399" s="206">
        <v>4487</v>
      </c>
      <c r="P399" s="206">
        <v>1550</v>
      </c>
      <c r="Q399" s="206">
        <v>1589</v>
      </c>
      <c r="R399" s="208">
        <v>738</v>
      </c>
      <c r="S399" s="208">
        <v>375</v>
      </c>
      <c r="T399" s="208">
        <v>100</v>
      </c>
      <c r="U399" s="207">
        <v>24592</v>
      </c>
    </row>
    <row r="400" spans="1:21" ht="29.45" customHeight="1" x14ac:dyDescent="0.2">
      <c r="A400" s="7"/>
      <c r="B400" s="7"/>
      <c r="C400" s="7"/>
      <c r="D400" s="382" t="s">
        <v>648</v>
      </c>
      <c r="E400" s="382"/>
      <c r="F400" s="382"/>
      <c r="G400" s="382"/>
      <c r="H400" s="382"/>
      <c r="I400" s="382"/>
      <c r="J400" s="382"/>
      <c r="K400" s="382"/>
      <c r="L400" s="9" t="s">
        <v>67</v>
      </c>
      <c r="M400" s="202">
        <v>73</v>
      </c>
      <c r="N400" s="202">
        <v>20</v>
      </c>
      <c r="O400" s="200" t="s">
        <v>214</v>
      </c>
      <c r="P400" s="202">
        <v>13</v>
      </c>
      <c r="Q400" s="202">
        <v>25</v>
      </c>
      <c r="R400" s="204">
        <v>2</v>
      </c>
      <c r="S400" s="204" t="s">
        <v>75</v>
      </c>
      <c r="T400" s="204">
        <v>3</v>
      </c>
      <c r="U400" s="208">
        <v>136</v>
      </c>
    </row>
    <row r="401" spans="1:21" ht="16.5" customHeight="1" x14ac:dyDescent="0.2">
      <c r="A401" s="7"/>
      <c r="B401" s="7"/>
      <c r="C401" s="7"/>
      <c r="D401" s="7" t="s">
        <v>649</v>
      </c>
      <c r="E401" s="7"/>
      <c r="F401" s="7"/>
      <c r="G401" s="7"/>
      <c r="H401" s="7"/>
      <c r="I401" s="7"/>
      <c r="J401" s="7"/>
      <c r="K401" s="7"/>
      <c r="L401" s="9" t="s">
        <v>67</v>
      </c>
      <c r="M401" s="204">
        <v>3</v>
      </c>
      <c r="N401" s="204">
        <v>1</v>
      </c>
      <c r="O401" s="200" t="s">
        <v>214</v>
      </c>
      <c r="P401" s="202">
        <v>71</v>
      </c>
      <c r="Q401" s="204" t="s">
        <v>75</v>
      </c>
      <c r="R401" s="202">
        <v>15</v>
      </c>
      <c r="S401" s="204" t="s">
        <v>75</v>
      </c>
      <c r="T401" s="204">
        <v>7</v>
      </c>
      <c r="U401" s="202">
        <v>97</v>
      </c>
    </row>
    <row r="402" spans="1:21" ht="16.5" customHeight="1" x14ac:dyDescent="0.2">
      <c r="A402" s="7"/>
      <c r="B402" s="7"/>
      <c r="C402" s="7" t="s">
        <v>69</v>
      </c>
      <c r="D402" s="7"/>
      <c r="E402" s="7"/>
      <c r="F402" s="7"/>
      <c r="G402" s="7"/>
      <c r="H402" s="7"/>
      <c r="I402" s="7"/>
      <c r="J402" s="7"/>
      <c r="K402" s="7"/>
      <c r="L402" s="9"/>
      <c r="M402" s="10"/>
      <c r="N402" s="10"/>
      <c r="O402" s="10"/>
      <c r="P402" s="10"/>
      <c r="Q402" s="10"/>
      <c r="R402" s="10"/>
      <c r="S402" s="10"/>
      <c r="T402" s="10"/>
      <c r="U402" s="10"/>
    </row>
    <row r="403" spans="1:21" ht="16.5" customHeight="1" x14ac:dyDescent="0.2">
      <c r="A403" s="7"/>
      <c r="B403" s="7"/>
      <c r="C403" s="7"/>
      <c r="D403" s="7" t="s">
        <v>641</v>
      </c>
      <c r="E403" s="7"/>
      <c r="F403" s="7"/>
      <c r="G403" s="7"/>
      <c r="H403" s="7"/>
      <c r="I403" s="7"/>
      <c r="J403" s="7"/>
      <c r="K403" s="7"/>
      <c r="L403" s="9" t="s">
        <v>67</v>
      </c>
      <c r="M403" s="204">
        <v>1</v>
      </c>
      <c r="N403" s="204">
        <v>6</v>
      </c>
      <c r="O403" s="204">
        <v>3</v>
      </c>
      <c r="P403" s="204" t="s">
        <v>75</v>
      </c>
      <c r="Q403" s="204">
        <v>9</v>
      </c>
      <c r="R403" s="204" t="s">
        <v>75</v>
      </c>
      <c r="S403" s="204">
        <v>4</v>
      </c>
      <c r="T403" s="204" t="s">
        <v>75</v>
      </c>
      <c r="U403" s="202">
        <v>23</v>
      </c>
    </row>
    <row r="404" spans="1:21" ht="16.5" customHeight="1" x14ac:dyDescent="0.2">
      <c r="A404" s="7"/>
      <c r="B404" s="7"/>
      <c r="C404" s="7"/>
      <c r="D404" s="7" t="s">
        <v>642</v>
      </c>
      <c r="E404" s="7"/>
      <c r="F404" s="7"/>
      <c r="G404" s="7"/>
      <c r="H404" s="7"/>
      <c r="I404" s="7"/>
      <c r="J404" s="7"/>
      <c r="K404" s="7"/>
      <c r="L404" s="9" t="s">
        <v>67</v>
      </c>
      <c r="M404" s="204" t="s">
        <v>75</v>
      </c>
      <c r="N404" s="204" t="s">
        <v>75</v>
      </c>
      <c r="O404" s="200" t="s">
        <v>214</v>
      </c>
      <c r="P404" s="204">
        <v>1</v>
      </c>
      <c r="Q404" s="204" t="s">
        <v>75</v>
      </c>
      <c r="R404" s="204" t="s">
        <v>75</v>
      </c>
      <c r="S404" s="204" t="s">
        <v>75</v>
      </c>
      <c r="T404" s="204" t="s">
        <v>75</v>
      </c>
      <c r="U404" s="204">
        <v>1</v>
      </c>
    </row>
    <row r="405" spans="1:21" ht="16.5" customHeight="1" x14ac:dyDescent="0.2">
      <c r="A405" s="7"/>
      <c r="B405" s="7"/>
      <c r="C405" s="7"/>
      <c r="D405" s="7" t="s">
        <v>643</v>
      </c>
      <c r="E405" s="7"/>
      <c r="F405" s="7"/>
      <c r="G405" s="7"/>
      <c r="H405" s="7"/>
      <c r="I405" s="7"/>
      <c r="J405" s="7"/>
      <c r="K405" s="7"/>
      <c r="L405" s="9"/>
      <c r="M405" s="10"/>
      <c r="N405" s="10"/>
      <c r="O405" s="10"/>
      <c r="P405" s="10"/>
      <c r="Q405" s="10"/>
      <c r="R405" s="10"/>
      <c r="S405" s="10"/>
      <c r="T405" s="10"/>
      <c r="U405" s="10"/>
    </row>
    <row r="406" spans="1:21" ht="16.5" customHeight="1" x14ac:dyDescent="0.2">
      <c r="A406" s="7"/>
      <c r="B406" s="7"/>
      <c r="C406" s="7"/>
      <c r="D406" s="7"/>
      <c r="E406" s="7" t="s">
        <v>644</v>
      </c>
      <c r="F406" s="7"/>
      <c r="G406" s="7"/>
      <c r="H406" s="7"/>
      <c r="I406" s="7"/>
      <c r="J406" s="7"/>
      <c r="K406" s="7"/>
      <c r="L406" s="9" t="s">
        <v>67</v>
      </c>
      <c r="M406" s="204">
        <v>4</v>
      </c>
      <c r="N406" s="202">
        <v>26</v>
      </c>
      <c r="O406" s="202">
        <v>31</v>
      </c>
      <c r="P406" s="202">
        <v>17</v>
      </c>
      <c r="Q406" s="202">
        <v>14</v>
      </c>
      <c r="R406" s="202">
        <v>11</v>
      </c>
      <c r="S406" s="204">
        <v>5</v>
      </c>
      <c r="T406" s="204" t="s">
        <v>75</v>
      </c>
      <c r="U406" s="208">
        <v>108</v>
      </c>
    </row>
    <row r="407" spans="1:21" ht="16.5" customHeight="1" x14ac:dyDescent="0.2">
      <c r="A407" s="7"/>
      <c r="B407" s="7"/>
      <c r="C407" s="7"/>
      <c r="D407" s="7"/>
      <c r="E407" s="7" t="s">
        <v>645</v>
      </c>
      <c r="F407" s="7"/>
      <c r="G407" s="7"/>
      <c r="H407" s="7"/>
      <c r="I407" s="7"/>
      <c r="J407" s="7"/>
      <c r="K407" s="7"/>
      <c r="L407" s="9" t="s">
        <v>67</v>
      </c>
      <c r="M407" s="204" t="s">
        <v>75</v>
      </c>
      <c r="N407" s="204">
        <v>1</v>
      </c>
      <c r="O407" s="202">
        <v>23</v>
      </c>
      <c r="P407" s="202">
        <v>36</v>
      </c>
      <c r="Q407" s="202">
        <v>11</v>
      </c>
      <c r="R407" s="204">
        <v>9</v>
      </c>
      <c r="S407" s="202">
        <v>10</v>
      </c>
      <c r="T407" s="204" t="s">
        <v>75</v>
      </c>
      <c r="U407" s="202">
        <v>90</v>
      </c>
    </row>
    <row r="408" spans="1:21" ht="16.5" customHeight="1" x14ac:dyDescent="0.2">
      <c r="A408" s="7"/>
      <c r="B408" s="7"/>
      <c r="C408" s="7"/>
      <c r="D408" s="7"/>
      <c r="E408" s="7" t="s">
        <v>646</v>
      </c>
      <c r="F408" s="7"/>
      <c r="G408" s="7"/>
      <c r="H408" s="7"/>
      <c r="I408" s="7"/>
      <c r="J408" s="7"/>
      <c r="K408" s="7"/>
      <c r="L408" s="9" t="s">
        <v>67</v>
      </c>
      <c r="M408" s="204" t="s">
        <v>75</v>
      </c>
      <c r="N408" s="202">
        <v>32</v>
      </c>
      <c r="O408" s="200" t="s">
        <v>214</v>
      </c>
      <c r="P408" s="204" t="s">
        <v>75</v>
      </c>
      <c r="Q408" s="204" t="s">
        <v>75</v>
      </c>
      <c r="R408" s="204" t="s">
        <v>75</v>
      </c>
      <c r="S408" s="204" t="s">
        <v>75</v>
      </c>
      <c r="T408" s="204" t="s">
        <v>75</v>
      </c>
      <c r="U408" s="202">
        <v>32</v>
      </c>
    </row>
    <row r="409" spans="1:21" ht="16.5" customHeight="1" x14ac:dyDescent="0.2">
      <c r="A409" s="7"/>
      <c r="B409" s="7"/>
      <c r="C409" s="7"/>
      <c r="D409" s="7"/>
      <c r="E409" s="7" t="s">
        <v>647</v>
      </c>
      <c r="F409" s="7"/>
      <c r="G409" s="7"/>
      <c r="H409" s="7"/>
      <c r="I409" s="7"/>
      <c r="J409" s="7"/>
      <c r="K409" s="7"/>
      <c r="L409" s="9" t="s">
        <v>67</v>
      </c>
      <c r="M409" s="204">
        <v>4</v>
      </c>
      <c r="N409" s="202">
        <v>59</v>
      </c>
      <c r="O409" s="202">
        <v>54</v>
      </c>
      <c r="P409" s="202">
        <v>53</v>
      </c>
      <c r="Q409" s="202">
        <v>25</v>
      </c>
      <c r="R409" s="202">
        <v>20</v>
      </c>
      <c r="S409" s="202">
        <v>15</v>
      </c>
      <c r="T409" s="204" t="s">
        <v>75</v>
      </c>
      <c r="U409" s="208">
        <v>230</v>
      </c>
    </row>
    <row r="410" spans="1:21" ht="29.45" customHeight="1" x14ac:dyDescent="0.2">
      <c r="A410" s="7"/>
      <c r="B410" s="7"/>
      <c r="C410" s="7"/>
      <c r="D410" s="382" t="s">
        <v>648</v>
      </c>
      <c r="E410" s="382"/>
      <c r="F410" s="382"/>
      <c r="G410" s="382"/>
      <c r="H410" s="382"/>
      <c r="I410" s="382"/>
      <c r="J410" s="382"/>
      <c r="K410" s="382"/>
      <c r="L410" s="9" t="s">
        <v>67</v>
      </c>
      <c r="M410" s="204" t="s">
        <v>75</v>
      </c>
      <c r="N410" s="200" t="s">
        <v>81</v>
      </c>
      <c r="O410" s="200" t="s">
        <v>214</v>
      </c>
      <c r="P410" s="204" t="s">
        <v>75</v>
      </c>
      <c r="Q410" s="204" t="s">
        <v>75</v>
      </c>
      <c r="R410" s="204" t="s">
        <v>75</v>
      </c>
      <c r="S410" s="204" t="s">
        <v>75</v>
      </c>
      <c r="T410" s="204" t="s">
        <v>75</v>
      </c>
      <c r="U410" s="204" t="s">
        <v>75</v>
      </c>
    </row>
    <row r="411" spans="1:21" ht="16.5" customHeight="1" x14ac:dyDescent="0.2">
      <c r="A411" s="7"/>
      <c r="B411" s="7"/>
      <c r="C411" s="7"/>
      <c r="D411" s="7" t="s">
        <v>649</v>
      </c>
      <c r="E411" s="7"/>
      <c r="F411" s="7"/>
      <c r="G411" s="7"/>
      <c r="H411" s="7"/>
      <c r="I411" s="7"/>
      <c r="J411" s="7"/>
      <c r="K411" s="7"/>
      <c r="L411" s="9" t="s">
        <v>67</v>
      </c>
      <c r="M411" s="204" t="s">
        <v>75</v>
      </c>
      <c r="N411" s="200" t="s">
        <v>81</v>
      </c>
      <c r="O411" s="200" t="s">
        <v>214</v>
      </c>
      <c r="P411" s="204">
        <v>1</v>
      </c>
      <c r="Q411" s="204" t="s">
        <v>75</v>
      </c>
      <c r="R411" s="204" t="s">
        <v>75</v>
      </c>
      <c r="S411" s="204" t="s">
        <v>75</v>
      </c>
      <c r="T411" s="204" t="s">
        <v>75</v>
      </c>
      <c r="U411" s="204">
        <v>1</v>
      </c>
    </row>
    <row r="412" spans="1:21" ht="16.5" customHeight="1" x14ac:dyDescent="0.2">
      <c r="A412" s="7"/>
      <c r="B412" s="7"/>
      <c r="C412" s="7" t="s">
        <v>70</v>
      </c>
      <c r="D412" s="7"/>
      <c r="E412" s="7"/>
      <c r="F412" s="7"/>
      <c r="G412" s="7"/>
      <c r="H412" s="7"/>
      <c r="I412" s="7"/>
      <c r="J412" s="7"/>
      <c r="K412" s="7"/>
      <c r="L412" s="9"/>
      <c r="M412" s="10"/>
      <c r="N412" s="10"/>
      <c r="O412" s="10"/>
      <c r="P412" s="10"/>
      <c r="Q412" s="10"/>
      <c r="R412" s="10"/>
      <c r="S412" s="10"/>
      <c r="T412" s="10"/>
      <c r="U412" s="10"/>
    </row>
    <row r="413" spans="1:21" ht="16.5" customHeight="1" x14ac:dyDescent="0.2">
      <c r="A413" s="7"/>
      <c r="B413" s="7"/>
      <c r="C413" s="7"/>
      <c r="D413" s="7" t="s">
        <v>641</v>
      </c>
      <c r="E413" s="7"/>
      <c r="F413" s="7"/>
      <c r="G413" s="7"/>
      <c r="H413" s="7"/>
      <c r="I413" s="7"/>
      <c r="J413" s="7"/>
      <c r="K413" s="7"/>
      <c r="L413" s="9" t="s">
        <v>67</v>
      </c>
      <c r="M413" s="208">
        <v>480</v>
      </c>
      <c r="N413" s="208">
        <v>479</v>
      </c>
      <c r="O413" s="208">
        <v>618</v>
      </c>
      <c r="P413" s="208">
        <v>150</v>
      </c>
      <c r="Q413" s="208">
        <v>330</v>
      </c>
      <c r="R413" s="202">
        <v>39</v>
      </c>
      <c r="S413" s="202">
        <v>38</v>
      </c>
      <c r="T413" s="202">
        <v>73</v>
      </c>
      <c r="U413" s="206">
        <v>2207</v>
      </c>
    </row>
    <row r="414" spans="1:21" ht="16.5" customHeight="1" x14ac:dyDescent="0.2">
      <c r="A414" s="7"/>
      <c r="B414" s="7"/>
      <c r="C414" s="7"/>
      <c r="D414" s="7" t="s">
        <v>642</v>
      </c>
      <c r="E414" s="7"/>
      <c r="F414" s="7"/>
      <c r="G414" s="7"/>
      <c r="H414" s="7"/>
      <c r="I414" s="7"/>
      <c r="J414" s="7"/>
      <c r="K414" s="7"/>
      <c r="L414" s="9" t="s">
        <v>67</v>
      </c>
      <c r="M414" s="202">
        <v>19</v>
      </c>
      <c r="N414" s="204" t="s">
        <v>75</v>
      </c>
      <c r="O414" s="200" t="s">
        <v>214</v>
      </c>
      <c r="P414" s="208">
        <v>191</v>
      </c>
      <c r="Q414" s="204" t="s">
        <v>75</v>
      </c>
      <c r="R414" s="202">
        <v>22</v>
      </c>
      <c r="S414" s="204" t="s">
        <v>75</v>
      </c>
      <c r="T414" s="204">
        <v>8</v>
      </c>
      <c r="U414" s="208">
        <v>240</v>
      </c>
    </row>
    <row r="415" spans="1:21" ht="16.5" customHeight="1" x14ac:dyDescent="0.2">
      <c r="A415" s="7"/>
      <c r="B415" s="7"/>
      <c r="C415" s="7"/>
      <c r="D415" s="7" t="s">
        <v>643</v>
      </c>
      <c r="E415" s="7"/>
      <c r="F415" s="7"/>
      <c r="G415" s="7"/>
      <c r="H415" s="7"/>
      <c r="I415" s="7"/>
      <c r="J415" s="7"/>
      <c r="K415" s="7"/>
      <c r="L415" s="9"/>
      <c r="M415" s="10"/>
      <c r="N415" s="10"/>
      <c r="O415" s="10"/>
      <c r="P415" s="10"/>
      <c r="Q415" s="10"/>
      <c r="R415" s="10"/>
      <c r="S415" s="10"/>
      <c r="T415" s="10"/>
      <c r="U415" s="10"/>
    </row>
    <row r="416" spans="1:21" ht="16.5" customHeight="1" x14ac:dyDescent="0.2">
      <c r="A416" s="7"/>
      <c r="B416" s="7"/>
      <c r="C416" s="7"/>
      <c r="D416" s="7"/>
      <c r="E416" s="7" t="s">
        <v>644</v>
      </c>
      <c r="F416" s="7"/>
      <c r="G416" s="7"/>
      <c r="H416" s="7"/>
      <c r="I416" s="7"/>
      <c r="J416" s="7"/>
      <c r="K416" s="7"/>
      <c r="L416" s="9" t="s">
        <v>67</v>
      </c>
      <c r="M416" s="206">
        <v>7091</v>
      </c>
      <c r="N416" s="206">
        <v>2025</v>
      </c>
      <c r="O416" s="206">
        <v>4492</v>
      </c>
      <c r="P416" s="206">
        <v>1467</v>
      </c>
      <c r="Q416" s="206">
        <v>1102</v>
      </c>
      <c r="R416" s="208">
        <v>445</v>
      </c>
      <c r="S416" s="208">
        <v>208</v>
      </c>
      <c r="T416" s="208">
        <v>406</v>
      </c>
      <c r="U416" s="207">
        <v>17236</v>
      </c>
    </row>
    <row r="417" spans="1:21" ht="16.5" customHeight="1" x14ac:dyDescent="0.2">
      <c r="A417" s="7"/>
      <c r="B417" s="7"/>
      <c r="C417" s="7"/>
      <c r="D417" s="7"/>
      <c r="E417" s="7" t="s">
        <v>645</v>
      </c>
      <c r="F417" s="7"/>
      <c r="G417" s="7"/>
      <c r="H417" s="7"/>
      <c r="I417" s="7"/>
      <c r="J417" s="7"/>
      <c r="K417" s="7"/>
      <c r="L417" s="9" t="s">
        <v>67</v>
      </c>
      <c r="M417" s="206">
        <v>9730</v>
      </c>
      <c r="N417" s="206">
        <v>3190</v>
      </c>
      <c r="O417" s="206">
        <v>3026</v>
      </c>
      <c r="P417" s="206">
        <v>1617</v>
      </c>
      <c r="Q417" s="206">
        <v>1190</v>
      </c>
      <c r="R417" s="208">
        <v>303</v>
      </c>
      <c r="S417" s="208">
        <v>291</v>
      </c>
      <c r="T417" s="202">
        <v>40</v>
      </c>
      <c r="U417" s="207">
        <v>19387</v>
      </c>
    </row>
    <row r="418" spans="1:21" ht="16.5" customHeight="1" x14ac:dyDescent="0.2">
      <c r="A418" s="7"/>
      <c r="B418" s="7"/>
      <c r="C418" s="7"/>
      <c r="D418" s="7"/>
      <c r="E418" s="7" t="s">
        <v>646</v>
      </c>
      <c r="F418" s="7"/>
      <c r="G418" s="7"/>
      <c r="H418" s="7"/>
      <c r="I418" s="7"/>
      <c r="J418" s="7"/>
      <c r="K418" s="7"/>
      <c r="L418" s="9" t="s">
        <v>67</v>
      </c>
      <c r="M418" s="204" t="s">
        <v>75</v>
      </c>
      <c r="N418" s="208">
        <v>680</v>
      </c>
      <c r="O418" s="200" t="s">
        <v>214</v>
      </c>
      <c r="P418" s="204" t="s">
        <v>75</v>
      </c>
      <c r="Q418" s="204">
        <v>6</v>
      </c>
      <c r="R418" s="208">
        <v>235</v>
      </c>
      <c r="S418" s="202">
        <v>22</v>
      </c>
      <c r="T418" s="208">
        <v>186</v>
      </c>
      <c r="U418" s="206">
        <v>1129</v>
      </c>
    </row>
    <row r="419" spans="1:21" ht="16.5" customHeight="1" x14ac:dyDescent="0.2">
      <c r="A419" s="7"/>
      <c r="B419" s="7"/>
      <c r="C419" s="7"/>
      <c r="D419" s="7"/>
      <c r="E419" s="7" t="s">
        <v>647</v>
      </c>
      <c r="F419" s="7"/>
      <c r="G419" s="7"/>
      <c r="H419" s="7"/>
      <c r="I419" s="7"/>
      <c r="J419" s="7"/>
      <c r="K419" s="7"/>
      <c r="L419" s="9" t="s">
        <v>67</v>
      </c>
      <c r="M419" s="207">
        <v>16821</v>
      </c>
      <c r="N419" s="206">
        <v>5895</v>
      </c>
      <c r="O419" s="206">
        <v>7518</v>
      </c>
      <c r="P419" s="206">
        <v>3084</v>
      </c>
      <c r="Q419" s="206">
        <v>2298</v>
      </c>
      <c r="R419" s="208">
        <v>983</v>
      </c>
      <c r="S419" s="208">
        <v>521</v>
      </c>
      <c r="T419" s="208">
        <v>632</v>
      </c>
      <c r="U419" s="207">
        <v>37752</v>
      </c>
    </row>
    <row r="420" spans="1:21" ht="29.45" customHeight="1" x14ac:dyDescent="0.2">
      <c r="A420" s="7"/>
      <c r="B420" s="7"/>
      <c r="C420" s="7"/>
      <c r="D420" s="382" t="s">
        <v>648</v>
      </c>
      <c r="E420" s="382"/>
      <c r="F420" s="382"/>
      <c r="G420" s="382"/>
      <c r="H420" s="382"/>
      <c r="I420" s="382"/>
      <c r="J420" s="382"/>
      <c r="K420" s="382"/>
      <c r="L420" s="9" t="s">
        <v>67</v>
      </c>
      <c r="M420" s="202">
        <v>93</v>
      </c>
      <c r="N420" s="202">
        <v>23</v>
      </c>
      <c r="O420" s="200" t="s">
        <v>214</v>
      </c>
      <c r="P420" s="202">
        <v>20</v>
      </c>
      <c r="Q420" s="202">
        <v>29</v>
      </c>
      <c r="R420" s="204">
        <v>5</v>
      </c>
      <c r="S420" s="204" t="s">
        <v>75</v>
      </c>
      <c r="T420" s="204">
        <v>3</v>
      </c>
      <c r="U420" s="208">
        <v>173</v>
      </c>
    </row>
    <row r="421" spans="1:21" ht="16.5" customHeight="1" x14ac:dyDescent="0.2">
      <c r="A421" s="7"/>
      <c r="B421" s="7"/>
      <c r="C421" s="7"/>
      <c r="D421" s="7" t="s">
        <v>649</v>
      </c>
      <c r="E421" s="7"/>
      <c r="F421" s="7"/>
      <c r="G421" s="7"/>
      <c r="H421" s="7"/>
      <c r="I421" s="7"/>
      <c r="J421" s="7"/>
      <c r="K421" s="7"/>
      <c r="L421" s="9" t="s">
        <v>67</v>
      </c>
      <c r="M421" s="204">
        <v>9</v>
      </c>
      <c r="N421" s="204">
        <v>2</v>
      </c>
      <c r="O421" s="200" t="s">
        <v>214</v>
      </c>
      <c r="P421" s="208">
        <v>191</v>
      </c>
      <c r="Q421" s="204" t="s">
        <v>75</v>
      </c>
      <c r="R421" s="202">
        <v>18</v>
      </c>
      <c r="S421" s="204" t="s">
        <v>75</v>
      </c>
      <c r="T421" s="202">
        <v>32</v>
      </c>
      <c r="U421" s="208">
        <v>252</v>
      </c>
    </row>
    <row r="422" spans="1:21" ht="16.5" customHeight="1" x14ac:dyDescent="0.2">
      <c r="A422" s="7" t="s">
        <v>276</v>
      </c>
      <c r="B422" s="7"/>
      <c r="C422" s="7"/>
      <c r="D422" s="7"/>
      <c r="E422" s="7"/>
      <c r="F422" s="7"/>
      <c r="G422" s="7"/>
      <c r="H422" s="7"/>
      <c r="I422" s="7"/>
      <c r="J422" s="7"/>
      <c r="K422" s="7"/>
      <c r="L422" s="9"/>
      <c r="M422" s="10"/>
      <c r="N422" s="10"/>
      <c r="O422" s="10"/>
      <c r="P422" s="10"/>
      <c r="Q422" s="10"/>
      <c r="R422" s="10"/>
      <c r="S422" s="10"/>
      <c r="T422" s="10"/>
      <c r="U422" s="10"/>
    </row>
    <row r="423" spans="1:21" ht="16.5" customHeight="1" x14ac:dyDescent="0.2">
      <c r="A423" s="7"/>
      <c r="B423" s="7" t="s">
        <v>139</v>
      </c>
      <c r="C423" s="7"/>
      <c r="D423" s="7"/>
      <c r="E423" s="7"/>
      <c r="F423" s="7"/>
      <c r="G423" s="7"/>
      <c r="H423" s="7"/>
      <c r="I423" s="7"/>
      <c r="J423" s="7"/>
      <c r="K423" s="7"/>
      <c r="L423" s="9"/>
      <c r="M423" s="10"/>
      <c r="N423" s="10"/>
      <c r="O423" s="10"/>
      <c r="P423" s="10"/>
      <c r="Q423" s="10"/>
      <c r="R423" s="10"/>
      <c r="S423" s="10"/>
      <c r="T423" s="10"/>
      <c r="U423" s="10"/>
    </row>
    <row r="424" spans="1:21" ht="16.5" customHeight="1" x14ac:dyDescent="0.2">
      <c r="A424" s="7"/>
      <c r="B424" s="7"/>
      <c r="C424" s="7" t="s">
        <v>66</v>
      </c>
      <c r="D424" s="7"/>
      <c r="E424" s="7"/>
      <c r="F424" s="7"/>
      <c r="G424" s="7"/>
      <c r="H424" s="7"/>
      <c r="I424" s="7"/>
      <c r="J424" s="7"/>
      <c r="K424" s="7"/>
      <c r="L424" s="9"/>
      <c r="M424" s="10"/>
      <c r="N424" s="10"/>
      <c r="O424" s="10"/>
      <c r="P424" s="10"/>
      <c r="Q424" s="10"/>
      <c r="R424" s="10"/>
      <c r="S424" s="10"/>
      <c r="T424" s="10"/>
      <c r="U424" s="10"/>
    </row>
    <row r="425" spans="1:21" ht="16.5" customHeight="1" x14ac:dyDescent="0.2">
      <c r="A425" s="7"/>
      <c r="B425" s="7"/>
      <c r="C425" s="7"/>
      <c r="D425" s="7" t="s">
        <v>641</v>
      </c>
      <c r="E425" s="7"/>
      <c r="F425" s="7"/>
      <c r="G425" s="7"/>
      <c r="H425" s="7"/>
      <c r="I425" s="7"/>
      <c r="J425" s="7"/>
      <c r="K425" s="7"/>
      <c r="L425" s="9" t="s">
        <v>67</v>
      </c>
      <c r="M425" s="208">
        <v>121</v>
      </c>
      <c r="N425" s="202">
        <v>87</v>
      </c>
      <c r="O425" s="208">
        <v>240</v>
      </c>
      <c r="P425" s="202">
        <v>76</v>
      </c>
      <c r="Q425" s="202">
        <v>78</v>
      </c>
      <c r="R425" s="204">
        <v>4</v>
      </c>
      <c r="S425" s="204">
        <v>8</v>
      </c>
      <c r="T425" s="200" t="s">
        <v>214</v>
      </c>
      <c r="U425" s="208">
        <v>614</v>
      </c>
    </row>
    <row r="426" spans="1:21" ht="16.5" customHeight="1" x14ac:dyDescent="0.2">
      <c r="A426" s="7"/>
      <c r="B426" s="7"/>
      <c r="C426" s="7"/>
      <c r="D426" s="7" t="s">
        <v>642</v>
      </c>
      <c r="E426" s="7"/>
      <c r="F426" s="7"/>
      <c r="G426" s="7"/>
      <c r="H426" s="7"/>
      <c r="I426" s="7"/>
      <c r="J426" s="7"/>
      <c r="K426" s="7"/>
      <c r="L426" s="9" t="s">
        <v>67</v>
      </c>
      <c r="M426" s="204">
        <v>2</v>
      </c>
      <c r="N426" s="204" t="s">
        <v>75</v>
      </c>
      <c r="O426" s="200" t="s">
        <v>214</v>
      </c>
      <c r="P426" s="202">
        <v>92</v>
      </c>
      <c r="Q426" s="204" t="s">
        <v>75</v>
      </c>
      <c r="R426" s="204">
        <v>4</v>
      </c>
      <c r="S426" s="204" t="s">
        <v>75</v>
      </c>
      <c r="T426" s="202">
        <v>46</v>
      </c>
      <c r="U426" s="208">
        <v>144</v>
      </c>
    </row>
    <row r="427" spans="1:21" ht="16.5" customHeight="1" x14ac:dyDescent="0.2">
      <c r="A427" s="7"/>
      <c r="B427" s="7"/>
      <c r="C427" s="7"/>
      <c r="D427" s="7" t="s">
        <v>643</v>
      </c>
      <c r="E427" s="7"/>
      <c r="F427" s="7"/>
      <c r="G427" s="7"/>
      <c r="H427" s="7"/>
      <c r="I427" s="7"/>
      <c r="J427" s="7"/>
      <c r="K427" s="7"/>
      <c r="L427" s="9"/>
      <c r="M427" s="10"/>
      <c r="N427" s="10"/>
      <c r="O427" s="10"/>
      <c r="P427" s="10"/>
      <c r="Q427" s="10"/>
      <c r="R427" s="10"/>
      <c r="S427" s="10"/>
      <c r="T427" s="10"/>
      <c r="U427" s="10"/>
    </row>
    <row r="428" spans="1:21" ht="16.5" customHeight="1" x14ac:dyDescent="0.2">
      <c r="A428" s="7"/>
      <c r="B428" s="7"/>
      <c r="C428" s="7"/>
      <c r="D428" s="7"/>
      <c r="E428" s="7" t="s">
        <v>644</v>
      </c>
      <c r="F428" s="7"/>
      <c r="G428" s="7"/>
      <c r="H428" s="7"/>
      <c r="I428" s="7"/>
      <c r="J428" s="7"/>
      <c r="K428" s="7"/>
      <c r="L428" s="9" t="s">
        <v>67</v>
      </c>
      <c r="M428" s="206">
        <v>2039</v>
      </c>
      <c r="N428" s="208">
        <v>299</v>
      </c>
      <c r="O428" s="206">
        <v>1760</v>
      </c>
      <c r="P428" s="208">
        <v>496</v>
      </c>
      <c r="Q428" s="208">
        <v>213</v>
      </c>
      <c r="R428" s="208">
        <v>109</v>
      </c>
      <c r="S428" s="202">
        <v>49</v>
      </c>
      <c r="T428" s="208">
        <v>229</v>
      </c>
      <c r="U428" s="206">
        <v>5194</v>
      </c>
    </row>
    <row r="429" spans="1:21" ht="16.5" customHeight="1" x14ac:dyDescent="0.2">
      <c r="A429" s="7"/>
      <c r="B429" s="7"/>
      <c r="C429" s="7"/>
      <c r="D429" s="7"/>
      <c r="E429" s="7" t="s">
        <v>645</v>
      </c>
      <c r="F429" s="7"/>
      <c r="G429" s="7"/>
      <c r="H429" s="7"/>
      <c r="I429" s="7"/>
      <c r="J429" s="7"/>
      <c r="K429" s="7"/>
      <c r="L429" s="9" t="s">
        <v>67</v>
      </c>
      <c r="M429" s="206">
        <v>3808</v>
      </c>
      <c r="N429" s="208">
        <v>513</v>
      </c>
      <c r="O429" s="206">
        <v>1041</v>
      </c>
      <c r="P429" s="208">
        <v>816</v>
      </c>
      <c r="Q429" s="208">
        <v>385</v>
      </c>
      <c r="R429" s="202">
        <v>71</v>
      </c>
      <c r="S429" s="202">
        <v>74</v>
      </c>
      <c r="T429" s="208">
        <v>135</v>
      </c>
      <c r="U429" s="206">
        <v>6843</v>
      </c>
    </row>
    <row r="430" spans="1:21" ht="16.5" customHeight="1" x14ac:dyDescent="0.2">
      <c r="A430" s="7"/>
      <c r="B430" s="7"/>
      <c r="C430" s="7"/>
      <c r="D430" s="7"/>
      <c r="E430" s="7" t="s">
        <v>646</v>
      </c>
      <c r="F430" s="7"/>
      <c r="G430" s="7"/>
      <c r="H430" s="7"/>
      <c r="I430" s="7"/>
      <c r="J430" s="7"/>
      <c r="K430" s="7"/>
      <c r="L430" s="9" t="s">
        <v>67</v>
      </c>
      <c r="M430" s="204" t="s">
        <v>75</v>
      </c>
      <c r="N430" s="208">
        <v>128</v>
      </c>
      <c r="O430" s="200" t="s">
        <v>214</v>
      </c>
      <c r="P430" s="204" t="s">
        <v>75</v>
      </c>
      <c r="Q430" s="204" t="s">
        <v>75</v>
      </c>
      <c r="R430" s="202">
        <v>21</v>
      </c>
      <c r="S430" s="204">
        <v>2</v>
      </c>
      <c r="T430" s="208">
        <v>118</v>
      </c>
      <c r="U430" s="208">
        <v>269</v>
      </c>
    </row>
    <row r="431" spans="1:21" ht="16.5" customHeight="1" x14ac:dyDescent="0.2">
      <c r="A431" s="7"/>
      <c r="B431" s="7"/>
      <c r="C431" s="7"/>
      <c r="D431" s="7"/>
      <c r="E431" s="7" t="s">
        <v>647</v>
      </c>
      <c r="F431" s="7"/>
      <c r="G431" s="7"/>
      <c r="H431" s="7"/>
      <c r="I431" s="7"/>
      <c r="J431" s="7"/>
      <c r="K431" s="7"/>
      <c r="L431" s="9" t="s">
        <v>67</v>
      </c>
      <c r="M431" s="206">
        <v>5847</v>
      </c>
      <c r="N431" s="208">
        <v>940</v>
      </c>
      <c r="O431" s="206">
        <v>2801</v>
      </c>
      <c r="P431" s="206">
        <v>1312</v>
      </c>
      <c r="Q431" s="208">
        <v>598</v>
      </c>
      <c r="R431" s="208">
        <v>201</v>
      </c>
      <c r="S431" s="208">
        <v>125</v>
      </c>
      <c r="T431" s="208">
        <v>482</v>
      </c>
      <c r="U431" s="207">
        <v>12306</v>
      </c>
    </row>
    <row r="432" spans="1:21" ht="29.45" customHeight="1" x14ac:dyDescent="0.2">
      <c r="A432" s="7"/>
      <c r="B432" s="7"/>
      <c r="C432" s="7"/>
      <c r="D432" s="382" t="s">
        <v>648</v>
      </c>
      <c r="E432" s="382"/>
      <c r="F432" s="382"/>
      <c r="G432" s="382"/>
      <c r="H432" s="382"/>
      <c r="I432" s="382"/>
      <c r="J432" s="382"/>
      <c r="K432" s="382"/>
      <c r="L432" s="9" t="s">
        <v>67</v>
      </c>
      <c r="M432" s="202">
        <v>17</v>
      </c>
      <c r="N432" s="204">
        <v>1</v>
      </c>
      <c r="O432" s="200" t="s">
        <v>214</v>
      </c>
      <c r="P432" s="204">
        <v>5</v>
      </c>
      <c r="Q432" s="204">
        <v>6</v>
      </c>
      <c r="R432" s="204">
        <v>2</v>
      </c>
      <c r="S432" s="204">
        <v>1</v>
      </c>
      <c r="T432" s="204" t="s">
        <v>75</v>
      </c>
      <c r="U432" s="202">
        <v>32</v>
      </c>
    </row>
    <row r="433" spans="1:21" ht="16.5" customHeight="1" x14ac:dyDescent="0.2">
      <c r="A433" s="7"/>
      <c r="B433" s="7"/>
      <c r="C433" s="7"/>
      <c r="D433" s="7" t="s">
        <v>649</v>
      </c>
      <c r="E433" s="7"/>
      <c r="F433" s="7"/>
      <c r="G433" s="7"/>
      <c r="H433" s="7"/>
      <c r="I433" s="7"/>
      <c r="J433" s="7"/>
      <c r="K433" s="7"/>
      <c r="L433" s="9" t="s">
        <v>67</v>
      </c>
      <c r="M433" s="204">
        <v>4</v>
      </c>
      <c r="N433" s="204" t="s">
        <v>75</v>
      </c>
      <c r="O433" s="200" t="s">
        <v>214</v>
      </c>
      <c r="P433" s="208">
        <v>129</v>
      </c>
      <c r="Q433" s="202">
        <v>24</v>
      </c>
      <c r="R433" s="204">
        <v>1</v>
      </c>
      <c r="S433" s="204" t="s">
        <v>75</v>
      </c>
      <c r="T433" s="202">
        <v>45</v>
      </c>
      <c r="U433" s="208">
        <v>203</v>
      </c>
    </row>
    <row r="434" spans="1:21" ht="16.5" customHeight="1" x14ac:dyDescent="0.2">
      <c r="A434" s="7"/>
      <c r="B434" s="7"/>
      <c r="C434" s="7" t="s">
        <v>68</v>
      </c>
      <c r="D434" s="7"/>
      <c r="E434" s="7"/>
      <c r="F434" s="7"/>
      <c r="G434" s="7"/>
      <c r="H434" s="7"/>
      <c r="I434" s="7"/>
      <c r="J434" s="7"/>
      <c r="K434" s="7"/>
      <c r="L434" s="9"/>
      <c r="M434" s="10"/>
      <c r="N434" s="10"/>
      <c r="O434" s="10"/>
      <c r="P434" s="10"/>
      <c r="Q434" s="10"/>
      <c r="R434" s="10"/>
      <c r="S434" s="10"/>
      <c r="T434" s="10"/>
      <c r="U434" s="10"/>
    </row>
    <row r="435" spans="1:21" ht="16.5" customHeight="1" x14ac:dyDescent="0.2">
      <c r="A435" s="7"/>
      <c r="B435" s="7"/>
      <c r="C435" s="7"/>
      <c r="D435" s="7" t="s">
        <v>641</v>
      </c>
      <c r="E435" s="7"/>
      <c r="F435" s="7"/>
      <c r="G435" s="7"/>
      <c r="H435" s="7"/>
      <c r="I435" s="7"/>
      <c r="J435" s="7"/>
      <c r="K435" s="7"/>
      <c r="L435" s="9" t="s">
        <v>67</v>
      </c>
      <c r="M435" s="208">
        <v>331</v>
      </c>
      <c r="N435" s="208">
        <v>383</v>
      </c>
      <c r="O435" s="208">
        <v>409</v>
      </c>
      <c r="P435" s="202">
        <v>73</v>
      </c>
      <c r="Q435" s="208">
        <v>168</v>
      </c>
      <c r="R435" s="202">
        <v>26</v>
      </c>
      <c r="S435" s="202">
        <v>23</v>
      </c>
      <c r="T435" s="200" t="s">
        <v>214</v>
      </c>
      <c r="U435" s="206">
        <v>1413</v>
      </c>
    </row>
    <row r="436" spans="1:21" ht="16.5" customHeight="1" x14ac:dyDescent="0.2">
      <c r="A436" s="7"/>
      <c r="B436" s="7"/>
      <c r="C436" s="7"/>
      <c r="D436" s="7" t="s">
        <v>642</v>
      </c>
      <c r="E436" s="7"/>
      <c r="F436" s="7"/>
      <c r="G436" s="7"/>
      <c r="H436" s="7"/>
      <c r="I436" s="7"/>
      <c r="J436" s="7"/>
      <c r="K436" s="7"/>
      <c r="L436" s="9" t="s">
        <v>67</v>
      </c>
      <c r="M436" s="202">
        <v>28</v>
      </c>
      <c r="N436" s="204" t="s">
        <v>75</v>
      </c>
      <c r="O436" s="200" t="s">
        <v>214</v>
      </c>
      <c r="P436" s="202">
        <v>78</v>
      </c>
      <c r="Q436" s="204" t="s">
        <v>75</v>
      </c>
      <c r="R436" s="202">
        <v>13</v>
      </c>
      <c r="S436" s="204" t="s">
        <v>75</v>
      </c>
      <c r="T436" s="204">
        <v>9</v>
      </c>
      <c r="U436" s="208">
        <v>128</v>
      </c>
    </row>
    <row r="437" spans="1:21" ht="16.5" customHeight="1" x14ac:dyDescent="0.2">
      <c r="A437" s="7"/>
      <c r="B437" s="7"/>
      <c r="C437" s="7"/>
      <c r="D437" s="7" t="s">
        <v>643</v>
      </c>
      <c r="E437" s="7"/>
      <c r="F437" s="7"/>
      <c r="G437" s="7"/>
      <c r="H437" s="7"/>
      <c r="I437" s="7"/>
      <c r="J437" s="7"/>
      <c r="K437" s="7"/>
      <c r="L437" s="9"/>
      <c r="M437" s="10"/>
      <c r="N437" s="10"/>
      <c r="O437" s="10"/>
      <c r="P437" s="10"/>
      <c r="Q437" s="10"/>
      <c r="R437" s="10"/>
      <c r="S437" s="10"/>
      <c r="T437" s="10"/>
      <c r="U437" s="10"/>
    </row>
    <row r="438" spans="1:21" ht="16.5" customHeight="1" x14ac:dyDescent="0.2">
      <c r="A438" s="7"/>
      <c r="B438" s="7"/>
      <c r="C438" s="7"/>
      <c r="D438" s="7"/>
      <c r="E438" s="7" t="s">
        <v>644</v>
      </c>
      <c r="F438" s="7"/>
      <c r="G438" s="7"/>
      <c r="H438" s="7"/>
      <c r="I438" s="7"/>
      <c r="J438" s="7"/>
      <c r="K438" s="7"/>
      <c r="L438" s="9" t="s">
        <v>67</v>
      </c>
      <c r="M438" s="206">
        <v>4967</v>
      </c>
      <c r="N438" s="206">
        <v>1824</v>
      </c>
      <c r="O438" s="206">
        <v>2790</v>
      </c>
      <c r="P438" s="208">
        <v>883</v>
      </c>
      <c r="Q438" s="208">
        <v>870</v>
      </c>
      <c r="R438" s="208">
        <v>434</v>
      </c>
      <c r="S438" s="208">
        <v>166</v>
      </c>
      <c r="T438" s="202">
        <v>36</v>
      </c>
      <c r="U438" s="207">
        <v>11970</v>
      </c>
    </row>
    <row r="439" spans="1:21" ht="16.5" customHeight="1" x14ac:dyDescent="0.2">
      <c r="A439" s="7"/>
      <c r="B439" s="7"/>
      <c r="C439" s="7"/>
      <c r="D439" s="7"/>
      <c r="E439" s="7" t="s">
        <v>645</v>
      </c>
      <c r="F439" s="7"/>
      <c r="G439" s="7"/>
      <c r="H439" s="7"/>
      <c r="I439" s="7"/>
      <c r="J439" s="7"/>
      <c r="K439" s="7"/>
      <c r="L439" s="9" t="s">
        <v>67</v>
      </c>
      <c r="M439" s="206">
        <v>5777</v>
      </c>
      <c r="N439" s="206">
        <v>2313</v>
      </c>
      <c r="O439" s="206">
        <v>1720</v>
      </c>
      <c r="P439" s="208">
        <v>639</v>
      </c>
      <c r="Q439" s="208">
        <v>709</v>
      </c>
      <c r="R439" s="208">
        <v>233</v>
      </c>
      <c r="S439" s="208">
        <v>213</v>
      </c>
      <c r="T439" s="202">
        <v>28</v>
      </c>
      <c r="U439" s="207">
        <v>11632</v>
      </c>
    </row>
    <row r="440" spans="1:21" ht="16.5" customHeight="1" x14ac:dyDescent="0.2">
      <c r="A440" s="7"/>
      <c r="B440" s="7"/>
      <c r="C440" s="7"/>
      <c r="D440" s="7"/>
      <c r="E440" s="7" t="s">
        <v>646</v>
      </c>
      <c r="F440" s="7"/>
      <c r="G440" s="7"/>
      <c r="H440" s="7"/>
      <c r="I440" s="7"/>
      <c r="J440" s="7"/>
      <c r="K440" s="7"/>
      <c r="L440" s="9" t="s">
        <v>67</v>
      </c>
      <c r="M440" s="204" t="s">
        <v>75</v>
      </c>
      <c r="N440" s="208">
        <v>546</v>
      </c>
      <c r="O440" s="200" t="s">
        <v>214</v>
      </c>
      <c r="P440" s="204" t="s">
        <v>75</v>
      </c>
      <c r="Q440" s="204">
        <v>5</v>
      </c>
      <c r="R440" s="202">
        <v>61</v>
      </c>
      <c r="S440" s="202">
        <v>19</v>
      </c>
      <c r="T440" s="202">
        <v>44</v>
      </c>
      <c r="U440" s="208">
        <v>675</v>
      </c>
    </row>
    <row r="441" spans="1:21" ht="16.5" customHeight="1" x14ac:dyDescent="0.2">
      <c r="A441" s="7"/>
      <c r="B441" s="7"/>
      <c r="C441" s="7"/>
      <c r="D441" s="7"/>
      <c r="E441" s="7" t="s">
        <v>647</v>
      </c>
      <c r="F441" s="7"/>
      <c r="G441" s="7"/>
      <c r="H441" s="7"/>
      <c r="I441" s="7"/>
      <c r="J441" s="7"/>
      <c r="K441" s="7"/>
      <c r="L441" s="9" t="s">
        <v>67</v>
      </c>
      <c r="M441" s="207">
        <v>10744</v>
      </c>
      <c r="N441" s="206">
        <v>4683</v>
      </c>
      <c r="O441" s="206">
        <v>4510</v>
      </c>
      <c r="P441" s="206">
        <v>1522</v>
      </c>
      <c r="Q441" s="206">
        <v>1584</v>
      </c>
      <c r="R441" s="208">
        <v>728</v>
      </c>
      <c r="S441" s="208">
        <v>398</v>
      </c>
      <c r="T441" s="208">
        <v>108</v>
      </c>
      <c r="U441" s="207">
        <v>24277</v>
      </c>
    </row>
    <row r="442" spans="1:21" ht="29.45" customHeight="1" x14ac:dyDescent="0.2">
      <c r="A442" s="7"/>
      <c r="B442" s="7"/>
      <c r="C442" s="7"/>
      <c r="D442" s="382" t="s">
        <v>648</v>
      </c>
      <c r="E442" s="382"/>
      <c r="F442" s="382"/>
      <c r="G442" s="382"/>
      <c r="H442" s="382"/>
      <c r="I442" s="382"/>
      <c r="J442" s="382"/>
      <c r="K442" s="382"/>
      <c r="L442" s="9" t="s">
        <v>67</v>
      </c>
      <c r="M442" s="202">
        <v>71</v>
      </c>
      <c r="N442" s="202">
        <v>37</v>
      </c>
      <c r="O442" s="200" t="s">
        <v>214</v>
      </c>
      <c r="P442" s="204">
        <v>8</v>
      </c>
      <c r="Q442" s="202">
        <v>20</v>
      </c>
      <c r="R442" s="204">
        <v>6</v>
      </c>
      <c r="S442" s="204" t="s">
        <v>75</v>
      </c>
      <c r="T442" s="204">
        <v>1</v>
      </c>
      <c r="U442" s="208">
        <v>143</v>
      </c>
    </row>
    <row r="443" spans="1:21" ht="16.5" customHeight="1" x14ac:dyDescent="0.2">
      <c r="A443" s="7"/>
      <c r="B443" s="7"/>
      <c r="C443" s="7"/>
      <c r="D443" s="7" t="s">
        <v>649</v>
      </c>
      <c r="E443" s="7"/>
      <c r="F443" s="7"/>
      <c r="G443" s="7"/>
      <c r="H443" s="7"/>
      <c r="I443" s="7"/>
      <c r="J443" s="7"/>
      <c r="K443" s="7"/>
      <c r="L443" s="9" t="s">
        <v>67</v>
      </c>
      <c r="M443" s="204">
        <v>3</v>
      </c>
      <c r="N443" s="204">
        <v>3</v>
      </c>
      <c r="O443" s="200" t="s">
        <v>214</v>
      </c>
      <c r="P443" s="202">
        <v>79</v>
      </c>
      <c r="Q443" s="202">
        <v>56</v>
      </c>
      <c r="R443" s="202">
        <v>16</v>
      </c>
      <c r="S443" s="204" t="s">
        <v>75</v>
      </c>
      <c r="T443" s="204">
        <v>9</v>
      </c>
      <c r="U443" s="208">
        <v>166</v>
      </c>
    </row>
    <row r="444" spans="1:21" ht="16.5" customHeight="1" x14ac:dyDescent="0.2">
      <c r="A444" s="7"/>
      <c r="B444" s="7"/>
      <c r="C444" s="7" t="s">
        <v>69</v>
      </c>
      <c r="D444" s="7"/>
      <c r="E444" s="7"/>
      <c r="F444" s="7"/>
      <c r="G444" s="7"/>
      <c r="H444" s="7"/>
      <c r="I444" s="7"/>
      <c r="J444" s="7"/>
      <c r="K444" s="7"/>
      <c r="L444" s="9"/>
      <c r="M444" s="10"/>
      <c r="N444" s="10"/>
      <c r="O444" s="10"/>
      <c r="P444" s="10"/>
      <c r="Q444" s="10"/>
      <c r="R444" s="10"/>
      <c r="S444" s="10"/>
      <c r="T444" s="10"/>
      <c r="U444" s="10"/>
    </row>
    <row r="445" spans="1:21" ht="16.5" customHeight="1" x14ac:dyDescent="0.2">
      <c r="A445" s="7"/>
      <c r="B445" s="7"/>
      <c r="C445" s="7"/>
      <c r="D445" s="7" t="s">
        <v>641</v>
      </c>
      <c r="E445" s="7"/>
      <c r="F445" s="7"/>
      <c r="G445" s="7"/>
      <c r="H445" s="7"/>
      <c r="I445" s="7"/>
      <c r="J445" s="7"/>
      <c r="K445" s="7"/>
      <c r="L445" s="9" t="s">
        <v>67</v>
      </c>
      <c r="M445" s="204">
        <v>3</v>
      </c>
      <c r="N445" s="204">
        <v>8</v>
      </c>
      <c r="O445" s="204">
        <v>4</v>
      </c>
      <c r="P445" s="204">
        <v>1</v>
      </c>
      <c r="Q445" s="204" t="s">
        <v>75</v>
      </c>
      <c r="R445" s="204">
        <v>2</v>
      </c>
      <c r="S445" s="204">
        <v>2</v>
      </c>
      <c r="T445" s="200" t="s">
        <v>214</v>
      </c>
      <c r="U445" s="202">
        <v>20</v>
      </c>
    </row>
    <row r="446" spans="1:21" ht="16.5" customHeight="1" x14ac:dyDescent="0.2">
      <c r="A446" s="7"/>
      <c r="B446" s="7"/>
      <c r="C446" s="7"/>
      <c r="D446" s="7" t="s">
        <v>642</v>
      </c>
      <c r="E446" s="7"/>
      <c r="F446" s="7"/>
      <c r="G446" s="7"/>
      <c r="H446" s="7"/>
      <c r="I446" s="7"/>
      <c r="J446" s="7"/>
      <c r="K446" s="7"/>
      <c r="L446" s="9" t="s">
        <v>67</v>
      </c>
      <c r="M446" s="204" t="s">
        <v>75</v>
      </c>
      <c r="N446" s="204" t="s">
        <v>75</v>
      </c>
      <c r="O446" s="200" t="s">
        <v>214</v>
      </c>
      <c r="P446" s="204" t="s">
        <v>75</v>
      </c>
      <c r="Q446" s="204" t="s">
        <v>75</v>
      </c>
      <c r="R446" s="204" t="s">
        <v>75</v>
      </c>
      <c r="S446" s="204" t="s">
        <v>75</v>
      </c>
      <c r="T446" s="204" t="s">
        <v>75</v>
      </c>
      <c r="U446" s="204" t="s">
        <v>75</v>
      </c>
    </row>
    <row r="447" spans="1:21" ht="16.5" customHeight="1" x14ac:dyDescent="0.2">
      <c r="A447" s="7"/>
      <c r="B447" s="7"/>
      <c r="C447" s="7"/>
      <c r="D447" s="7" t="s">
        <v>643</v>
      </c>
      <c r="E447" s="7"/>
      <c r="F447" s="7"/>
      <c r="G447" s="7"/>
      <c r="H447" s="7"/>
      <c r="I447" s="7"/>
      <c r="J447" s="7"/>
      <c r="K447" s="7"/>
      <c r="L447" s="9"/>
      <c r="M447" s="10"/>
      <c r="N447" s="10"/>
      <c r="O447" s="10"/>
      <c r="P447" s="10"/>
      <c r="Q447" s="10"/>
      <c r="R447" s="10"/>
      <c r="S447" s="10"/>
      <c r="T447" s="10"/>
      <c r="U447" s="10"/>
    </row>
    <row r="448" spans="1:21" ht="16.5" customHeight="1" x14ac:dyDescent="0.2">
      <c r="A448" s="7"/>
      <c r="B448" s="7"/>
      <c r="C448" s="7"/>
      <c r="D448" s="7"/>
      <c r="E448" s="7" t="s">
        <v>644</v>
      </c>
      <c r="F448" s="7"/>
      <c r="G448" s="7"/>
      <c r="H448" s="7"/>
      <c r="I448" s="7"/>
      <c r="J448" s="7"/>
      <c r="K448" s="7"/>
      <c r="L448" s="9" t="s">
        <v>67</v>
      </c>
      <c r="M448" s="202">
        <v>20</v>
      </c>
      <c r="N448" s="202">
        <v>43</v>
      </c>
      <c r="O448" s="202">
        <v>29</v>
      </c>
      <c r="P448" s="204">
        <v>7</v>
      </c>
      <c r="Q448" s="204">
        <v>4</v>
      </c>
      <c r="R448" s="204">
        <v>4</v>
      </c>
      <c r="S448" s="204">
        <v>3</v>
      </c>
      <c r="T448" s="204" t="s">
        <v>75</v>
      </c>
      <c r="U448" s="208">
        <v>110</v>
      </c>
    </row>
    <row r="449" spans="1:21" ht="16.5" customHeight="1" x14ac:dyDescent="0.2">
      <c r="A449" s="7"/>
      <c r="B449" s="7"/>
      <c r="C449" s="7"/>
      <c r="D449" s="7"/>
      <c r="E449" s="7" t="s">
        <v>645</v>
      </c>
      <c r="F449" s="7"/>
      <c r="G449" s="7"/>
      <c r="H449" s="7"/>
      <c r="I449" s="7"/>
      <c r="J449" s="7"/>
      <c r="K449" s="7"/>
      <c r="L449" s="9" t="s">
        <v>67</v>
      </c>
      <c r="M449" s="204">
        <v>1</v>
      </c>
      <c r="N449" s="204">
        <v>6</v>
      </c>
      <c r="O449" s="204">
        <v>6</v>
      </c>
      <c r="P449" s="202">
        <v>10</v>
      </c>
      <c r="Q449" s="202">
        <v>10</v>
      </c>
      <c r="R449" s="204">
        <v>2</v>
      </c>
      <c r="S449" s="204">
        <v>5</v>
      </c>
      <c r="T449" s="204" t="s">
        <v>75</v>
      </c>
      <c r="U449" s="202">
        <v>40</v>
      </c>
    </row>
    <row r="450" spans="1:21" ht="16.5" customHeight="1" x14ac:dyDescent="0.2">
      <c r="A450" s="7"/>
      <c r="B450" s="7"/>
      <c r="C450" s="7"/>
      <c r="D450" s="7"/>
      <c r="E450" s="7" t="s">
        <v>646</v>
      </c>
      <c r="F450" s="7"/>
      <c r="G450" s="7"/>
      <c r="H450" s="7"/>
      <c r="I450" s="7"/>
      <c r="J450" s="7"/>
      <c r="K450" s="7"/>
      <c r="L450" s="9" t="s">
        <v>67</v>
      </c>
      <c r="M450" s="204" t="s">
        <v>75</v>
      </c>
      <c r="N450" s="202">
        <v>16</v>
      </c>
      <c r="O450" s="200" t="s">
        <v>214</v>
      </c>
      <c r="P450" s="204" t="s">
        <v>75</v>
      </c>
      <c r="Q450" s="204" t="s">
        <v>75</v>
      </c>
      <c r="R450" s="204" t="s">
        <v>75</v>
      </c>
      <c r="S450" s="204">
        <v>1</v>
      </c>
      <c r="T450" s="204" t="s">
        <v>75</v>
      </c>
      <c r="U450" s="202">
        <v>17</v>
      </c>
    </row>
    <row r="451" spans="1:21" ht="16.5" customHeight="1" x14ac:dyDescent="0.2">
      <c r="A451" s="7"/>
      <c r="B451" s="7"/>
      <c r="C451" s="7"/>
      <c r="D451" s="7"/>
      <c r="E451" s="7" t="s">
        <v>647</v>
      </c>
      <c r="F451" s="7"/>
      <c r="G451" s="7"/>
      <c r="H451" s="7"/>
      <c r="I451" s="7"/>
      <c r="J451" s="7"/>
      <c r="K451" s="7"/>
      <c r="L451" s="9" t="s">
        <v>67</v>
      </c>
      <c r="M451" s="202">
        <v>21</v>
      </c>
      <c r="N451" s="202">
        <v>65</v>
      </c>
      <c r="O451" s="202">
        <v>35</v>
      </c>
      <c r="P451" s="202">
        <v>17</v>
      </c>
      <c r="Q451" s="202">
        <v>14</v>
      </c>
      <c r="R451" s="204">
        <v>6</v>
      </c>
      <c r="S451" s="204">
        <v>9</v>
      </c>
      <c r="T451" s="204" t="s">
        <v>75</v>
      </c>
      <c r="U451" s="208">
        <v>167</v>
      </c>
    </row>
    <row r="452" spans="1:21" ht="29.45" customHeight="1" x14ac:dyDescent="0.2">
      <c r="A452" s="7"/>
      <c r="B452" s="7"/>
      <c r="C452" s="7"/>
      <c r="D452" s="382" t="s">
        <v>648</v>
      </c>
      <c r="E452" s="382"/>
      <c r="F452" s="382"/>
      <c r="G452" s="382"/>
      <c r="H452" s="382"/>
      <c r="I452" s="382"/>
      <c r="J452" s="382"/>
      <c r="K452" s="382"/>
      <c r="L452" s="9" t="s">
        <v>67</v>
      </c>
      <c r="M452" s="204" t="s">
        <v>75</v>
      </c>
      <c r="N452" s="204" t="s">
        <v>75</v>
      </c>
      <c r="O452" s="200" t="s">
        <v>214</v>
      </c>
      <c r="P452" s="204" t="s">
        <v>75</v>
      </c>
      <c r="Q452" s="204" t="s">
        <v>75</v>
      </c>
      <c r="R452" s="204" t="s">
        <v>75</v>
      </c>
      <c r="S452" s="204" t="s">
        <v>75</v>
      </c>
      <c r="T452" s="204" t="s">
        <v>75</v>
      </c>
      <c r="U452" s="204" t="s">
        <v>75</v>
      </c>
    </row>
    <row r="453" spans="1:21" ht="16.5" customHeight="1" x14ac:dyDescent="0.2">
      <c r="A453" s="7"/>
      <c r="B453" s="7"/>
      <c r="C453" s="7"/>
      <c r="D453" s="7" t="s">
        <v>649</v>
      </c>
      <c r="E453" s="7"/>
      <c r="F453" s="7"/>
      <c r="G453" s="7"/>
      <c r="H453" s="7"/>
      <c r="I453" s="7"/>
      <c r="J453" s="7"/>
      <c r="K453" s="7"/>
      <c r="L453" s="9" t="s">
        <v>67</v>
      </c>
      <c r="M453" s="204" t="s">
        <v>75</v>
      </c>
      <c r="N453" s="204" t="s">
        <v>75</v>
      </c>
      <c r="O453" s="200" t="s">
        <v>214</v>
      </c>
      <c r="P453" s="204">
        <v>8</v>
      </c>
      <c r="Q453" s="204" t="s">
        <v>75</v>
      </c>
      <c r="R453" s="204" t="s">
        <v>75</v>
      </c>
      <c r="S453" s="204" t="s">
        <v>75</v>
      </c>
      <c r="T453" s="204" t="s">
        <v>75</v>
      </c>
      <c r="U453" s="204">
        <v>8</v>
      </c>
    </row>
    <row r="454" spans="1:21" ht="16.5" customHeight="1" x14ac:dyDescent="0.2">
      <c r="A454" s="7"/>
      <c r="B454" s="7"/>
      <c r="C454" s="7" t="s">
        <v>70</v>
      </c>
      <c r="D454" s="7"/>
      <c r="E454" s="7"/>
      <c r="F454" s="7"/>
      <c r="G454" s="7"/>
      <c r="H454" s="7"/>
      <c r="I454" s="7"/>
      <c r="J454" s="7"/>
      <c r="K454" s="7"/>
      <c r="L454" s="9"/>
      <c r="M454" s="10"/>
      <c r="N454" s="10"/>
      <c r="O454" s="10"/>
      <c r="P454" s="10"/>
      <c r="Q454" s="10"/>
      <c r="R454" s="10"/>
      <c r="S454" s="10"/>
      <c r="T454" s="10"/>
      <c r="U454" s="10"/>
    </row>
    <row r="455" spans="1:21" ht="16.5" customHeight="1" x14ac:dyDescent="0.2">
      <c r="A455" s="7"/>
      <c r="B455" s="7"/>
      <c r="C455" s="7"/>
      <c r="D455" s="7" t="s">
        <v>641</v>
      </c>
      <c r="E455" s="7"/>
      <c r="F455" s="7"/>
      <c r="G455" s="7"/>
      <c r="H455" s="7"/>
      <c r="I455" s="7"/>
      <c r="J455" s="7"/>
      <c r="K455" s="7"/>
      <c r="L455" s="9" t="s">
        <v>67</v>
      </c>
      <c r="M455" s="208">
        <v>455</v>
      </c>
      <c r="N455" s="208">
        <v>478</v>
      </c>
      <c r="O455" s="208">
        <v>653</v>
      </c>
      <c r="P455" s="208">
        <v>150</v>
      </c>
      <c r="Q455" s="208">
        <v>246</v>
      </c>
      <c r="R455" s="202">
        <v>32</v>
      </c>
      <c r="S455" s="202">
        <v>33</v>
      </c>
      <c r="T455" s="200" t="s">
        <v>214</v>
      </c>
      <c r="U455" s="206">
        <v>2047</v>
      </c>
    </row>
    <row r="456" spans="1:21" ht="16.5" customHeight="1" x14ac:dyDescent="0.2">
      <c r="A456" s="7"/>
      <c r="B456" s="7"/>
      <c r="C456" s="7"/>
      <c r="D456" s="7" t="s">
        <v>642</v>
      </c>
      <c r="E456" s="7"/>
      <c r="F456" s="7"/>
      <c r="G456" s="7"/>
      <c r="H456" s="7"/>
      <c r="I456" s="7"/>
      <c r="J456" s="7"/>
      <c r="K456" s="7"/>
      <c r="L456" s="9" t="s">
        <v>67</v>
      </c>
      <c r="M456" s="202">
        <v>30</v>
      </c>
      <c r="N456" s="204" t="s">
        <v>75</v>
      </c>
      <c r="O456" s="200" t="s">
        <v>214</v>
      </c>
      <c r="P456" s="208">
        <v>170</v>
      </c>
      <c r="Q456" s="204" t="s">
        <v>75</v>
      </c>
      <c r="R456" s="202">
        <v>17</v>
      </c>
      <c r="S456" s="204" t="s">
        <v>75</v>
      </c>
      <c r="T456" s="202">
        <v>55</v>
      </c>
      <c r="U456" s="208">
        <v>272</v>
      </c>
    </row>
    <row r="457" spans="1:21" ht="16.5" customHeight="1" x14ac:dyDescent="0.2">
      <c r="A457" s="7"/>
      <c r="B457" s="7"/>
      <c r="C457" s="7"/>
      <c r="D457" s="7" t="s">
        <v>643</v>
      </c>
      <c r="E457" s="7"/>
      <c r="F457" s="7"/>
      <c r="G457" s="7"/>
      <c r="H457" s="7"/>
      <c r="I457" s="7"/>
      <c r="J457" s="7"/>
      <c r="K457" s="7"/>
      <c r="L457" s="9"/>
      <c r="M457" s="10"/>
      <c r="N457" s="10"/>
      <c r="O457" s="10"/>
      <c r="P457" s="10"/>
      <c r="Q457" s="10"/>
      <c r="R457" s="10"/>
      <c r="S457" s="10"/>
      <c r="T457" s="10"/>
      <c r="U457" s="10"/>
    </row>
    <row r="458" spans="1:21" ht="16.5" customHeight="1" x14ac:dyDescent="0.2">
      <c r="A458" s="7"/>
      <c r="B458" s="7"/>
      <c r="C458" s="7"/>
      <c r="D458" s="7"/>
      <c r="E458" s="7" t="s">
        <v>644</v>
      </c>
      <c r="F458" s="7"/>
      <c r="G458" s="7"/>
      <c r="H458" s="7"/>
      <c r="I458" s="7"/>
      <c r="J458" s="7"/>
      <c r="K458" s="7"/>
      <c r="L458" s="9" t="s">
        <v>67</v>
      </c>
      <c r="M458" s="206">
        <v>7026</v>
      </c>
      <c r="N458" s="206">
        <v>2166</v>
      </c>
      <c r="O458" s="206">
        <v>4579</v>
      </c>
      <c r="P458" s="206">
        <v>1386</v>
      </c>
      <c r="Q458" s="206">
        <v>1087</v>
      </c>
      <c r="R458" s="208">
        <v>547</v>
      </c>
      <c r="S458" s="208">
        <v>218</v>
      </c>
      <c r="T458" s="208">
        <v>265</v>
      </c>
      <c r="U458" s="207">
        <v>17274</v>
      </c>
    </row>
    <row r="459" spans="1:21" ht="16.5" customHeight="1" x14ac:dyDescent="0.2">
      <c r="A459" s="7"/>
      <c r="B459" s="7"/>
      <c r="C459" s="7"/>
      <c r="D459" s="7"/>
      <c r="E459" s="7" t="s">
        <v>645</v>
      </c>
      <c r="F459" s="7"/>
      <c r="G459" s="7"/>
      <c r="H459" s="7"/>
      <c r="I459" s="7"/>
      <c r="J459" s="7"/>
      <c r="K459" s="7"/>
      <c r="L459" s="9" t="s">
        <v>67</v>
      </c>
      <c r="M459" s="206">
        <v>9586</v>
      </c>
      <c r="N459" s="206">
        <v>2832</v>
      </c>
      <c r="O459" s="206">
        <v>2767</v>
      </c>
      <c r="P459" s="206">
        <v>1465</v>
      </c>
      <c r="Q459" s="206">
        <v>1104</v>
      </c>
      <c r="R459" s="208">
        <v>306</v>
      </c>
      <c r="S459" s="208">
        <v>292</v>
      </c>
      <c r="T459" s="208">
        <v>163</v>
      </c>
      <c r="U459" s="207">
        <v>18515</v>
      </c>
    </row>
    <row r="460" spans="1:21" ht="16.5" customHeight="1" x14ac:dyDescent="0.2">
      <c r="A460" s="7"/>
      <c r="B460" s="7"/>
      <c r="C460" s="7"/>
      <c r="D460" s="7"/>
      <c r="E460" s="7" t="s">
        <v>646</v>
      </c>
      <c r="F460" s="7"/>
      <c r="G460" s="7"/>
      <c r="H460" s="7"/>
      <c r="I460" s="7"/>
      <c r="J460" s="7"/>
      <c r="K460" s="7"/>
      <c r="L460" s="9" t="s">
        <v>67</v>
      </c>
      <c r="M460" s="204" t="s">
        <v>75</v>
      </c>
      <c r="N460" s="208">
        <v>690</v>
      </c>
      <c r="O460" s="200" t="s">
        <v>214</v>
      </c>
      <c r="P460" s="204" t="s">
        <v>75</v>
      </c>
      <c r="Q460" s="204">
        <v>5</v>
      </c>
      <c r="R460" s="202">
        <v>82</v>
      </c>
      <c r="S460" s="202">
        <v>22</v>
      </c>
      <c r="T460" s="208">
        <v>162</v>
      </c>
      <c r="U460" s="208">
        <v>961</v>
      </c>
    </row>
    <row r="461" spans="1:21" ht="16.5" customHeight="1" x14ac:dyDescent="0.2">
      <c r="A461" s="7"/>
      <c r="B461" s="7"/>
      <c r="C461" s="7"/>
      <c r="D461" s="7"/>
      <c r="E461" s="7" t="s">
        <v>647</v>
      </c>
      <c r="F461" s="7"/>
      <c r="G461" s="7"/>
      <c r="H461" s="7"/>
      <c r="I461" s="7"/>
      <c r="J461" s="7"/>
      <c r="K461" s="7"/>
      <c r="L461" s="9" t="s">
        <v>67</v>
      </c>
      <c r="M461" s="207">
        <v>16612</v>
      </c>
      <c r="N461" s="206">
        <v>5688</v>
      </c>
      <c r="O461" s="206">
        <v>7346</v>
      </c>
      <c r="P461" s="206">
        <v>2851</v>
      </c>
      <c r="Q461" s="206">
        <v>2196</v>
      </c>
      <c r="R461" s="208">
        <v>935</v>
      </c>
      <c r="S461" s="208">
        <v>532</v>
      </c>
      <c r="T461" s="208">
        <v>590</v>
      </c>
      <c r="U461" s="207">
        <v>36750</v>
      </c>
    </row>
    <row r="462" spans="1:21" ht="29.45" customHeight="1" x14ac:dyDescent="0.2">
      <c r="A462" s="7"/>
      <c r="B462" s="7"/>
      <c r="C462" s="7"/>
      <c r="D462" s="382" t="s">
        <v>648</v>
      </c>
      <c r="E462" s="382"/>
      <c r="F462" s="382"/>
      <c r="G462" s="382"/>
      <c r="H462" s="382"/>
      <c r="I462" s="382"/>
      <c r="J462" s="382"/>
      <c r="K462" s="382"/>
      <c r="L462" s="9" t="s">
        <v>67</v>
      </c>
      <c r="M462" s="202">
        <v>88</v>
      </c>
      <c r="N462" s="202">
        <v>38</v>
      </c>
      <c r="O462" s="200" t="s">
        <v>214</v>
      </c>
      <c r="P462" s="202">
        <v>13</v>
      </c>
      <c r="Q462" s="202">
        <v>26</v>
      </c>
      <c r="R462" s="204">
        <v>8</v>
      </c>
      <c r="S462" s="204">
        <v>1</v>
      </c>
      <c r="T462" s="204">
        <v>1</v>
      </c>
      <c r="U462" s="208">
        <v>175</v>
      </c>
    </row>
    <row r="463" spans="1:21" ht="16.5" customHeight="1" x14ac:dyDescent="0.2">
      <c r="A463" s="14"/>
      <c r="B463" s="14"/>
      <c r="C463" s="14"/>
      <c r="D463" s="14" t="s">
        <v>649</v>
      </c>
      <c r="E463" s="14"/>
      <c r="F463" s="14"/>
      <c r="G463" s="14"/>
      <c r="H463" s="14"/>
      <c r="I463" s="14"/>
      <c r="J463" s="14"/>
      <c r="K463" s="14"/>
      <c r="L463" s="15" t="s">
        <v>67</v>
      </c>
      <c r="M463" s="205">
        <v>7</v>
      </c>
      <c r="N463" s="205">
        <v>3</v>
      </c>
      <c r="O463" s="201" t="s">
        <v>214</v>
      </c>
      <c r="P463" s="209">
        <v>216</v>
      </c>
      <c r="Q463" s="203">
        <v>80</v>
      </c>
      <c r="R463" s="203">
        <v>17</v>
      </c>
      <c r="S463" s="205" t="s">
        <v>75</v>
      </c>
      <c r="T463" s="203">
        <v>54</v>
      </c>
      <c r="U463" s="209">
        <v>377</v>
      </c>
    </row>
    <row r="464" spans="1:21" ht="4.5" customHeight="1" x14ac:dyDescent="0.2">
      <c r="A464" s="29"/>
      <c r="B464" s="29"/>
      <c r="C464" s="2"/>
      <c r="D464" s="2"/>
      <c r="E464" s="2"/>
      <c r="F464" s="2"/>
      <c r="G464" s="2"/>
      <c r="H464" s="2"/>
      <c r="I464" s="2"/>
      <c r="J464" s="2"/>
      <c r="K464" s="2"/>
      <c r="L464" s="2"/>
      <c r="M464" s="2"/>
      <c r="N464" s="2"/>
      <c r="O464" s="2"/>
      <c r="P464" s="2"/>
      <c r="Q464" s="2"/>
      <c r="R464" s="2"/>
      <c r="S464" s="2"/>
      <c r="T464" s="2"/>
      <c r="U464" s="2"/>
    </row>
    <row r="465" spans="1:21" ht="16.5" customHeight="1" x14ac:dyDescent="0.2">
      <c r="A465" s="29"/>
      <c r="B465" s="29"/>
      <c r="C465" s="378" t="s">
        <v>650</v>
      </c>
      <c r="D465" s="378"/>
      <c r="E465" s="378"/>
      <c r="F465" s="378"/>
      <c r="G465" s="378"/>
      <c r="H465" s="378"/>
      <c r="I465" s="378"/>
      <c r="J465" s="378"/>
      <c r="K465" s="378"/>
      <c r="L465" s="378"/>
      <c r="M465" s="378"/>
      <c r="N465" s="378"/>
      <c r="O465" s="378"/>
      <c r="P465" s="378"/>
      <c r="Q465" s="378"/>
      <c r="R465" s="378"/>
      <c r="S465" s="378"/>
      <c r="T465" s="378"/>
      <c r="U465" s="378"/>
    </row>
    <row r="466" spans="1:21" ht="4.5" customHeight="1" x14ac:dyDescent="0.2">
      <c r="A466" s="29"/>
      <c r="B466" s="29"/>
      <c r="C466" s="2"/>
      <c r="D466" s="2"/>
      <c r="E466" s="2"/>
      <c r="F466" s="2"/>
      <c r="G466" s="2"/>
      <c r="H466" s="2"/>
      <c r="I466" s="2"/>
      <c r="J466" s="2"/>
      <c r="K466" s="2"/>
      <c r="L466" s="2"/>
      <c r="M466" s="2"/>
      <c r="N466" s="2"/>
      <c r="O466" s="2"/>
      <c r="P466" s="2"/>
      <c r="Q466" s="2"/>
      <c r="R466" s="2"/>
      <c r="S466" s="2"/>
      <c r="T466" s="2"/>
      <c r="U466" s="2"/>
    </row>
    <row r="467" spans="1:21" ht="16.5" customHeight="1" x14ac:dyDescent="0.2">
      <c r="A467" s="29" t="s">
        <v>89</v>
      </c>
      <c r="B467" s="29"/>
      <c r="C467" s="378" t="s">
        <v>143</v>
      </c>
      <c r="D467" s="378"/>
      <c r="E467" s="378"/>
      <c r="F467" s="378"/>
      <c r="G467" s="378"/>
      <c r="H467" s="378"/>
      <c r="I467" s="378"/>
      <c r="J467" s="378"/>
      <c r="K467" s="378"/>
      <c r="L467" s="378"/>
      <c r="M467" s="378"/>
      <c r="N467" s="378"/>
      <c r="O467" s="378"/>
      <c r="P467" s="378"/>
      <c r="Q467" s="378"/>
      <c r="R467" s="378"/>
      <c r="S467" s="378"/>
      <c r="T467" s="378"/>
      <c r="U467" s="378"/>
    </row>
    <row r="468" spans="1:21" ht="29.45" customHeight="1" x14ac:dyDescent="0.2">
      <c r="A468" s="29"/>
      <c r="B468" s="29"/>
      <c r="C468" s="378" t="s">
        <v>144</v>
      </c>
      <c r="D468" s="378"/>
      <c r="E468" s="378"/>
      <c r="F468" s="378"/>
      <c r="G468" s="378"/>
      <c r="H468" s="378"/>
      <c r="I468" s="378"/>
      <c r="J468" s="378"/>
      <c r="K468" s="378"/>
      <c r="L468" s="378"/>
      <c r="M468" s="378"/>
      <c r="N468" s="378"/>
      <c r="O468" s="378"/>
      <c r="P468" s="378"/>
      <c r="Q468" s="378"/>
      <c r="R468" s="378"/>
      <c r="S468" s="378"/>
      <c r="T468" s="378"/>
      <c r="U468" s="378"/>
    </row>
    <row r="469" spans="1:21" ht="16.5" customHeight="1" x14ac:dyDescent="0.2">
      <c r="A469" s="29" t="s">
        <v>90</v>
      </c>
      <c r="B469" s="29"/>
      <c r="C469" s="378" t="s">
        <v>146</v>
      </c>
      <c r="D469" s="378"/>
      <c r="E469" s="378"/>
      <c r="F469" s="378"/>
      <c r="G469" s="378"/>
      <c r="H469" s="378"/>
      <c r="I469" s="378"/>
      <c r="J469" s="378"/>
      <c r="K469" s="378"/>
      <c r="L469" s="378"/>
      <c r="M469" s="378"/>
      <c r="N469" s="378"/>
      <c r="O469" s="378"/>
      <c r="P469" s="378"/>
      <c r="Q469" s="378"/>
      <c r="R469" s="378"/>
      <c r="S469" s="378"/>
      <c r="T469" s="378"/>
      <c r="U469" s="378"/>
    </row>
    <row r="470" spans="1:21" ht="29.45" customHeight="1" x14ac:dyDescent="0.2">
      <c r="A470" s="29" t="s">
        <v>91</v>
      </c>
      <c r="B470" s="29"/>
      <c r="C470" s="378" t="s">
        <v>107</v>
      </c>
      <c r="D470" s="378"/>
      <c r="E470" s="378"/>
      <c r="F470" s="378"/>
      <c r="G470" s="378"/>
      <c r="H470" s="378"/>
      <c r="I470" s="378"/>
      <c r="J470" s="378"/>
      <c r="K470" s="378"/>
      <c r="L470" s="378"/>
      <c r="M470" s="378"/>
      <c r="N470" s="378"/>
      <c r="O470" s="378"/>
      <c r="P470" s="378"/>
      <c r="Q470" s="378"/>
      <c r="R470" s="378"/>
      <c r="S470" s="378"/>
      <c r="T470" s="378"/>
      <c r="U470" s="378"/>
    </row>
    <row r="471" spans="1:21" ht="16.5" customHeight="1" x14ac:dyDescent="0.2">
      <c r="A471" s="29" t="s">
        <v>92</v>
      </c>
      <c r="B471" s="29"/>
      <c r="C471" s="378" t="s">
        <v>626</v>
      </c>
      <c r="D471" s="378"/>
      <c r="E471" s="378"/>
      <c r="F471" s="378"/>
      <c r="G471" s="378"/>
      <c r="H471" s="378"/>
      <c r="I471" s="378"/>
      <c r="J471" s="378"/>
      <c r="K471" s="378"/>
      <c r="L471" s="378"/>
      <c r="M471" s="378"/>
      <c r="N471" s="378"/>
      <c r="O471" s="378"/>
      <c r="P471" s="378"/>
      <c r="Q471" s="378"/>
      <c r="R471" s="378"/>
      <c r="S471" s="378"/>
      <c r="T471" s="378"/>
      <c r="U471" s="378"/>
    </row>
    <row r="472" spans="1:21" ht="16.5" customHeight="1" x14ac:dyDescent="0.2">
      <c r="A472" s="29"/>
      <c r="B472" s="29"/>
      <c r="C472" s="378" t="s">
        <v>627</v>
      </c>
      <c r="D472" s="378"/>
      <c r="E472" s="378"/>
      <c r="F472" s="378"/>
      <c r="G472" s="378"/>
      <c r="H472" s="378"/>
      <c r="I472" s="378"/>
      <c r="J472" s="378"/>
      <c r="K472" s="378"/>
      <c r="L472" s="378"/>
      <c r="M472" s="378"/>
      <c r="N472" s="378"/>
      <c r="O472" s="378"/>
      <c r="P472" s="378"/>
      <c r="Q472" s="378"/>
      <c r="R472" s="378"/>
      <c r="S472" s="378"/>
      <c r="T472" s="378"/>
      <c r="U472" s="378"/>
    </row>
    <row r="473" spans="1:21" ht="29.45" customHeight="1" x14ac:dyDescent="0.2">
      <c r="A473" s="29" t="s">
        <v>93</v>
      </c>
      <c r="B473" s="29"/>
      <c r="C473" s="378" t="s">
        <v>651</v>
      </c>
      <c r="D473" s="378"/>
      <c r="E473" s="378"/>
      <c r="F473" s="378"/>
      <c r="G473" s="378"/>
      <c r="H473" s="378"/>
      <c r="I473" s="378"/>
      <c r="J473" s="378"/>
      <c r="K473" s="378"/>
      <c r="L473" s="378"/>
      <c r="M473" s="378"/>
      <c r="N473" s="378"/>
      <c r="O473" s="378"/>
      <c r="P473" s="378"/>
      <c r="Q473" s="378"/>
      <c r="R473" s="378"/>
      <c r="S473" s="378"/>
      <c r="T473" s="378"/>
      <c r="U473" s="378"/>
    </row>
    <row r="474" spans="1:21" ht="29.45" customHeight="1" x14ac:dyDescent="0.2">
      <c r="A474" s="29"/>
      <c r="B474" s="29"/>
      <c r="C474" s="378" t="s">
        <v>652</v>
      </c>
      <c r="D474" s="378"/>
      <c r="E474" s="378"/>
      <c r="F474" s="378"/>
      <c r="G474" s="378"/>
      <c r="H474" s="378"/>
      <c r="I474" s="378"/>
      <c r="J474" s="378"/>
      <c r="K474" s="378"/>
      <c r="L474" s="378"/>
      <c r="M474" s="378"/>
      <c r="N474" s="378"/>
      <c r="O474" s="378"/>
      <c r="P474" s="378"/>
      <c r="Q474" s="378"/>
      <c r="R474" s="378"/>
      <c r="S474" s="378"/>
      <c r="T474" s="378"/>
      <c r="U474" s="378"/>
    </row>
    <row r="475" spans="1:21" ht="16.5" customHeight="1" x14ac:dyDescent="0.2">
      <c r="A475" s="29" t="s">
        <v>94</v>
      </c>
      <c r="B475" s="29"/>
      <c r="C475" s="378" t="s">
        <v>523</v>
      </c>
      <c r="D475" s="378"/>
      <c r="E475" s="378"/>
      <c r="F475" s="378"/>
      <c r="G475" s="378"/>
      <c r="H475" s="378"/>
      <c r="I475" s="378"/>
      <c r="J475" s="378"/>
      <c r="K475" s="378"/>
      <c r="L475" s="378"/>
      <c r="M475" s="378"/>
      <c r="N475" s="378"/>
      <c r="O475" s="378"/>
      <c r="P475" s="378"/>
      <c r="Q475" s="378"/>
      <c r="R475" s="378"/>
      <c r="S475" s="378"/>
      <c r="T475" s="378"/>
      <c r="U475" s="378"/>
    </row>
    <row r="476" spans="1:21" ht="42.4" customHeight="1" x14ac:dyDescent="0.2">
      <c r="A476" s="29"/>
      <c r="B476" s="29"/>
      <c r="C476" s="378" t="s">
        <v>147</v>
      </c>
      <c r="D476" s="378"/>
      <c r="E476" s="378"/>
      <c r="F476" s="378"/>
      <c r="G476" s="378"/>
      <c r="H476" s="378"/>
      <c r="I476" s="378"/>
      <c r="J476" s="378"/>
      <c r="K476" s="378"/>
      <c r="L476" s="378"/>
      <c r="M476" s="378"/>
      <c r="N476" s="378"/>
      <c r="O476" s="378"/>
      <c r="P476" s="378"/>
      <c r="Q476" s="378"/>
      <c r="R476" s="378"/>
      <c r="S476" s="378"/>
      <c r="T476" s="378"/>
      <c r="U476" s="378"/>
    </row>
    <row r="477" spans="1:21" ht="29.45" customHeight="1" x14ac:dyDescent="0.2">
      <c r="A477" s="29"/>
      <c r="B477" s="29"/>
      <c r="C477" s="378" t="s">
        <v>628</v>
      </c>
      <c r="D477" s="378"/>
      <c r="E477" s="378"/>
      <c r="F477" s="378"/>
      <c r="G477" s="378"/>
      <c r="H477" s="378"/>
      <c r="I477" s="378"/>
      <c r="J477" s="378"/>
      <c r="K477" s="378"/>
      <c r="L477" s="378"/>
      <c r="M477" s="378"/>
      <c r="N477" s="378"/>
      <c r="O477" s="378"/>
      <c r="P477" s="378"/>
      <c r="Q477" s="378"/>
      <c r="R477" s="378"/>
      <c r="S477" s="378"/>
      <c r="T477" s="378"/>
      <c r="U477" s="378"/>
    </row>
    <row r="478" spans="1:21" ht="29.45" customHeight="1" x14ac:dyDescent="0.2">
      <c r="A478" s="29"/>
      <c r="B478" s="29"/>
      <c r="C478" s="378" t="s">
        <v>653</v>
      </c>
      <c r="D478" s="378"/>
      <c r="E478" s="378"/>
      <c r="F478" s="378"/>
      <c r="G478" s="378"/>
      <c r="H478" s="378"/>
      <c r="I478" s="378"/>
      <c r="J478" s="378"/>
      <c r="K478" s="378"/>
      <c r="L478" s="378"/>
      <c r="M478" s="378"/>
      <c r="N478" s="378"/>
      <c r="O478" s="378"/>
      <c r="P478" s="378"/>
      <c r="Q478" s="378"/>
      <c r="R478" s="378"/>
      <c r="S478" s="378"/>
      <c r="T478" s="378"/>
      <c r="U478" s="378"/>
    </row>
    <row r="479" spans="1:21" ht="29.45" customHeight="1" x14ac:dyDescent="0.2">
      <c r="A479" s="29"/>
      <c r="B479" s="29"/>
      <c r="C479" s="378" t="s">
        <v>654</v>
      </c>
      <c r="D479" s="378"/>
      <c r="E479" s="378"/>
      <c r="F479" s="378"/>
      <c r="G479" s="378"/>
      <c r="H479" s="378"/>
      <c r="I479" s="378"/>
      <c r="J479" s="378"/>
      <c r="K479" s="378"/>
      <c r="L479" s="378"/>
      <c r="M479" s="378"/>
      <c r="N479" s="378"/>
      <c r="O479" s="378"/>
      <c r="P479" s="378"/>
      <c r="Q479" s="378"/>
      <c r="R479" s="378"/>
      <c r="S479" s="378"/>
      <c r="T479" s="378"/>
      <c r="U479" s="378"/>
    </row>
    <row r="480" spans="1:21" ht="29.45" customHeight="1" x14ac:dyDescent="0.2">
      <c r="A480" s="29" t="s">
        <v>95</v>
      </c>
      <c r="B480" s="29"/>
      <c r="C480" s="378" t="s">
        <v>527</v>
      </c>
      <c r="D480" s="378"/>
      <c r="E480" s="378"/>
      <c r="F480" s="378"/>
      <c r="G480" s="378"/>
      <c r="H480" s="378"/>
      <c r="I480" s="378"/>
      <c r="J480" s="378"/>
      <c r="K480" s="378"/>
      <c r="L480" s="378"/>
      <c r="M480" s="378"/>
      <c r="N480" s="378"/>
      <c r="O480" s="378"/>
      <c r="P480" s="378"/>
      <c r="Q480" s="378"/>
      <c r="R480" s="378"/>
      <c r="S480" s="378"/>
      <c r="T480" s="378"/>
      <c r="U480" s="378"/>
    </row>
    <row r="481" spans="1:21" ht="42.4" customHeight="1" x14ac:dyDescent="0.2">
      <c r="A481" s="29" t="s">
        <v>96</v>
      </c>
      <c r="B481" s="29"/>
      <c r="C481" s="378" t="s">
        <v>148</v>
      </c>
      <c r="D481" s="378"/>
      <c r="E481" s="378"/>
      <c r="F481" s="378"/>
      <c r="G481" s="378"/>
      <c r="H481" s="378"/>
      <c r="I481" s="378"/>
      <c r="J481" s="378"/>
      <c r="K481" s="378"/>
      <c r="L481" s="378"/>
      <c r="M481" s="378"/>
      <c r="N481" s="378"/>
      <c r="O481" s="378"/>
      <c r="P481" s="378"/>
      <c r="Q481" s="378"/>
      <c r="R481" s="378"/>
      <c r="S481" s="378"/>
      <c r="T481" s="378"/>
      <c r="U481" s="378"/>
    </row>
    <row r="482" spans="1:21" ht="42.4" customHeight="1" x14ac:dyDescent="0.2">
      <c r="A482" s="29"/>
      <c r="B482" s="29"/>
      <c r="C482" s="378" t="s">
        <v>655</v>
      </c>
      <c r="D482" s="378"/>
      <c r="E482" s="378"/>
      <c r="F482" s="378"/>
      <c r="G482" s="378"/>
      <c r="H482" s="378"/>
      <c r="I482" s="378"/>
      <c r="J482" s="378"/>
      <c r="K482" s="378"/>
      <c r="L482" s="378"/>
      <c r="M482" s="378"/>
      <c r="N482" s="378"/>
      <c r="O482" s="378"/>
      <c r="P482" s="378"/>
      <c r="Q482" s="378"/>
      <c r="R482" s="378"/>
      <c r="S482" s="378"/>
      <c r="T482" s="378"/>
      <c r="U482" s="378"/>
    </row>
    <row r="483" spans="1:21" ht="29.45" customHeight="1" x14ac:dyDescent="0.2">
      <c r="A483" s="29" t="s">
        <v>97</v>
      </c>
      <c r="B483" s="29"/>
      <c r="C483" s="378" t="s">
        <v>560</v>
      </c>
      <c r="D483" s="378"/>
      <c r="E483" s="378"/>
      <c r="F483" s="378"/>
      <c r="G483" s="378"/>
      <c r="H483" s="378"/>
      <c r="I483" s="378"/>
      <c r="J483" s="378"/>
      <c r="K483" s="378"/>
      <c r="L483" s="378"/>
      <c r="M483" s="378"/>
      <c r="N483" s="378"/>
      <c r="O483" s="378"/>
      <c r="P483" s="378"/>
      <c r="Q483" s="378"/>
      <c r="R483" s="378"/>
      <c r="S483" s="378"/>
      <c r="T483" s="378"/>
      <c r="U483" s="378"/>
    </row>
    <row r="484" spans="1:21" ht="29.45" customHeight="1" x14ac:dyDescent="0.2">
      <c r="A484" s="29"/>
      <c r="B484" s="29"/>
      <c r="C484" s="378" t="s">
        <v>656</v>
      </c>
      <c r="D484" s="378"/>
      <c r="E484" s="378"/>
      <c r="F484" s="378"/>
      <c r="G484" s="378"/>
      <c r="H484" s="378"/>
      <c r="I484" s="378"/>
      <c r="J484" s="378"/>
      <c r="K484" s="378"/>
      <c r="L484" s="378"/>
      <c r="M484" s="378"/>
      <c r="N484" s="378"/>
      <c r="O484" s="378"/>
      <c r="P484" s="378"/>
      <c r="Q484" s="378"/>
      <c r="R484" s="378"/>
      <c r="S484" s="378"/>
      <c r="T484" s="378"/>
      <c r="U484" s="378"/>
    </row>
    <row r="485" spans="1:21" ht="16.5" customHeight="1" x14ac:dyDescent="0.2">
      <c r="A485" s="29"/>
      <c r="B485" s="29"/>
      <c r="C485" s="378" t="s">
        <v>657</v>
      </c>
      <c r="D485" s="378"/>
      <c r="E485" s="378"/>
      <c r="F485" s="378"/>
      <c r="G485" s="378"/>
      <c r="H485" s="378"/>
      <c r="I485" s="378"/>
      <c r="J485" s="378"/>
      <c r="K485" s="378"/>
      <c r="L485" s="378"/>
      <c r="M485" s="378"/>
      <c r="N485" s="378"/>
      <c r="O485" s="378"/>
      <c r="P485" s="378"/>
      <c r="Q485" s="378"/>
      <c r="R485" s="378"/>
      <c r="S485" s="378"/>
      <c r="T485" s="378"/>
      <c r="U485" s="378"/>
    </row>
    <row r="486" spans="1:21" ht="55.15" customHeight="1" x14ac:dyDescent="0.2">
      <c r="A486" s="29" t="s">
        <v>98</v>
      </c>
      <c r="B486" s="29"/>
      <c r="C486" s="378" t="s">
        <v>149</v>
      </c>
      <c r="D486" s="378"/>
      <c r="E486" s="378"/>
      <c r="F486" s="378"/>
      <c r="G486" s="378"/>
      <c r="H486" s="378"/>
      <c r="I486" s="378"/>
      <c r="J486" s="378"/>
      <c r="K486" s="378"/>
      <c r="L486" s="378"/>
      <c r="M486" s="378"/>
      <c r="N486" s="378"/>
      <c r="O486" s="378"/>
      <c r="P486" s="378"/>
      <c r="Q486" s="378"/>
      <c r="R486" s="378"/>
      <c r="S486" s="378"/>
      <c r="T486" s="378"/>
      <c r="U486" s="378"/>
    </row>
    <row r="487" spans="1:21" ht="4.5" customHeight="1" x14ac:dyDescent="0.2"/>
    <row r="488" spans="1:21" ht="16.5" customHeight="1" x14ac:dyDescent="0.2">
      <c r="A488" s="30" t="s">
        <v>119</v>
      </c>
      <c r="B488" s="29"/>
      <c r="C488" s="29"/>
      <c r="D488" s="29"/>
      <c r="E488" s="378" t="s">
        <v>658</v>
      </c>
      <c r="F488" s="378"/>
      <c r="G488" s="378"/>
      <c r="H488" s="378"/>
      <c r="I488" s="378"/>
      <c r="J488" s="378"/>
      <c r="K488" s="378"/>
      <c r="L488" s="378"/>
      <c r="M488" s="378"/>
      <c r="N488" s="378"/>
      <c r="O488" s="378"/>
      <c r="P488" s="378"/>
      <c r="Q488" s="378"/>
      <c r="R488" s="378"/>
      <c r="S488" s="378"/>
      <c r="T488" s="378"/>
      <c r="U488" s="378"/>
    </row>
  </sheetData>
  <mergeCells count="67">
    <mergeCell ref="C486:U486"/>
    <mergeCell ref="E488:U488"/>
    <mergeCell ref="C481:U481"/>
    <mergeCell ref="C482:U482"/>
    <mergeCell ref="C483:U483"/>
    <mergeCell ref="C484:U484"/>
    <mergeCell ref="C485:U485"/>
    <mergeCell ref="C476:U476"/>
    <mergeCell ref="C477:U477"/>
    <mergeCell ref="C478:U478"/>
    <mergeCell ref="C479:U479"/>
    <mergeCell ref="C480:U480"/>
    <mergeCell ref="C471:U471"/>
    <mergeCell ref="C472:U472"/>
    <mergeCell ref="C473:U473"/>
    <mergeCell ref="C474:U474"/>
    <mergeCell ref="C475:U475"/>
    <mergeCell ref="C465:U465"/>
    <mergeCell ref="C467:U467"/>
    <mergeCell ref="C468:U468"/>
    <mergeCell ref="C469:U469"/>
    <mergeCell ref="C470:U470"/>
    <mergeCell ref="D432:K432"/>
    <mergeCell ref="D442:K442"/>
    <mergeCell ref="D452:K452"/>
    <mergeCell ref="D462:K462"/>
    <mergeCell ref="K1:U1"/>
    <mergeCell ref="D378:K378"/>
    <mergeCell ref="D390:K390"/>
    <mergeCell ref="D400:K400"/>
    <mergeCell ref="D410:K410"/>
    <mergeCell ref="D420:K420"/>
    <mergeCell ref="D326:K326"/>
    <mergeCell ref="D336:K336"/>
    <mergeCell ref="D348:K348"/>
    <mergeCell ref="D358:K358"/>
    <mergeCell ref="D368:K368"/>
    <mergeCell ref="D274:K274"/>
    <mergeCell ref="D284:K284"/>
    <mergeCell ref="D294:K294"/>
    <mergeCell ref="D306:K306"/>
    <mergeCell ref="D316:K316"/>
    <mergeCell ref="D222:K222"/>
    <mergeCell ref="D232:K232"/>
    <mergeCell ref="D242:K242"/>
    <mergeCell ref="D252:K252"/>
    <mergeCell ref="D264:K264"/>
    <mergeCell ref="D168:K168"/>
    <mergeCell ref="D180:K180"/>
    <mergeCell ref="D190:K190"/>
    <mergeCell ref="D200:K200"/>
    <mergeCell ref="D210:K210"/>
    <mergeCell ref="D117:K117"/>
    <mergeCell ref="D127:K127"/>
    <mergeCell ref="D138:K138"/>
    <mergeCell ref="D148:K148"/>
    <mergeCell ref="D158:K158"/>
    <mergeCell ref="D65:K65"/>
    <mergeCell ref="D75:K75"/>
    <mergeCell ref="D85:K85"/>
    <mergeCell ref="D97:K97"/>
    <mergeCell ref="D107:K107"/>
    <mergeCell ref="D13:K13"/>
    <mergeCell ref="D23:K23"/>
    <mergeCell ref="D33:K33"/>
    <mergeCell ref="D43:K43"/>
    <mergeCell ref="D55:K55"/>
  </mergeCells>
  <pageMargins left="0.7" right="0.7" top="0.75" bottom="0.75" header="0.3" footer="0.3"/>
  <pageSetup paperSize="9" fitToHeight="0" orientation="landscape" horizontalDpi="300" verticalDpi="300"/>
  <headerFooter scaleWithDoc="0" alignWithMargins="0">
    <oddHeader>&amp;C&amp;"Arial"&amp;8TABLE 16A.20</oddHeader>
    <oddFooter>&amp;L&amp;"Arial"&amp;8REPORT ON
GOVERNMENT
SERVICES 2022&amp;R&amp;"Arial"&amp;8CHILD PROTECTION
SERVICES
PAGE &amp;B&amp;P&amp;B</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U150"/>
  <sheetViews>
    <sheetView showGridLines="0" workbookViewId="0"/>
  </sheetViews>
  <sheetFormatPr defaultColWidth="11.42578125" defaultRowHeight="12.75" x14ac:dyDescent="0.2"/>
  <cols>
    <col min="1" max="10" width="1.85546875" customWidth="1"/>
    <col min="11" max="11" width="19.28515625" customWidth="1"/>
    <col min="12" max="12" width="5.42578125" customWidth="1"/>
    <col min="13" max="21" width="9.28515625" customWidth="1"/>
  </cols>
  <sheetData>
    <row r="1" spans="1:21" ht="17.45" customHeight="1" x14ac:dyDescent="0.2">
      <c r="A1" s="8" t="s">
        <v>659</v>
      </c>
      <c r="B1" s="8"/>
      <c r="C1" s="8"/>
      <c r="D1" s="8"/>
      <c r="E1" s="8"/>
      <c r="F1" s="8"/>
      <c r="G1" s="8"/>
      <c r="H1" s="8"/>
      <c r="I1" s="8"/>
      <c r="J1" s="8"/>
      <c r="K1" s="383" t="s">
        <v>660</v>
      </c>
      <c r="L1" s="384"/>
      <c r="M1" s="384"/>
      <c r="N1" s="384"/>
      <c r="O1" s="384"/>
      <c r="P1" s="384"/>
      <c r="Q1" s="384"/>
      <c r="R1" s="384"/>
      <c r="S1" s="384"/>
      <c r="T1" s="384"/>
      <c r="U1" s="384"/>
    </row>
    <row r="2" spans="1:21" ht="16.5" customHeight="1" x14ac:dyDescent="0.2">
      <c r="A2" s="11"/>
      <c r="B2" s="11"/>
      <c r="C2" s="11"/>
      <c r="D2" s="11"/>
      <c r="E2" s="11"/>
      <c r="F2" s="11"/>
      <c r="G2" s="11"/>
      <c r="H2" s="11"/>
      <c r="I2" s="11"/>
      <c r="J2" s="11"/>
      <c r="K2" s="11"/>
      <c r="L2" s="12" t="s">
        <v>53</v>
      </c>
      <c r="M2" s="13" t="s">
        <v>661</v>
      </c>
      <c r="N2" s="13" t="s">
        <v>662</v>
      </c>
      <c r="O2" s="13" t="s">
        <v>663</v>
      </c>
      <c r="P2" s="13" t="s">
        <v>664</v>
      </c>
      <c r="Q2" s="13" t="s">
        <v>665</v>
      </c>
      <c r="R2" s="13" t="s">
        <v>666</v>
      </c>
      <c r="S2" s="13" t="s">
        <v>667</v>
      </c>
      <c r="T2" s="13" t="s">
        <v>668</v>
      </c>
      <c r="U2" s="13" t="s">
        <v>669</v>
      </c>
    </row>
    <row r="3" spans="1:21" ht="16.5" customHeight="1" x14ac:dyDescent="0.2">
      <c r="A3" s="7" t="s">
        <v>670</v>
      </c>
      <c r="B3" s="7"/>
      <c r="C3" s="7"/>
      <c r="D3" s="7"/>
      <c r="E3" s="7"/>
      <c r="F3" s="7"/>
      <c r="G3" s="7"/>
      <c r="H3" s="7"/>
      <c r="I3" s="7"/>
      <c r="J3" s="7"/>
      <c r="K3" s="7"/>
      <c r="L3" s="9"/>
      <c r="M3" s="10"/>
      <c r="N3" s="10"/>
      <c r="O3" s="10"/>
      <c r="P3" s="10"/>
      <c r="Q3" s="10"/>
      <c r="R3" s="10"/>
      <c r="S3" s="10"/>
      <c r="T3" s="10"/>
      <c r="U3" s="10"/>
    </row>
    <row r="4" spans="1:21" ht="16.5" customHeight="1" x14ac:dyDescent="0.2">
      <c r="A4" s="7"/>
      <c r="B4" s="7" t="s">
        <v>133</v>
      </c>
      <c r="C4" s="7"/>
      <c r="D4" s="7"/>
      <c r="E4" s="7"/>
      <c r="F4" s="7"/>
      <c r="G4" s="7"/>
      <c r="H4" s="7"/>
      <c r="I4" s="7"/>
      <c r="J4" s="7"/>
      <c r="K4" s="7"/>
      <c r="L4" s="9"/>
      <c r="M4" s="10"/>
      <c r="N4" s="10"/>
      <c r="O4" s="10"/>
      <c r="P4" s="10"/>
      <c r="Q4" s="10"/>
      <c r="R4" s="10"/>
      <c r="S4" s="10"/>
      <c r="T4" s="10"/>
      <c r="U4" s="10"/>
    </row>
    <row r="5" spans="1:21" ht="16.5" customHeight="1" x14ac:dyDescent="0.2">
      <c r="A5" s="7"/>
      <c r="B5" s="7"/>
      <c r="C5" s="7" t="s">
        <v>671</v>
      </c>
      <c r="D5" s="7"/>
      <c r="E5" s="7"/>
      <c r="F5" s="7"/>
      <c r="G5" s="7"/>
      <c r="H5" s="7"/>
      <c r="I5" s="7"/>
      <c r="J5" s="7"/>
      <c r="K5" s="7"/>
      <c r="L5" s="9"/>
      <c r="M5" s="10"/>
      <c r="N5" s="10"/>
      <c r="O5" s="10"/>
      <c r="P5" s="10"/>
      <c r="Q5" s="10"/>
      <c r="R5" s="10"/>
      <c r="S5" s="10"/>
      <c r="T5" s="10"/>
      <c r="U5" s="10"/>
    </row>
    <row r="6" spans="1:21" ht="16.5" customHeight="1" x14ac:dyDescent="0.2">
      <c r="A6" s="7"/>
      <c r="B6" s="7"/>
      <c r="C6" s="7"/>
      <c r="D6" s="7" t="s">
        <v>66</v>
      </c>
      <c r="E6" s="7"/>
      <c r="F6" s="7"/>
      <c r="G6" s="7"/>
      <c r="H6" s="7"/>
      <c r="I6" s="7"/>
      <c r="J6" s="7"/>
      <c r="K6" s="7"/>
      <c r="L6" s="9" t="s">
        <v>67</v>
      </c>
      <c r="M6" s="215">
        <v>3881</v>
      </c>
      <c r="N6" s="215">
        <v>2013</v>
      </c>
      <c r="O6" s="215">
        <v>1663</v>
      </c>
      <c r="P6" s="215">
        <v>1441</v>
      </c>
      <c r="Q6" s="213">
        <v>897</v>
      </c>
      <c r="R6" s="213">
        <v>173</v>
      </c>
      <c r="S6" s="213">
        <v>134</v>
      </c>
      <c r="T6" s="213">
        <v>214</v>
      </c>
      <c r="U6" s="217">
        <v>10416</v>
      </c>
    </row>
    <row r="7" spans="1:21" ht="16.5" customHeight="1" x14ac:dyDescent="0.2">
      <c r="A7" s="7"/>
      <c r="B7" s="7"/>
      <c r="C7" s="7"/>
      <c r="D7" s="7" t="s">
        <v>68</v>
      </c>
      <c r="E7" s="7"/>
      <c r="F7" s="7"/>
      <c r="G7" s="7"/>
      <c r="H7" s="7"/>
      <c r="I7" s="7"/>
      <c r="J7" s="7"/>
      <c r="K7" s="7"/>
      <c r="L7" s="9" t="s">
        <v>67</v>
      </c>
      <c r="M7" s="215">
        <v>4646</v>
      </c>
      <c r="N7" s="215">
        <v>4918</v>
      </c>
      <c r="O7" s="215">
        <v>2088</v>
      </c>
      <c r="P7" s="213">
        <v>963</v>
      </c>
      <c r="Q7" s="215">
        <v>1229</v>
      </c>
      <c r="R7" s="213">
        <v>266</v>
      </c>
      <c r="S7" s="213">
        <v>260</v>
      </c>
      <c r="T7" s="216">
        <v>20</v>
      </c>
      <c r="U7" s="217">
        <v>14390</v>
      </c>
    </row>
    <row r="8" spans="1:21" ht="16.5" customHeight="1" x14ac:dyDescent="0.2">
      <c r="A8" s="7"/>
      <c r="B8" s="7"/>
      <c r="C8" s="7"/>
      <c r="D8" s="7" t="s">
        <v>69</v>
      </c>
      <c r="E8" s="7"/>
      <c r="F8" s="7"/>
      <c r="G8" s="7"/>
      <c r="H8" s="7"/>
      <c r="I8" s="7"/>
      <c r="J8" s="7"/>
      <c r="K8" s="7"/>
      <c r="L8" s="9" t="s">
        <v>67</v>
      </c>
      <c r="M8" s="212" t="s">
        <v>75</v>
      </c>
      <c r="N8" s="212" t="s">
        <v>75</v>
      </c>
      <c r="O8" s="212">
        <v>6</v>
      </c>
      <c r="P8" s="212" t="s">
        <v>75</v>
      </c>
      <c r="Q8" s="216">
        <v>11</v>
      </c>
      <c r="R8" s="216">
        <v>10</v>
      </c>
      <c r="S8" s="212">
        <v>1</v>
      </c>
      <c r="T8" s="212" t="s">
        <v>75</v>
      </c>
      <c r="U8" s="216">
        <v>28</v>
      </c>
    </row>
    <row r="9" spans="1:21" ht="16.5" customHeight="1" x14ac:dyDescent="0.2">
      <c r="A9" s="7"/>
      <c r="B9" s="7"/>
      <c r="C9" s="7"/>
      <c r="D9" s="7" t="s">
        <v>70</v>
      </c>
      <c r="E9" s="7"/>
      <c r="F9" s="7"/>
      <c r="G9" s="7"/>
      <c r="H9" s="7"/>
      <c r="I9" s="7"/>
      <c r="J9" s="7"/>
      <c r="K9" s="7"/>
      <c r="L9" s="9" t="s">
        <v>67</v>
      </c>
      <c r="M9" s="215">
        <v>8527</v>
      </c>
      <c r="N9" s="215">
        <v>6931</v>
      </c>
      <c r="O9" s="215">
        <v>3757</v>
      </c>
      <c r="P9" s="215">
        <v>2404</v>
      </c>
      <c r="Q9" s="215">
        <v>2137</v>
      </c>
      <c r="R9" s="213">
        <v>449</v>
      </c>
      <c r="S9" s="213">
        <v>395</v>
      </c>
      <c r="T9" s="213">
        <v>234</v>
      </c>
      <c r="U9" s="217">
        <v>24834</v>
      </c>
    </row>
    <row r="10" spans="1:21" ht="16.5" customHeight="1" x14ac:dyDescent="0.2">
      <c r="A10" s="7"/>
      <c r="B10" s="7"/>
      <c r="C10" s="7" t="s">
        <v>672</v>
      </c>
      <c r="D10" s="7"/>
      <c r="E10" s="7"/>
      <c r="F10" s="7"/>
      <c r="G10" s="7"/>
      <c r="H10" s="7"/>
      <c r="I10" s="7"/>
      <c r="J10" s="7"/>
      <c r="K10" s="7"/>
      <c r="L10" s="9"/>
      <c r="M10" s="10"/>
      <c r="N10" s="10"/>
      <c r="O10" s="10"/>
      <c r="P10" s="10"/>
      <c r="Q10" s="10"/>
      <c r="R10" s="10"/>
      <c r="S10" s="10"/>
      <c r="T10" s="10"/>
      <c r="U10" s="10"/>
    </row>
    <row r="11" spans="1:21" ht="16.5" customHeight="1" x14ac:dyDescent="0.2">
      <c r="A11" s="7"/>
      <c r="B11" s="7"/>
      <c r="C11" s="7"/>
      <c r="D11" s="7" t="s">
        <v>66</v>
      </c>
      <c r="E11" s="7"/>
      <c r="F11" s="7"/>
      <c r="G11" s="7"/>
      <c r="H11" s="7"/>
      <c r="I11" s="7"/>
      <c r="J11" s="7"/>
      <c r="K11" s="7"/>
      <c r="L11" s="9" t="s">
        <v>210</v>
      </c>
      <c r="M11" s="218">
        <v>56.8</v>
      </c>
      <c r="N11" s="218">
        <v>78.3</v>
      </c>
      <c r="O11" s="218">
        <v>38.700000000000003</v>
      </c>
      <c r="P11" s="218">
        <v>54.1</v>
      </c>
      <c r="Q11" s="218">
        <v>54.8</v>
      </c>
      <c r="R11" s="218">
        <v>42.9</v>
      </c>
      <c r="S11" s="218">
        <v>67</v>
      </c>
      <c r="T11" s="218">
        <v>24.3</v>
      </c>
      <c r="U11" s="218">
        <v>53.5</v>
      </c>
    </row>
    <row r="12" spans="1:21" ht="16.5" customHeight="1" x14ac:dyDescent="0.2">
      <c r="A12" s="7"/>
      <c r="B12" s="7"/>
      <c r="C12" s="7"/>
      <c r="D12" s="7" t="s">
        <v>68</v>
      </c>
      <c r="E12" s="7"/>
      <c r="F12" s="7"/>
      <c r="G12" s="7"/>
      <c r="H12" s="7"/>
      <c r="I12" s="7"/>
      <c r="J12" s="7"/>
      <c r="K12" s="7"/>
      <c r="L12" s="9" t="s">
        <v>210</v>
      </c>
      <c r="M12" s="218">
        <v>51.2</v>
      </c>
      <c r="N12" s="218">
        <v>74.8</v>
      </c>
      <c r="O12" s="218">
        <v>40.700000000000003</v>
      </c>
      <c r="P12" s="218">
        <v>48.9</v>
      </c>
      <c r="Q12" s="218">
        <v>45.5</v>
      </c>
      <c r="R12" s="218">
        <v>40.5</v>
      </c>
      <c r="S12" s="218">
        <v>53.2</v>
      </c>
      <c r="T12" s="218">
        <v>22.2</v>
      </c>
      <c r="U12" s="218">
        <v>53.9</v>
      </c>
    </row>
    <row r="13" spans="1:21" ht="16.5" customHeight="1" x14ac:dyDescent="0.2">
      <c r="A13" s="7"/>
      <c r="B13" s="7"/>
      <c r="C13" s="7"/>
      <c r="D13" s="7" t="s">
        <v>69</v>
      </c>
      <c r="E13" s="7"/>
      <c r="F13" s="7"/>
      <c r="G13" s="7"/>
      <c r="H13" s="7"/>
      <c r="I13" s="7"/>
      <c r="J13" s="7"/>
      <c r="K13" s="7"/>
      <c r="L13" s="9" t="s">
        <v>210</v>
      </c>
      <c r="M13" s="214" t="s">
        <v>214</v>
      </c>
      <c r="N13" s="214" t="s">
        <v>214</v>
      </c>
      <c r="O13" s="218">
        <v>66.7</v>
      </c>
      <c r="P13" s="214" t="s">
        <v>214</v>
      </c>
      <c r="Q13" s="218">
        <v>40.700000000000003</v>
      </c>
      <c r="R13" s="218">
        <v>55.6</v>
      </c>
      <c r="S13" s="210">
        <v>100</v>
      </c>
      <c r="T13" s="214" t="s">
        <v>214</v>
      </c>
      <c r="U13" s="218">
        <v>50.9</v>
      </c>
    </row>
    <row r="14" spans="1:21" ht="16.5" customHeight="1" x14ac:dyDescent="0.2">
      <c r="A14" s="7"/>
      <c r="B14" s="7"/>
      <c r="C14" s="7"/>
      <c r="D14" s="7" t="s">
        <v>70</v>
      </c>
      <c r="E14" s="7"/>
      <c r="F14" s="7"/>
      <c r="G14" s="7"/>
      <c r="H14" s="7"/>
      <c r="I14" s="7"/>
      <c r="J14" s="7"/>
      <c r="K14" s="7"/>
      <c r="L14" s="9" t="s">
        <v>210</v>
      </c>
      <c r="M14" s="218">
        <v>53.6</v>
      </c>
      <c r="N14" s="218">
        <v>75.8</v>
      </c>
      <c r="O14" s="218">
        <v>39.799999999999997</v>
      </c>
      <c r="P14" s="218">
        <v>51.9</v>
      </c>
      <c r="Q14" s="218">
        <v>48.9</v>
      </c>
      <c r="R14" s="218">
        <v>41.7</v>
      </c>
      <c r="S14" s="218">
        <v>57.2</v>
      </c>
      <c r="T14" s="218">
        <v>24.1</v>
      </c>
      <c r="U14" s="218">
        <v>53.7</v>
      </c>
    </row>
    <row r="15" spans="1:21" ht="16.5" customHeight="1" x14ac:dyDescent="0.2">
      <c r="A15" s="7" t="s">
        <v>673</v>
      </c>
      <c r="B15" s="7"/>
      <c r="C15" s="7"/>
      <c r="D15" s="7"/>
      <c r="E15" s="7"/>
      <c r="F15" s="7"/>
      <c r="G15" s="7"/>
      <c r="H15" s="7"/>
      <c r="I15" s="7"/>
      <c r="J15" s="7"/>
      <c r="K15" s="7"/>
      <c r="L15" s="9"/>
      <c r="M15" s="10"/>
      <c r="N15" s="10"/>
      <c r="O15" s="10"/>
      <c r="P15" s="10"/>
      <c r="Q15" s="10"/>
      <c r="R15" s="10"/>
      <c r="S15" s="10"/>
      <c r="T15" s="10"/>
      <c r="U15" s="10"/>
    </row>
    <row r="16" spans="1:21" ht="16.5" customHeight="1" x14ac:dyDescent="0.2">
      <c r="A16" s="7"/>
      <c r="B16" s="7" t="s">
        <v>133</v>
      </c>
      <c r="C16" s="7"/>
      <c r="D16" s="7"/>
      <c r="E16" s="7"/>
      <c r="F16" s="7"/>
      <c r="G16" s="7"/>
      <c r="H16" s="7"/>
      <c r="I16" s="7"/>
      <c r="J16" s="7"/>
      <c r="K16" s="7"/>
      <c r="L16" s="9"/>
      <c r="M16" s="10"/>
      <c r="N16" s="10"/>
      <c r="O16" s="10"/>
      <c r="P16" s="10"/>
      <c r="Q16" s="10"/>
      <c r="R16" s="10"/>
      <c r="S16" s="10"/>
      <c r="T16" s="10"/>
      <c r="U16" s="10"/>
    </row>
    <row r="17" spans="1:21" ht="16.5" customHeight="1" x14ac:dyDescent="0.2">
      <c r="A17" s="7"/>
      <c r="B17" s="7"/>
      <c r="C17" s="7" t="s">
        <v>671</v>
      </c>
      <c r="D17" s="7"/>
      <c r="E17" s="7"/>
      <c r="F17" s="7"/>
      <c r="G17" s="7"/>
      <c r="H17" s="7"/>
      <c r="I17" s="7"/>
      <c r="J17" s="7"/>
      <c r="K17" s="7"/>
      <c r="L17" s="9"/>
      <c r="M17" s="10"/>
      <c r="N17" s="10"/>
      <c r="O17" s="10"/>
      <c r="P17" s="10"/>
      <c r="Q17" s="10"/>
      <c r="R17" s="10"/>
      <c r="S17" s="10"/>
      <c r="T17" s="10"/>
      <c r="U17" s="10"/>
    </row>
    <row r="18" spans="1:21" ht="16.5" customHeight="1" x14ac:dyDescent="0.2">
      <c r="A18" s="7"/>
      <c r="B18" s="7"/>
      <c r="C18" s="7"/>
      <c r="D18" s="7" t="s">
        <v>66</v>
      </c>
      <c r="E18" s="7"/>
      <c r="F18" s="7"/>
      <c r="G18" s="7"/>
      <c r="H18" s="7"/>
      <c r="I18" s="7"/>
      <c r="J18" s="7"/>
      <c r="K18" s="7"/>
      <c r="L18" s="9" t="s">
        <v>67</v>
      </c>
      <c r="M18" s="215">
        <v>3865</v>
      </c>
      <c r="N18" s="215">
        <v>1882</v>
      </c>
      <c r="O18" s="215">
        <v>1427</v>
      </c>
      <c r="P18" s="215">
        <v>1502</v>
      </c>
      <c r="Q18" s="213">
        <v>809</v>
      </c>
      <c r="R18" s="213">
        <v>163</v>
      </c>
      <c r="S18" s="213">
        <v>133</v>
      </c>
      <c r="T18" s="213">
        <v>238</v>
      </c>
      <c r="U18" s="217">
        <v>10019</v>
      </c>
    </row>
    <row r="19" spans="1:21" ht="16.5" customHeight="1" x14ac:dyDescent="0.2">
      <c r="A19" s="7"/>
      <c r="B19" s="7"/>
      <c r="C19" s="7"/>
      <c r="D19" s="7" t="s">
        <v>68</v>
      </c>
      <c r="E19" s="7"/>
      <c r="F19" s="7"/>
      <c r="G19" s="7"/>
      <c r="H19" s="7"/>
      <c r="I19" s="7"/>
      <c r="J19" s="7"/>
      <c r="K19" s="7"/>
      <c r="L19" s="9" t="s">
        <v>67</v>
      </c>
      <c r="M19" s="215">
        <v>4876</v>
      </c>
      <c r="N19" s="215">
        <v>4935</v>
      </c>
      <c r="O19" s="215">
        <v>1991</v>
      </c>
      <c r="P19" s="215">
        <v>1071</v>
      </c>
      <c r="Q19" s="215">
        <v>1185</v>
      </c>
      <c r="R19" s="213">
        <v>273</v>
      </c>
      <c r="S19" s="213">
        <v>242</v>
      </c>
      <c r="T19" s="216">
        <v>25</v>
      </c>
      <c r="U19" s="217">
        <v>14598</v>
      </c>
    </row>
    <row r="20" spans="1:21" ht="16.5" customHeight="1" x14ac:dyDescent="0.2">
      <c r="A20" s="7"/>
      <c r="B20" s="7"/>
      <c r="C20" s="7"/>
      <c r="D20" s="7" t="s">
        <v>69</v>
      </c>
      <c r="E20" s="7"/>
      <c r="F20" s="7"/>
      <c r="G20" s="7"/>
      <c r="H20" s="7"/>
      <c r="I20" s="7"/>
      <c r="J20" s="7"/>
      <c r="K20" s="7"/>
      <c r="L20" s="9" t="s">
        <v>67</v>
      </c>
      <c r="M20" s="212">
        <v>1</v>
      </c>
      <c r="N20" s="212" t="s">
        <v>75</v>
      </c>
      <c r="O20" s="212" t="s">
        <v>75</v>
      </c>
      <c r="P20" s="212">
        <v>1</v>
      </c>
      <c r="Q20" s="212">
        <v>5</v>
      </c>
      <c r="R20" s="216">
        <v>20</v>
      </c>
      <c r="S20" s="212">
        <v>2</v>
      </c>
      <c r="T20" s="212" t="s">
        <v>75</v>
      </c>
      <c r="U20" s="216">
        <v>29</v>
      </c>
    </row>
    <row r="21" spans="1:21" ht="16.5" customHeight="1" x14ac:dyDescent="0.2">
      <c r="A21" s="7"/>
      <c r="B21" s="7"/>
      <c r="C21" s="7"/>
      <c r="D21" s="7" t="s">
        <v>70</v>
      </c>
      <c r="E21" s="7"/>
      <c r="F21" s="7"/>
      <c r="G21" s="7"/>
      <c r="H21" s="7"/>
      <c r="I21" s="7"/>
      <c r="J21" s="7"/>
      <c r="K21" s="7"/>
      <c r="L21" s="9" t="s">
        <v>67</v>
      </c>
      <c r="M21" s="215">
        <v>8742</v>
      </c>
      <c r="N21" s="215">
        <v>6817</v>
      </c>
      <c r="O21" s="215">
        <v>3418</v>
      </c>
      <c r="P21" s="215">
        <v>2574</v>
      </c>
      <c r="Q21" s="215">
        <v>1999</v>
      </c>
      <c r="R21" s="213">
        <v>456</v>
      </c>
      <c r="S21" s="213">
        <v>377</v>
      </c>
      <c r="T21" s="213">
        <v>263</v>
      </c>
      <c r="U21" s="217">
        <v>24646</v>
      </c>
    </row>
    <row r="22" spans="1:21" ht="16.5" customHeight="1" x14ac:dyDescent="0.2">
      <c r="A22" s="7"/>
      <c r="B22" s="7"/>
      <c r="C22" s="7" t="s">
        <v>672</v>
      </c>
      <c r="D22" s="7"/>
      <c r="E22" s="7"/>
      <c r="F22" s="7"/>
      <c r="G22" s="7"/>
      <c r="H22" s="7"/>
      <c r="I22" s="7"/>
      <c r="J22" s="7"/>
      <c r="K22" s="7"/>
      <c r="L22" s="9"/>
      <c r="M22" s="10"/>
      <c r="N22" s="10"/>
      <c r="O22" s="10"/>
      <c r="P22" s="10"/>
      <c r="Q22" s="10"/>
      <c r="R22" s="10"/>
      <c r="S22" s="10"/>
      <c r="T22" s="10"/>
      <c r="U22" s="10"/>
    </row>
    <row r="23" spans="1:21" ht="16.5" customHeight="1" x14ac:dyDescent="0.2">
      <c r="A23" s="7"/>
      <c r="B23" s="7"/>
      <c r="C23" s="7"/>
      <c r="D23" s="7" t="s">
        <v>66</v>
      </c>
      <c r="E23" s="7"/>
      <c r="F23" s="7"/>
      <c r="G23" s="7"/>
      <c r="H23" s="7"/>
      <c r="I23" s="7"/>
      <c r="J23" s="7"/>
      <c r="K23" s="7"/>
      <c r="L23" s="9" t="s">
        <v>210</v>
      </c>
      <c r="M23" s="218">
        <v>57.8</v>
      </c>
      <c r="N23" s="218">
        <v>76.8</v>
      </c>
      <c r="O23" s="218">
        <v>36.1</v>
      </c>
      <c r="P23" s="218">
        <v>54.9</v>
      </c>
      <c r="Q23" s="218">
        <v>53.3</v>
      </c>
      <c r="R23" s="218">
        <v>41.9</v>
      </c>
      <c r="S23" s="218">
        <v>62.4</v>
      </c>
      <c r="T23" s="218">
        <v>26</v>
      </c>
      <c r="U23" s="218">
        <v>53.1</v>
      </c>
    </row>
    <row r="24" spans="1:21" ht="16.5" customHeight="1" x14ac:dyDescent="0.2">
      <c r="A24" s="7"/>
      <c r="B24" s="7"/>
      <c r="C24" s="7"/>
      <c r="D24" s="7" t="s">
        <v>68</v>
      </c>
      <c r="E24" s="7"/>
      <c r="F24" s="7"/>
      <c r="G24" s="7"/>
      <c r="H24" s="7"/>
      <c r="I24" s="7"/>
      <c r="J24" s="7"/>
      <c r="K24" s="7"/>
      <c r="L24" s="9" t="s">
        <v>210</v>
      </c>
      <c r="M24" s="218">
        <v>51.5</v>
      </c>
      <c r="N24" s="218">
        <v>74.3</v>
      </c>
      <c r="O24" s="218">
        <v>40.1</v>
      </c>
      <c r="P24" s="218">
        <v>51</v>
      </c>
      <c r="Q24" s="218">
        <v>45.5</v>
      </c>
      <c r="R24" s="218">
        <v>39.6</v>
      </c>
      <c r="S24" s="218">
        <v>50.2</v>
      </c>
      <c r="T24" s="218">
        <v>21.6</v>
      </c>
      <c r="U24" s="218">
        <v>53.9</v>
      </c>
    </row>
    <row r="25" spans="1:21" ht="16.5" customHeight="1" x14ac:dyDescent="0.2">
      <c r="A25" s="7"/>
      <c r="B25" s="7"/>
      <c r="C25" s="7"/>
      <c r="D25" s="7" t="s">
        <v>69</v>
      </c>
      <c r="E25" s="7"/>
      <c r="F25" s="7"/>
      <c r="G25" s="7"/>
      <c r="H25" s="7"/>
      <c r="I25" s="7"/>
      <c r="J25" s="7"/>
      <c r="K25" s="7"/>
      <c r="L25" s="9" t="s">
        <v>210</v>
      </c>
      <c r="M25" s="218">
        <v>50</v>
      </c>
      <c r="N25" s="214" t="s">
        <v>214</v>
      </c>
      <c r="O25" s="211" t="s">
        <v>75</v>
      </c>
      <c r="P25" s="210">
        <v>100</v>
      </c>
      <c r="Q25" s="218">
        <v>41.7</v>
      </c>
      <c r="R25" s="218">
        <v>60.6</v>
      </c>
      <c r="S25" s="218">
        <v>50</v>
      </c>
      <c r="T25" s="214" t="s">
        <v>214</v>
      </c>
      <c r="U25" s="218">
        <v>50.9</v>
      </c>
    </row>
    <row r="26" spans="1:21" ht="16.5" customHeight="1" x14ac:dyDescent="0.2">
      <c r="A26" s="7"/>
      <c r="B26" s="7"/>
      <c r="C26" s="7"/>
      <c r="D26" s="7" t="s">
        <v>70</v>
      </c>
      <c r="E26" s="7"/>
      <c r="F26" s="7"/>
      <c r="G26" s="7"/>
      <c r="H26" s="7"/>
      <c r="I26" s="7"/>
      <c r="J26" s="7"/>
      <c r="K26" s="7"/>
      <c r="L26" s="9" t="s">
        <v>210</v>
      </c>
      <c r="M26" s="218">
        <v>54.1</v>
      </c>
      <c r="N26" s="218">
        <v>75</v>
      </c>
      <c r="O26" s="218">
        <v>38.299999999999997</v>
      </c>
      <c r="P26" s="218">
        <v>53.2</v>
      </c>
      <c r="Q26" s="218">
        <v>48.3</v>
      </c>
      <c r="R26" s="218">
        <v>41</v>
      </c>
      <c r="S26" s="218">
        <v>53.9</v>
      </c>
      <c r="T26" s="218">
        <v>25.5</v>
      </c>
      <c r="U26" s="218">
        <v>53.6</v>
      </c>
    </row>
    <row r="27" spans="1:21" ht="16.5" customHeight="1" x14ac:dyDescent="0.2">
      <c r="A27" s="7" t="s">
        <v>674</v>
      </c>
      <c r="B27" s="7"/>
      <c r="C27" s="7"/>
      <c r="D27" s="7"/>
      <c r="E27" s="7"/>
      <c r="F27" s="7"/>
      <c r="G27" s="7"/>
      <c r="H27" s="7"/>
      <c r="I27" s="7"/>
      <c r="J27" s="7"/>
      <c r="K27" s="7"/>
      <c r="L27" s="9"/>
      <c r="M27" s="10"/>
      <c r="N27" s="10"/>
      <c r="O27" s="10"/>
      <c r="P27" s="10"/>
      <c r="Q27" s="10"/>
      <c r="R27" s="10"/>
      <c r="S27" s="10"/>
      <c r="T27" s="10"/>
      <c r="U27" s="10"/>
    </row>
    <row r="28" spans="1:21" ht="16.5" customHeight="1" x14ac:dyDescent="0.2">
      <c r="A28" s="7"/>
      <c r="B28" s="7" t="s">
        <v>133</v>
      </c>
      <c r="C28" s="7"/>
      <c r="D28" s="7"/>
      <c r="E28" s="7"/>
      <c r="F28" s="7"/>
      <c r="G28" s="7"/>
      <c r="H28" s="7"/>
      <c r="I28" s="7"/>
      <c r="J28" s="7"/>
      <c r="K28" s="7"/>
      <c r="L28" s="9"/>
      <c r="M28" s="10"/>
      <c r="N28" s="10"/>
      <c r="O28" s="10"/>
      <c r="P28" s="10"/>
      <c r="Q28" s="10"/>
      <c r="R28" s="10"/>
      <c r="S28" s="10"/>
      <c r="T28" s="10"/>
      <c r="U28" s="10"/>
    </row>
    <row r="29" spans="1:21" ht="16.5" customHeight="1" x14ac:dyDescent="0.2">
      <c r="A29" s="7"/>
      <c r="B29" s="7"/>
      <c r="C29" s="7" t="s">
        <v>671</v>
      </c>
      <c r="D29" s="7"/>
      <c r="E29" s="7"/>
      <c r="F29" s="7"/>
      <c r="G29" s="7"/>
      <c r="H29" s="7"/>
      <c r="I29" s="7"/>
      <c r="J29" s="7"/>
      <c r="K29" s="7"/>
      <c r="L29" s="9"/>
      <c r="M29" s="10"/>
      <c r="N29" s="10"/>
      <c r="O29" s="10"/>
      <c r="P29" s="10"/>
      <c r="Q29" s="10"/>
      <c r="R29" s="10"/>
      <c r="S29" s="10"/>
      <c r="T29" s="10"/>
      <c r="U29" s="10"/>
    </row>
    <row r="30" spans="1:21" ht="16.5" customHeight="1" x14ac:dyDescent="0.2">
      <c r="A30" s="7"/>
      <c r="B30" s="7"/>
      <c r="C30" s="7"/>
      <c r="D30" s="7" t="s">
        <v>66</v>
      </c>
      <c r="E30" s="7"/>
      <c r="F30" s="7"/>
      <c r="G30" s="7"/>
      <c r="H30" s="7"/>
      <c r="I30" s="7"/>
      <c r="J30" s="7"/>
      <c r="K30" s="7"/>
      <c r="L30" s="9" t="s">
        <v>67</v>
      </c>
      <c r="M30" s="215">
        <v>3867</v>
      </c>
      <c r="N30" s="215">
        <v>1654</v>
      </c>
      <c r="O30" s="215">
        <v>1246</v>
      </c>
      <c r="P30" s="215">
        <v>1361</v>
      </c>
      <c r="Q30" s="213">
        <v>681</v>
      </c>
      <c r="R30" s="213">
        <v>141</v>
      </c>
      <c r="S30" s="213">
        <v>124</v>
      </c>
      <c r="T30" s="213">
        <v>274</v>
      </c>
      <c r="U30" s="215">
        <v>9348</v>
      </c>
    </row>
    <row r="31" spans="1:21" ht="16.5" customHeight="1" x14ac:dyDescent="0.2">
      <c r="A31" s="7"/>
      <c r="B31" s="7"/>
      <c r="C31" s="7"/>
      <c r="D31" s="7" t="s">
        <v>68</v>
      </c>
      <c r="E31" s="7"/>
      <c r="F31" s="7"/>
      <c r="G31" s="7"/>
      <c r="H31" s="7"/>
      <c r="I31" s="7"/>
      <c r="J31" s="7"/>
      <c r="K31" s="7"/>
      <c r="L31" s="9" t="s">
        <v>67</v>
      </c>
      <c r="M31" s="215">
        <v>5097</v>
      </c>
      <c r="N31" s="215">
        <v>4570</v>
      </c>
      <c r="O31" s="215">
        <v>1744</v>
      </c>
      <c r="P31" s="215">
        <v>1067</v>
      </c>
      <c r="Q31" s="215">
        <v>1090</v>
      </c>
      <c r="R31" s="213">
        <v>280</v>
      </c>
      <c r="S31" s="213">
        <v>253</v>
      </c>
      <c r="T31" s="216">
        <v>21</v>
      </c>
      <c r="U31" s="217">
        <v>14122</v>
      </c>
    </row>
    <row r="32" spans="1:21" ht="16.5" customHeight="1" x14ac:dyDescent="0.2">
      <c r="A32" s="7"/>
      <c r="B32" s="7"/>
      <c r="C32" s="7"/>
      <c r="D32" s="7" t="s">
        <v>69</v>
      </c>
      <c r="E32" s="7"/>
      <c r="F32" s="7"/>
      <c r="G32" s="7"/>
      <c r="H32" s="7"/>
      <c r="I32" s="7"/>
      <c r="J32" s="7"/>
      <c r="K32" s="7"/>
      <c r="L32" s="9" t="s">
        <v>67</v>
      </c>
      <c r="M32" s="212">
        <v>2</v>
      </c>
      <c r="N32" s="212" t="s">
        <v>75</v>
      </c>
      <c r="O32" s="212">
        <v>4</v>
      </c>
      <c r="P32" s="212">
        <v>1</v>
      </c>
      <c r="Q32" s="212">
        <v>6</v>
      </c>
      <c r="R32" s="212">
        <v>7</v>
      </c>
      <c r="S32" s="212" t="s">
        <v>75</v>
      </c>
      <c r="T32" s="212" t="s">
        <v>75</v>
      </c>
      <c r="U32" s="216">
        <v>20</v>
      </c>
    </row>
    <row r="33" spans="1:21" ht="16.5" customHeight="1" x14ac:dyDescent="0.2">
      <c r="A33" s="7"/>
      <c r="B33" s="7"/>
      <c r="C33" s="7"/>
      <c r="D33" s="7" t="s">
        <v>70</v>
      </c>
      <c r="E33" s="7"/>
      <c r="F33" s="7"/>
      <c r="G33" s="7"/>
      <c r="H33" s="7"/>
      <c r="I33" s="7"/>
      <c r="J33" s="7"/>
      <c r="K33" s="7"/>
      <c r="L33" s="9" t="s">
        <v>67</v>
      </c>
      <c r="M33" s="215">
        <v>8966</v>
      </c>
      <c r="N33" s="215">
        <v>6224</v>
      </c>
      <c r="O33" s="215">
        <v>2994</v>
      </c>
      <c r="P33" s="215">
        <v>2429</v>
      </c>
      <c r="Q33" s="215">
        <v>1777</v>
      </c>
      <c r="R33" s="213">
        <v>428</v>
      </c>
      <c r="S33" s="213">
        <v>377</v>
      </c>
      <c r="T33" s="213">
        <v>295</v>
      </c>
      <c r="U33" s="217">
        <v>23490</v>
      </c>
    </row>
    <row r="34" spans="1:21" ht="16.5" customHeight="1" x14ac:dyDescent="0.2">
      <c r="A34" s="7"/>
      <c r="B34" s="7"/>
      <c r="C34" s="7" t="s">
        <v>672</v>
      </c>
      <c r="D34" s="7"/>
      <c r="E34" s="7"/>
      <c r="F34" s="7"/>
      <c r="G34" s="7"/>
      <c r="H34" s="7"/>
      <c r="I34" s="7"/>
      <c r="J34" s="7"/>
      <c r="K34" s="7"/>
      <c r="L34" s="9"/>
      <c r="M34" s="10"/>
      <c r="N34" s="10"/>
      <c r="O34" s="10"/>
      <c r="P34" s="10"/>
      <c r="Q34" s="10"/>
      <c r="R34" s="10"/>
      <c r="S34" s="10"/>
      <c r="T34" s="10"/>
      <c r="U34" s="10"/>
    </row>
    <row r="35" spans="1:21" ht="16.5" customHeight="1" x14ac:dyDescent="0.2">
      <c r="A35" s="7"/>
      <c r="B35" s="7"/>
      <c r="C35" s="7"/>
      <c r="D35" s="7" t="s">
        <v>66</v>
      </c>
      <c r="E35" s="7"/>
      <c r="F35" s="7"/>
      <c r="G35" s="7"/>
      <c r="H35" s="7"/>
      <c r="I35" s="7"/>
      <c r="J35" s="7"/>
      <c r="K35" s="7"/>
      <c r="L35" s="9" t="s">
        <v>210</v>
      </c>
      <c r="M35" s="218">
        <v>57.3</v>
      </c>
      <c r="N35" s="218">
        <v>75.8</v>
      </c>
      <c r="O35" s="218">
        <v>34.799999999999997</v>
      </c>
      <c r="P35" s="218">
        <v>52.3</v>
      </c>
      <c r="Q35" s="218">
        <v>50.9</v>
      </c>
      <c r="R35" s="218">
        <v>37.200000000000003</v>
      </c>
      <c r="S35" s="218">
        <v>62.3</v>
      </c>
      <c r="T35" s="218">
        <v>28.9</v>
      </c>
      <c r="U35" s="218">
        <v>52</v>
      </c>
    </row>
    <row r="36" spans="1:21" ht="16.5" customHeight="1" x14ac:dyDescent="0.2">
      <c r="A36" s="7"/>
      <c r="B36" s="7"/>
      <c r="C36" s="7"/>
      <c r="D36" s="7" t="s">
        <v>68</v>
      </c>
      <c r="E36" s="7"/>
      <c r="F36" s="7"/>
      <c r="G36" s="7"/>
      <c r="H36" s="7"/>
      <c r="I36" s="7"/>
      <c r="J36" s="7"/>
      <c r="K36" s="7"/>
      <c r="L36" s="9" t="s">
        <v>210</v>
      </c>
      <c r="M36" s="218">
        <v>50.3</v>
      </c>
      <c r="N36" s="218">
        <v>72.400000000000006</v>
      </c>
      <c r="O36" s="218">
        <v>38.5</v>
      </c>
      <c r="P36" s="218">
        <v>49.7</v>
      </c>
      <c r="Q36" s="218">
        <v>44.7</v>
      </c>
      <c r="R36" s="218">
        <v>39.700000000000003</v>
      </c>
      <c r="S36" s="218">
        <v>50.9</v>
      </c>
      <c r="T36" s="218">
        <v>19.399999999999999</v>
      </c>
      <c r="U36" s="218">
        <v>52.6</v>
      </c>
    </row>
    <row r="37" spans="1:21" ht="16.5" customHeight="1" x14ac:dyDescent="0.2">
      <c r="A37" s="7"/>
      <c r="B37" s="7"/>
      <c r="C37" s="7"/>
      <c r="D37" s="7" t="s">
        <v>69</v>
      </c>
      <c r="E37" s="7"/>
      <c r="F37" s="7"/>
      <c r="G37" s="7"/>
      <c r="H37" s="7"/>
      <c r="I37" s="7"/>
      <c r="J37" s="7"/>
      <c r="K37" s="7"/>
      <c r="L37" s="9" t="s">
        <v>210</v>
      </c>
      <c r="M37" s="218">
        <v>66.7</v>
      </c>
      <c r="N37" s="214" t="s">
        <v>214</v>
      </c>
      <c r="O37" s="218">
        <v>23.5</v>
      </c>
      <c r="P37" s="218">
        <v>50</v>
      </c>
      <c r="Q37" s="218">
        <v>27.3</v>
      </c>
      <c r="R37" s="218">
        <v>36.799999999999997</v>
      </c>
      <c r="S37" s="214" t="s">
        <v>214</v>
      </c>
      <c r="T37" s="214" t="s">
        <v>214</v>
      </c>
      <c r="U37" s="218">
        <v>31.7</v>
      </c>
    </row>
    <row r="38" spans="1:21" ht="16.5" customHeight="1" x14ac:dyDescent="0.2">
      <c r="A38" s="7"/>
      <c r="B38" s="7"/>
      <c r="C38" s="7"/>
      <c r="D38" s="7" t="s">
        <v>70</v>
      </c>
      <c r="E38" s="7"/>
      <c r="F38" s="7"/>
      <c r="G38" s="7"/>
      <c r="H38" s="7"/>
      <c r="I38" s="7"/>
      <c r="J38" s="7"/>
      <c r="K38" s="7"/>
      <c r="L38" s="9" t="s">
        <v>210</v>
      </c>
      <c r="M38" s="218">
        <v>53.1</v>
      </c>
      <c r="N38" s="218">
        <v>73.3</v>
      </c>
      <c r="O38" s="218">
        <v>36.799999999999997</v>
      </c>
      <c r="P38" s="218">
        <v>51.1</v>
      </c>
      <c r="Q38" s="218">
        <v>46.8</v>
      </c>
      <c r="R38" s="218">
        <v>38.799999999999997</v>
      </c>
      <c r="S38" s="218">
        <v>54.2</v>
      </c>
      <c r="T38" s="218">
        <v>27.9</v>
      </c>
      <c r="U38" s="218">
        <v>52.3</v>
      </c>
    </row>
    <row r="39" spans="1:21" ht="16.5" customHeight="1" x14ac:dyDescent="0.2">
      <c r="A39" s="7"/>
      <c r="B39" s="7" t="s">
        <v>139</v>
      </c>
      <c r="C39" s="7"/>
      <c r="D39" s="7"/>
      <c r="E39" s="7"/>
      <c r="F39" s="7"/>
      <c r="G39" s="7"/>
      <c r="H39" s="7"/>
      <c r="I39" s="7"/>
      <c r="J39" s="7"/>
      <c r="K39" s="7"/>
      <c r="L39" s="9"/>
      <c r="M39" s="10"/>
      <c r="N39" s="10"/>
      <c r="O39" s="10"/>
      <c r="P39" s="10"/>
      <c r="Q39" s="10"/>
      <c r="R39" s="10"/>
      <c r="S39" s="10"/>
      <c r="T39" s="10"/>
      <c r="U39" s="10"/>
    </row>
    <row r="40" spans="1:21" ht="16.5" customHeight="1" x14ac:dyDescent="0.2">
      <c r="A40" s="7"/>
      <c r="B40" s="7"/>
      <c r="C40" s="7" t="s">
        <v>671</v>
      </c>
      <c r="D40" s="7"/>
      <c r="E40" s="7"/>
      <c r="F40" s="7"/>
      <c r="G40" s="7"/>
      <c r="H40" s="7"/>
      <c r="I40" s="7"/>
      <c r="J40" s="7"/>
      <c r="K40" s="7"/>
      <c r="L40" s="9"/>
      <c r="M40" s="10"/>
      <c r="N40" s="10"/>
      <c r="O40" s="10"/>
      <c r="P40" s="10"/>
      <c r="Q40" s="10"/>
      <c r="R40" s="10"/>
      <c r="S40" s="10"/>
      <c r="T40" s="10"/>
      <c r="U40" s="10"/>
    </row>
    <row r="41" spans="1:21" ht="16.5" customHeight="1" x14ac:dyDescent="0.2">
      <c r="A41" s="7"/>
      <c r="B41" s="7"/>
      <c r="C41" s="7"/>
      <c r="D41" s="7" t="s">
        <v>66</v>
      </c>
      <c r="E41" s="7"/>
      <c r="F41" s="7"/>
      <c r="G41" s="7"/>
      <c r="H41" s="7"/>
      <c r="I41" s="7"/>
      <c r="J41" s="7"/>
      <c r="K41" s="7"/>
      <c r="L41" s="9" t="s">
        <v>67</v>
      </c>
      <c r="M41" s="215">
        <v>3867</v>
      </c>
      <c r="N41" s="215">
        <v>1654</v>
      </c>
      <c r="O41" s="215">
        <v>1752</v>
      </c>
      <c r="P41" s="215">
        <v>1364</v>
      </c>
      <c r="Q41" s="213">
        <v>702</v>
      </c>
      <c r="R41" s="213">
        <v>178</v>
      </c>
      <c r="S41" s="213">
        <v>135</v>
      </c>
      <c r="T41" s="213">
        <v>274</v>
      </c>
      <c r="U41" s="215">
        <v>9926</v>
      </c>
    </row>
    <row r="42" spans="1:21" ht="16.5" customHeight="1" x14ac:dyDescent="0.2">
      <c r="A42" s="7"/>
      <c r="B42" s="7"/>
      <c r="C42" s="7"/>
      <c r="D42" s="7" t="s">
        <v>68</v>
      </c>
      <c r="E42" s="7"/>
      <c r="F42" s="7"/>
      <c r="G42" s="7"/>
      <c r="H42" s="7"/>
      <c r="I42" s="7"/>
      <c r="J42" s="7"/>
      <c r="K42" s="7"/>
      <c r="L42" s="9" t="s">
        <v>67</v>
      </c>
      <c r="M42" s="215">
        <v>5097</v>
      </c>
      <c r="N42" s="215">
        <v>4570</v>
      </c>
      <c r="O42" s="215">
        <v>2548</v>
      </c>
      <c r="P42" s="215">
        <v>1073</v>
      </c>
      <c r="Q42" s="215">
        <v>1149</v>
      </c>
      <c r="R42" s="213">
        <v>360</v>
      </c>
      <c r="S42" s="213">
        <v>297</v>
      </c>
      <c r="T42" s="216">
        <v>21</v>
      </c>
      <c r="U42" s="217">
        <v>15115</v>
      </c>
    </row>
    <row r="43" spans="1:21" ht="16.5" customHeight="1" x14ac:dyDescent="0.2">
      <c r="A43" s="7"/>
      <c r="B43" s="7"/>
      <c r="C43" s="7"/>
      <c r="D43" s="7" t="s">
        <v>69</v>
      </c>
      <c r="E43" s="7"/>
      <c r="F43" s="7"/>
      <c r="G43" s="7"/>
      <c r="H43" s="7"/>
      <c r="I43" s="7"/>
      <c r="J43" s="7"/>
      <c r="K43" s="7"/>
      <c r="L43" s="9" t="s">
        <v>67</v>
      </c>
      <c r="M43" s="212">
        <v>2</v>
      </c>
      <c r="N43" s="212" t="s">
        <v>75</v>
      </c>
      <c r="O43" s="212">
        <v>5</v>
      </c>
      <c r="P43" s="212">
        <v>1</v>
      </c>
      <c r="Q43" s="212">
        <v>6</v>
      </c>
      <c r="R43" s="212">
        <v>7</v>
      </c>
      <c r="S43" s="212" t="s">
        <v>75</v>
      </c>
      <c r="T43" s="212" t="s">
        <v>75</v>
      </c>
      <c r="U43" s="216">
        <v>21</v>
      </c>
    </row>
    <row r="44" spans="1:21" ht="16.5" customHeight="1" x14ac:dyDescent="0.2">
      <c r="A44" s="7"/>
      <c r="B44" s="7"/>
      <c r="C44" s="7"/>
      <c r="D44" s="7" t="s">
        <v>70</v>
      </c>
      <c r="E44" s="7"/>
      <c r="F44" s="7"/>
      <c r="G44" s="7"/>
      <c r="H44" s="7"/>
      <c r="I44" s="7"/>
      <c r="J44" s="7"/>
      <c r="K44" s="7"/>
      <c r="L44" s="9" t="s">
        <v>67</v>
      </c>
      <c r="M44" s="215">
        <v>8966</v>
      </c>
      <c r="N44" s="215">
        <v>6224</v>
      </c>
      <c r="O44" s="215">
        <v>4305</v>
      </c>
      <c r="P44" s="215">
        <v>2438</v>
      </c>
      <c r="Q44" s="215">
        <v>1857</v>
      </c>
      <c r="R44" s="213">
        <v>545</v>
      </c>
      <c r="S44" s="213">
        <v>432</v>
      </c>
      <c r="T44" s="213">
        <v>295</v>
      </c>
      <c r="U44" s="217">
        <v>25062</v>
      </c>
    </row>
    <row r="45" spans="1:21" ht="16.5" customHeight="1" x14ac:dyDescent="0.2">
      <c r="A45" s="7"/>
      <c r="B45" s="7"/>
      <c r="C45" s="7" t="s">
        <v>672</v>
      </c>
      <c r="D45" s="7"/>
      <c r="E45" s="7"/>
      <c r="F45" s="7"/>
      <c r="G45" s="7"/>
      <c r="H45" s="7"/>
      <c r="I45" s="7"/>
      <c r="J45" s="7"/>
      <c r="K45" s="7"/>
      <c r="L45" s="9"/>
      <c r="M45" s="10"/>
      <c r="N45" s="10"/>
      <c r="O45" s="10"/>
      <c r="P45" s="10"/>
      <c r="Q45" s="10"/>
      <c r="R45" s="10"/>
      <c r="S45" s="10"/>
      <c r="T45" s="10"/>
      <c r="U45" s="10"/>
    </row>
    <row r="46" spans="1:21" ht="16.5" customHeight="1" x14ac:dyDescent="0.2">
      <c r="A46" s="7"/>
      <c r="B46" s="7"/>
      <c r="C46" s="7"/>
      <c r="D46" s="7" t="s">
        <v>66</v>
      </c>
      <c r="E46" s="7"/>
      <c r="F46" s="7"/>
      <c r="G46" s="7"/>
      <c r="H46" s="7"/>
      <c r="I46" s="7"/>
      <c r="J46" s="7"/>
      <c r="K46" s="7"/>
      <c r="L46" s="9" t="s">
        <v>210</v>
      </c>
      <c r="M46" s="218">
        <v>49.6</v>
      </c>
      <c r="N46" s="218">
        <v>64.5</v>
      </c>
      <c r="O46" s="218">
        <v>42.4</v>
      </c>
      <c r="P46" s="218">
        <v>52.2</v>
      </c>
      <c r="Q46" s="218">
        <v>51.5</v>
      </c>
      <c r="R46" s="218">
        <v>41.1</v>
      </c>
      <c r="S46" s="218">
        <v>57.7</v>
      </c>
      <c r="T46" s="218">
        <v>28.9</v>
      </c>
      <c r="U46" s="218">
        <v>49.4</v>
      </c>
    </row>
    <row r="47" spans="1:21" ht="16.5" customHeight="1" x14ac:dyDescent="0.2">
      <c r="A47" s="7"/>
      <c r="B47" s="7"/>
      <c r="C47" s="7"/>
      <c r="D47" s="7" t="s">
        <v>68</v>
      </c>
      <c r="E47" s="7"/>
      <c r="F47" s="7"/>
      <c r="G47" s="7"/>
      <c r="H47" s="7"/>
      <c r="I47" s="7"/>
      <c r="J47" s="7"/>
      <c r="K47" s="7"/>
      <c r="L47" s="9" t="s">
        <v>210</v>
      </c>
      <c r="M47" s="218">
        <v>42</v>
      </c>
      <c r="N47" s="218">
        <v>50.3</v>
      </c>
      <c r="O47" s="218">
        <v>46.2</v>
      </c>
      <c r="P47" s="218">
        <v>49.8</v>
      </c>
      <c r="Q47" s="218">
        <v>44.1</v>
      </c>
      <c r="R47" s="218">
        <v>41.3</v>
      </c>
      <c r="S47" s="218">
        <v>51.9</v>
      </c>
      <c r="T47" s="218">
        <v>19.399999999999999</v>
      </c>
      <c r="U47" s="218">
        <v>45.7</v>
      </c>
    </row>
    <row r="48" spans="1:21" ht="16.5" customHeight="1" x14ac:dyDescent="0.2">
      <c r="A48" s="7"/>
      <c r="B48" s="7"/>
      <c r="C48" s="7"/>
      <c r="D48" s="7" t="s">
        <v>69</v>
      </c>
      <c r="E48" s="7"/>
      <c r="F48" s="7"/>
      <c r="G48" s="7"/>
      <c r="H48" s="7"/>
      <c r="I48" s="7"/>
      <c r="J48" s="7"/>
      <c r="K48" s="7"/>
      <c r="L48" s="9" t="s">
        <v>210</v>
      </c>
      <c r="M48" s="218">
        <v>50</v>
      </c>
      <c r="N48" s="214" t="s">
        <v>214</v>
      </c>
      <c r="O48" s="218">
        <v>27.8</v>
      </c>
      <c r="P48" s="218">
        <v>50</v>
      </c>
      <c r="Q48" s="218">
        <v>27.3</v>
      </c>
      <c r="R48" s="218">
        <v>33.299999999999997</v>
      </c>
      <c r="S48" s="214" t="s">
        <v>214</v>
      </c>
      <c r="T48" s="214" t="s">
        <v>214</v>
      </c>
      <c r="U48" s="218">
        <v>31.3</v>
      </c>
    </row>
    <row r="49" spans="1:21" ht="16.5" customHeight="1" x14ac:dyDescent="0.2">
      <c r="A49" s="7"/>
      <c r="B49" s="7"/>
      <c r="C49" s="7"/>
      <c r="D49" s="7" t="s">
        <v>70</v>
      </c>
      <c r="E49" s="7"/>
      <c r="F49" s="7"/>
      <c r="G49" s="7"/>
      <c r="H49" s="7"/>
      <c r="I49" s="7"/>
      <c r="J49" s="7"/>
      <c r="K49" s="7"/>
      <c r="L49" s="9" t="s">
        <v>210</v>
      </c>
      <c r="M49" s="218">
        <v>45</v>
      </c>
      <c r="N49" s="218">
        <v>53.4</v>
      </c>
      <c r="O49" s="218">
        <v>44.5</v>
      </c>
      <c r="P49" s="218">
        <v>51.1</v>
      </c>
      <c r="Q49" s="218">
        <v>46.6</v>
      </c>
      <c r="R49" s="218">
        <v>41.1</v>
      </c>
      <c r="S49" s="218">
        <v>53.6</v>
      </c>
      <c r="T49" s="218">
        <v>27.9</v>
      </c>
      <c r="U49" s="218">
        <v>47.1</v>
      </c>
    </row>
    <row r="50" spans="1:21" ht="16.5" customHeight="1" x14ac:dyDescent="0.2">
      <c r="A50" s="7" t="s">
        <v>675</v>
      </c>
      <c r="B50" s="7"/>
      <c r="C50" s="7"/>
      <c r="D50" s="7"/>
      <c r="E50" s="7"/>
      <c r="F50" s="7"/>
      <c r="G50" s="7"/>
      <c r="H50" s="7"/>
      <c r="I50" s="7"/>
      <c r="J50" s="7"/>
      <c r="K50" s="7"/>
      <c r="L50" s="9"/>
      <c r="M50" s="10"/>
      <c r="N50" s="10"/>
      <c r="O50" s="10"/>
      <c r="P50" s="10"/>
      <c r="Q50" s="10"/>
      <c r="R50" s="10"/>
      <c r="S50" s="10"/>
      <c r="T50" s="10"/>
      <c r="U50" s="10"/>
    </row>
    <row r="51" spans="1:21" ht="16.5" customHeight="1" x14ac:dyDescent="0.2">
      <c r="A51" s="7"/>
      <c r="B51" s="7" t="s">
        <v>139</v>
      </c>
      <c r="C51" s="7"/>
      <c r="D51" s="7"/>
      <c r="E51" s="7"/>
      <c r="F51" s="7"/>
      <c r="G51" s="7"/>
      <c r="H51" s="7"/>
      <c r="I51" s="7"/>
      <c r="J51" s="7"/>
      <c r="K51" s="7"/>
      <c r="L51" s="9"/>
      <c r="M51" s="10"/>
      <c r="N51" s="10"/>
      <c r="O51" s="10"/>
      <c r="P51" s="10"/>
      <c r="Q51" s="10"/>
      <c r="R51" s="10"/>
      <c r="S51" s="10"/>
      <c r="T51" s="10"/>
      <c r="U51" s="10"/>
    </row>
    <row r="52" spans="1:21" ht="16.5" customHeight="1" x14ac:dyDescent="0.2">
      <c r="A52" s="7"/>
      <c r="B52" s="7"/>
      <c r="C52" s="7" t="s">
        <v>671</v>
      </c>
      <c r="D52" s="7"/>
      <c r="E52" s="7"/>
      <c r="F52" s="7"/>
      <c r="G52" s="7"/>
      <c r="H52" s="7"/>
      <c r="I52" s="7"/>
      <c r="J52" s="7"/>
      <c r="K52" s="7"/>
      <c r="L52" s="9"/>
      <c r="M52" s="10"/>
      <c r="N52" s="10"/>
      <c r="O52" s="10"/>
      <c r="P52" s="10"/>
      <c r="Q52" s="10"/>
      <c r="R52" s="10"/>
      <c r="S52" s="10"/>
      <c r="T52" s="10"/>
      <c r="U52" s="10"/>
    </row>
    <row r="53" spans="1:21" ht="16.5" customHeight="1" x14ac:dyDescent="0.2">
      <c r="A53" s="7"/>
      <c r="B53" s="7"/>
      <c r="C53" s="7"/>
      <c r="D53" s="7" t="s">
        <v>66</v>
      </c>
      <c r="E53" s="7"/>
      <c r="F53" s="7"/>
      <c r="G53" s="7"/>
      <c r="H53" s="7"/>
      <c r="I53" s="7"/>
      <c r="J53" s="7"/>
      <c r="K53" s="7"/>
      <c r="L53" s="9" t="s">
        <v>67</v>
      </c>
      <c r="M53" s="215">
        <v>3855</v>
      </c>
      <c r="N53" s="215">
        <v>1414</v>
      </c>
      <c r="O53" s="215">
        <v>1657</v>
      </c>
      <c r="P53" s="215">
        <v>1260</v>
      </c>
      <c r="Q53" s="213">
        <v>633</v>
      </c>
      <c r="R53" s="213">
        <v>142</v>
      </c>
      <c r="S53" s="213">
        <v>158</v>
      </c>
      <c r="T53" s="216">
        <v>46</v>
      </c>
      <c r="U53" s="215">
        <v>9165</v>
      </c>
    </row>
    <row r="54" spans="1:21" ht="16.5" customHeight="1" x14ac:dyDescent="0.2">
      <c r="A54" s="7"/>
      <c r="B54" s="7"/>
      <c r="C54" s="7"/>
      <c r="D54" s="7" t="s">
        <v>68</v>
      </c>
      <c r="E54" s="7"/>
      <c r="F54" s="7"/>
      <c r="G54" s="7"/>
      <c r="H54" s="7"/>
      <c r="I54" s="7"/>
      <c r="J54" s="7"/>
      <c r="K54" s="7"/>
      <c r="L54" s="9" t="s">
        <v>67</v>
      </c>
      <c r="M54" s="215">
        <v>5236</v>
      </c>
      <c r="N54" s="215">
        <v>4079</v>
      </c>
      <c r="O54" s="215">
        <v>2427</v>
      </c>
      <c r="P54" s="213">
        <v>917</v>
      </c>
      <c r="Q54" s="215">
        <v>1023</v>
      </c>
      <c r="R54" s="213">
        <v>336</v>
      </c>
      <c r="S54" s="213">
        <v>309</v>
      </c>
      <c r="T54" s="212">
        <v>9</v>
      </c>
      <c r="U54" s="217">
        <v>14336</v>
      </c>
    </row>
    <row r="55" spans="1:21" ht="16.5" customHeight="1" x14ac:dyDescent="0.2">
      <c r="A55" s="7"/>
      <c r="B55" s="7"/>
      <c r="C55" s="7"/>
      <c r="D55" s="7" t="s">
        <v>69</v>
      </c>
      <c r="E55" s="7"/>
      <c r="F55" s="7"/>
      <c r="G55" s="7"/>
      <c r="H55" s="7"/>
      <c r="I55" s="7"/>
      <c r="J55" s="7"/>
      <c r="K55" s="7"/>
      <c r="L55" s="9" t="s">
        <v>67</v>
      </c>
      <c r="M55" s="212">
        <v>2</v>
      </c>
      <c r="N55" s="212" t="s">
        <v>75</v>
      </c>
      <c r="O55" s="216">
        <v>23</v>
      </c>
      <c r="P55" s="212">
        <v>1</v>
      </c>
      <c r="Q55" s="216">
        <v>28</v>
      </c>
      <c r="R55" s="216">
        <v>16</v>
      </c>
      <c r="S55" s="212" t="s">
        <v>75</v>
      </c>
      <c r="T55" s="212" t="s">
        <v>75</v>
      </c>
      <c r="U55" s="216">
        <v>70</v>
      </c>
    </row>
    <row r="56" spans="1:21" ht="16.5" customHeight="1" x14ac:dyDescent="0.2">
      <c r="A56" s="7"/>
      <c r="B56" s="7"/>
      <c r="C56" s="7"/>
      <c r="D56" s="7" t="s">
        <v>70</v>
      </c>
      <c r="E56" s="7"/>
      <c r="F56" s="7"/>
      <c r="G56" s="7"/>
      <c r="H56" s="7"/>
      <c r="I56" s="7"/>
      <c r="J56" s="7"/>
      <c r="K56" s="7"/>
      <c r="L56" s="9" t="s">
        <v>67</v>
      </c>
      <c r="M56" s="215">
        <v>9093</v>
      </c>
      <c r="N56" s="215">
        <v>5493</v>
      </c>
      <c r="O56" s="215">
        <v>4107</v>
      </c>
      <c r="P56" s="215">
        <v>2178</v>
      </c>
      <c r="Q56" s="215">
        <v>1684</v>
      </c>
      <c r="R56" s="213">
        <v>494</v>
      </c>
      <c r="S56" s="213">
        <v>467</v>
      </c>
      <c r="T56" s="216">
        <v>55</v>
      </c>
      <c r="U56" s="217">
        <v>23571</v>
      </c>
    </row>
    <row r="57" spans="1:21" ht="16.5" customHeight="1" x14ac:dyDescent="0.2">
      <c r="A57" s="7"/>
      <c r="B57" s="7"/>
      <c r="C57" s="7" t="s">
        <v>672</v>
      </c>
      <c r="D57" s="7"/>
      <c r="E57" s="7"/>
      <c r="F57" s="7"/>
      <c r="G57" s="7"/>
      <c r="H57" s="7"/>
      <c r="I57" s="7"/>
      <c r="J57" s="7"/>
      <c r="K57" s="7"/>
      <c r="L57" s="9"/>
      <c r="M57" s="10"/>
      <c r="N57" s="10"/>
      <c r="O57" s="10"/>
      <c r="P57" s="10"/>
      <c r="Q57" s="10"/>
      <c r="R57" s="10"/>
      <c r="S57" s="10"/>
      <c r="T57" s="10"/>
      <c r="U57" s="10"/>
    </row>
    <row r="58" spans="1:21" ht="16.5" customHeight="1" x14ac:dyDescent="0.2">
      <c r="A58" s="7"/>
      <c r="B58" s="7"/>
      <c r="C58" s="7"/>
      <c r="D58" s="7" t="s">
        <v>66</v>
      </c>
      <c r="E58" s="7"/>
      <c r="F58" s="7"/>
      <c r="G58" s="7"/>
      <c r="H58" s="7"/>
      <c r="I58" s="7"/>
      <c r="J58" s="7"/>
      <c r="K58" s="7"/>
      <c r="L58" s="9" t="s">
        <v>210</v>
      </c>
      <c r="M58" s="218">
        <v>57</v>
      </c>
      <c r="N58" s="218">
        <v>71.599999999999994</v>
      </c>
      <c r="O58" s="218">
        <v>43.2</v>
      </c>
      <c r="P58" s="218">
        <v>51.4</v>
      </c>
      <c r="Q58" s="218">
        <v>52.1</v>
      </c>
      <c r="R58" s="218">
        <v>36.5</v>
      </c>
      <c r="S58" s="218">
        <v>60.8</v>
      </c>
      <c r="T58" s="211">
        <v>4.8</v>
      </c>
      <c r="U58" s="218">
        <v>51.4</v>
      </c>
    </row>
    <row r="59" spans="1:21" ht="16.5" customHeight="1" x14ac:dyDescent="0.2">
      <c r="A59" s="7"/>
      <c r="B59" s="7"/>
      <c r="C59" s="7"/>
      <c r="D59" s="7" t="s">
        <v>68</v>
      </c>
      <c r="E59" s="7"/>
      <c r="F59" s="7"/>
      <c r="G59" s="7"/>
      <c r="H59" s="7"/>
      <c r="I59" s="7"/>
      <c r="J59" s="7"/>
      <c r="K59" s="7"/>
      <c r="L59" s="9" t="s">
        <v>210</v>
      </c>
      <c r="M59" s="218">
        <v>49.3</v>
      </c>
      <c r="N59" s="218">
        <v>68.2</v>
      </c>
      <c r="O59" s="218">
        <v>46.4</v>
      </c>
      <c r="P59" s="218">
        <v>46</v>
      </c>
      <c r="Q59" s="218">
        <v>42.4</v>
      </c>
      <c r="R59" s="218">
        <v>39.6</v>
      </c>
      <c r="S59" s="218">
        <v>54.6</v>
      </c>
      <c r="T59" s="211">
        <v>7.9</v>
      </c>
      <c r="U59" s="218">
        <v>51.6</v>
      </c>
    </row>
    <row r="60" spans="1:21" ht="16.5" customHeight="1" x14ac:dyDescent="0.2">
      <c r="A60" s="7"/>
      <c r="B60" s="7"/>
      <c r="C60" s="7"/>
      <c r="D60" s="7" t="s">
        <v>69</v>
      </c>
      <c r="E60" s="7"/>
      <c r="F60" s="7"/>
      <c r="G60" s="7"/>
      <c r="H60" s="7"/>
      <c r="I60" s="7"/>
      <c r="J60" s="7"/>
      <c r="K60" s="7"/>
      <c r="L60" s="9" t="s">
        <v>210</v>
      </c>
      <c r="M60" s="218">
        <v>66.7</v>
      </c>
      <c r="N60" s="214" t="s">
        <v>214</v>
      </c>
      <c r="O60" s="218">
        <v>46</v>
      </c>
      <c r="P60" s="218">
        <v>50</v>
      </c>
      <c r="Q60" s="218">
        <v>42.4</v>
      </c>
      <c r="R60" s="218">
        <v>47.1</v>
      </c>
      <c r="S60" s="214" t="s">
        <v>214</v>
      </c>
      <c r="T60" s="214" t="s">
        <v>214</v>
      </c>
      <c r="U60" s="218">
        <v>45.2</v>
      </c>
    </row>
    <row r="61" spans="1:21" ht="16.5" customHeight="1" x14ac:dyDescent="0.2">
      <c r="A61" s="7"/>
      <c r="B61" s="7"/>
      <c r="C61" s="7"/>
      <c r="D61" s="7" t="s">
        <v>70</v>
      </c>
      <c r="E61" s="7"/>
      <c r="F61" s="7"/>
      <c r="G61" s="7"/>
      <c r="H61" s="7"/>
      <c r="I61" s="7"/>
      <c r="J61" s="7"/>
      <c r="K61" s="7"/>
      <c r="L61" s="9" t="s">
        <v>210</v>
      </c>
      <c r="M61" s="218">
        <v>52.3</v>
      </c>
      <c r="N61" s="218">
        <v>69.099999999999994</v>
      </c>
      <c r="O61" s="218">
        <v>45.1</v>
      </c>
      <c r="P61" s="218">
        <v>49</v>
      </c>
      <c r="Q61" s="218">
        <v>45.6</v>
      </c>
      <c r="R61" s="218">
        <v>38.799999999999997</v>
      </c>
      <c r="S61" s="218">
        <v>56.5</v>
      </c>
      <c r="T61" s="211">
        <v>5.2</v>
      </c>
      <c r="U61" s="218">
        <v>51.5</v>
      </c>
    </row>
    <row r="62" spans="1:21" ht="16.5" customHeight="1" x14ac:dyDescent="0.2">
      <c r="A62" s="7" t="s">
        <v>676</v>
      </c>
      <c r="B62" s="7"/>
      <c r="C62" s="7"/>
      <c r="D62" s="7"/>
      <c r="E62" s="7"/>
      <c r="F62" s="7"/>
      <c r="G62" s="7"/>
      <c r="H62" s="7"/>
      <c r="I62" s="7"/>
      <c r="J62" s="7"/>
      <c r="K62" s="7"/>
      <c r="L62" s="9"/>
      <c r="M62" s="10"/>
      <c r="N62" s="10"/>
      <c r="O62" s="10"/>
      <c r="P62" s="10"/>
      <c r="Q62" s="10"/>
      <c r="R62" s="10"/>
      <c r="S62" s="10"/>
      <c r="T62" s="10"/>
      <c r="U62" s="10"/>
    </row>
    <row r="63" spans="1:21" ht="16.5" customHeight="1" x14ac:dyDescent="0.2">
      <c r="A63" s="7"/>
      <c r="B63" s="7" t="s">
        <v>139</v>
      </c>
      <c r="C63" s="7"/>
      <c r="D63" s="7"/>
      <c r="E63" s="7"/>
      <c r="F63" s="7"/>
      <c r="G63" s="7"/>
      <c r="H63" s="7"/>
      <c r="I63" s="7"/>
      <c r="J63" s="7"/>
      <c r="K63" s="7"/>
      <c r="L63" s="9"/>
      <c r="M63" s="10"/>
      <c r="N63" s="10"/>
      <c r="O63" s="10"/>
      <c r="P63" s="10"/>
      <c r="Q63" s="10"/>
      <c r="R63" s="10"/>
      <c r="S63" s="10"/>
      <c r="T63" s="10"/>
      <c r="U63" s="10"/>
    </row>
    <row r="64" spans="1:21" ht="16.5" customHeight="1" x14ac:dyDescent="0.2">
      <c r="A64" s="7"/>
      <c r="B64" s="7"/>
      <c r="C64" s="7" t="s">
        <v>671</v>
      </c>
      <c r="D64" s="7"/>
      <c r="E64" s="7"/>
      <c r="F64" s="7"/>
      <c r="G64" s="7"/>
      <c r="H64" s="7"/>
      <c r="I64" s="7"/>
      <c r="J64" s="7"/>
      <c r="K64" s="7"/>
      <c r="L64" s="9"/>
      <c r="M64" s="10"/>
      <c r="N64" s="10"/>
      <c r="O64" s="10"/>
      <c r="P64" s="10"/>
      <c r="Q64" s="10"/>
      <c r="R64" s="10"/>
      <c r="S64" s="10"/>
      <c r="T64" s="10"/>
      <c r="U64" s="10"/>
    </row>
    <row r="65" spans="1:21" ht="16.5" customHeight="1" x14ac:dyDescent="0.2">
      <c r="A65" s="7"/>
      <c r="B65" s="7"/>
      <c r="C65" s="7"/>
      <c r="D65" s="7" t="s">
        <v>66</v>
      </c>
      <c r="E65" s="7"/>
      <c r="F65" s="7"/>
      <c r="G65" s="7"/>
      <c r="H65" s="7"/>
      <c r="I65" s="7"/>
      <c r="J65" s="7"/>
      <c r="K65" s="7"/>
      <c r="L65" s="9" t="s">
        <v>67</v>
      </c>
      <c r="M65" s="215">
        <v>3821</v>
      </c>
      <c r="N65" s="215">
        <v>1329</v>
      </c>
      <c r="O65" s="215">
        <v>1628</v>
      </c>
      <c r="P65" s="215">
        <v>1203</v>
      </c>
      <c r="Q65" s="213">
        <v>582</v>
      </c>
      <c r="R65" s="213">
        <v>106</v>
      </c>
      <c r="S65" s="213">
        <v>132</v>
      </c>
      <c r="T65" s="216">
        <v>49</v>
      </c>
      <c r="U65" s="215">
        <v>8850</v>
      </c>
    </row>
    <row r="66" spans="1:21" ht="16.5" customHeight="1" x14ac:dyDescent="0.2">
      <c r="A66" s="7"/>
      <c r="B66" s="7"/>
      <c r="C66" s="7"/>
      <c r="D66" s="7" t="s">
        <v>68</v>
      </c>
      <c r="E66" s="7"/>
      <c r="F66" s="7"/>
      <c r="G66" s="7"/>
      <c r="H66" s="7"/>
      <c r="I66" s="7"/>
      <c r="J66" s="7"/>
      <c r="K66" s="7"/>
      <c r="L66" s="9" t="s">
        <v>67</v>
      </c>
      <c r="M66" s="215">
        <v>5366</v>
      </c>
      <c r="N66" s="215">
        <v>4648</v>
      </c>
      <c r="O66" s="215">
        <v>2331</v>
      </c>
      <c r="P66" s="213">
        <v>857</v>
      </c>
      <c r="Q66" s="213">
        <v>945</v>
      </c>
      <c r="R66" s="213">
        <v>334</v>
      </c>
      <c r="S66" s="213">
        <v>305</v>
      </c>
      <c r="T66" s="212">
        <v>7</v>
      </c>
      <c r="U66" s="217">
        <v>14793</v>
      </c>
    </row>
    <row r="67" spans="1:21" ht="16.5" customHeight="1" x14ac:dyDescent="0.2">
      <c r="A67" s="7"/>
      <c r="B67" s="7"/>
      <c r="C67" s="7"/>
      <c r="D67" s="7" t="s">
        <v>69</v>
      </c>
      <c r="E67" s="7"/>
      <c r="F67" s="7"/>
      <c r="G67" s="7"/>
      <c r="H67" s="7"/>
      <c r="I67" s="7"/>
      <c r="J67" s="7"/>
      <c r="K67" s="7"/>
      <c r="L67" s="9" t="s">
        <v>67</v>
      </c>
      <c r="M67" s="212" t="s">
        <v>75</v>
      </c>
      <c r="N67" s="212">
        <v>1</v>
      </c>
      <c r="O67" s="216">
        <v>25</v>
      </c>
      <c r="P67" s="212" t="s">
        <v>75</v>
      </c>
      <c r="Q67" s="216">
        <v>36</v>
      </c>
      <c r="R67" s="212">
        <v>6</v>
      </c>
      <c r="S67" s="212" t="s">
        <v>75</v>
      </c>
      <c r="T67" s="212" t="s">
        <v>75</v>
      </c>
      <c r="U67" s="216">
        <v>68</v>
      </c>
    </row>
    <row r="68" spans="1:21" ht="16.5" customHeight="1" x14ac:dyDescent="0.2">
      <c r="A68" s="7"/>
      <c r="B68" s="7"/>
      <c r="C68" s="7"/>
      <c r="D68" s="7" t="s">
        <v>70</v>
      </c>
      <c r="E68" s="7"/>
      <c r="F68" s="7"/>
      <c r="G68" s="7"/>
      <c r="H68" s="7"/>
      <c r="I68" s="7"/>
      <c r="J68" s="7"/>
      <c r="K68" s="7"/>
      <c r="L68" s="9" t="s">
        <v>67</v>
      </c>
      <c r="M68" s="215">
        <v>9187</v>
      </c>
      <c r="N68" s="215">
        <v>5978</v>
      </c>
      <c r="O68" s="215">
        <v>3984</v>
      </c>
      <c r="P68" s="215">
        <v>2060</v>
      </c>
      <c r="Q68" s="215">
        <v>1563</v>
      </c>
      <c r="R68" s="213">
        <v>446</v>
      </c>
      <c r="S68" s="213">
        <v>437</v>
      </c>
      <c r="T68" s="216">
        <v>56</v>
      </c>
      <c r="U68" s="217">
        <v>23711</v>
      </c>
    </row>
    <row r="69" spans="1:21" ht="16.5" customHeight="1" x14ac:dyDescent="0.2">
      <c r="A69" s="7"/>
      <c r="B69" s="7"/>
      <c r="C69" s="7" t="s">
        <v>672</v>
      </c>
      <c r="D69" s="7"/>
      <c r="E69" s="7"/>
      <c r="F69" s="7"/>
      <c r="G69" s="7"/>
      <c r="H69" s="7"/>
      <c r="I69" s="7"/>
      <c r="J69" s="7"/>
      <c r="K69" s="7"/>
      <c r="L69" s="9"/>
      <c r="M69" s="10"/>
      <c r="N69" s="10"/>
      <c r="O69" s="10"/>
      <c r="P69" s="10"/>
      <c r="Q69" s="10"/>
      <c r="R69" s="10"/>
      <c r="S69" s="10"/>
      <c r="T69" s="10"/>
      <c r="U69" s="10"/>
    </row>
    <row r="70" spans="1:21" ht="16.5" customHeight="1" x14ac:dyDescent="0.2">
      <c r="A70" s="7"/>
      <c r="B70" s="7"/>
      <c r="C70" s="7"/>
      <c r="D70" s="7" t="s">
        <v>66</v>
      </c>
      <c r="E70" s="7"/>
      <c r="F70" s="7"/>
      <c r="G70" s="7"/>
      <c r="H70" s="7"/>
      <c r="I70" s="7"/>
      <c r="J70" s="7"/>
      <c r="K70" s="7"/>
      <c r="L70" s="9" t="s">
        <v>210</v>
      </c>
      <c r="M70" s="218">
        <v>56</v>
      </c>
      <c r="N70" s="218">
        <v>63.6</v>
      </c>
      <c r="O70" s="218">
        <v>43</v>
      </c>
      <c r="P70" s="218">
        <v>51.8</v>
      </c>
      <c r="Q70" s="218">
        <v>50.6</v>
      </c>
      <c r="R70" s="218">
        <v>33</v>
      </c>
      <c r="S70" s="218">
        <v>58.1</v>
      </c>
      <c r="T70" s="211">
        <v>5.2</v>
      </c>
      <c r="U70" s="218">
        <v>50.1</v>
      </c>
    </row>
    <row r="71" spans="1:21" ht="16.5" customHeight="1" x14ac:dyDescent="0.2">
      <c r="A71" s="7"/>
      <c r="B71" s="7"/>
      <c r="C71" s="7"/>
      <c r="D71" s="7" t="s">
        <v>68</v>
      </c>
      <c r="E71" s="7"/>
      <c r="F71" s="7"/>
      <c r="G71" s="7"/>
      <c r="H71" s="7"/>
      <c r="I71" s="7"/>
      <c r="J71" s="7"/>
      <c r="K71" s="7"/>
      <c r="L71" s="9" t="s">
        <v>210</v>
      </c>
      <c r="M71" s="218">
        <v>48.5</v>
      </c>
      <c r="N71" s="218">
        <v>56.6</v>
      </c>
      <c r="O71" s="218">
        <v>45.8</v>
      </c>
      <c r="P71" s="218">
        <v>44.8</v>
      </c>
      <c r="Q71" s="218">
        <v>42.1</v>
      </c>
      <c r="R71" s="218">
        <v>38.6</v>
      </c>
      <c r="S71" s="218">
        <v>53</v>
      </c>
      <c r="T71" s="211">
        <v>6.3</v>
      </c>
      <c r="U71" s="218">
        <v>49.2</v>
      </c>
    </row>
    <row r="72" spans="1:21" ht="16.5" customHeight="1" x14ac:dyDescent="0.2">
      <c r="A72" s="7"/>
      <c r="B72" s="7"/>
      <c r="C72" s="7"/>
      <c r="D72" s="7" t="s">
        <v>69</v>
      </c>
      <c r="E72" s="7"/>
      <c r="F72" s="7"/>
      <c r="G72" s="7"/>
      <c r="H72" s="7"/>
      <c r="I72" s="7"/>
      <c r="J72" s="7"/>
      <c r="K72" s="7"/>
      <c r="L72" s="9" t="s">
        <v>210</v>
      </c>
      <c r="M72" s="214" t="s">
        <v>214</v>
      </c>
      <c r="N72" s="218">
        <v>11.1</v>
      </c>
      <c r="O72" s="218">
        <v>37.9</v>
      </c>
      <c r="P72" s="214" t="s">
        <v>214</v>
      </c>
      <c r="Q72" s="218">
        <v>40.9</v>
      </c>
      <c r="R72" s="218">
        <v>31.6</v>
      </c>
      <c r="S72" s="214" t="s">
        <v>214</v>
      </c>
      <c r="T72" s="214" t="s">
        <v>214</v>
      </c>
      <c r="U72" s="218">
        <v>37.4</v>
      </c>
    </row>
    <row r="73" spans="1:21" ht="16.5" customHeight="1" x14ac:dyDescent="0.2">
      <c r="A73" s="7"/>
      <c r="B73" s="7"/>
      <c r="C73" s="7"/>
      <c r="D73" s="7" t="s">
        <v>70</v>
      </c>
      <c r="E73" s="7"/>
      <c r="F73" s="7"/>
      <c r="G73" s="7"/>
      <c r="H73" s="7"/>
      <c r="I73" s="7"/>
      <c r="J73" s="7"/>
      <c r="K73" s="7"/>
      <c r="L73" s="9" t="s">
        <v>210</v>
      </c>
      <c r="M73" s="218">
        <v>51.4</v>
      </c>
      <c r="N73" s="218">
        <v>58</v>
      </c>
      <c r="O73" s="218">
        <v>44.6</v>
      </c>
      <c r="P73" s="218">
        <v>48.7</v>
      </c>
      <c r="Q73" s="218">
        <v>44.9</v>
      </c>
      <c r="R73" s="218">
        <v>37</v>
      </c>
      <c r="S73" s="218">
        <v>54.4</v>
      </c>
      <c r="T73" s="211">
        <v>5.3</v>
      </c>
      <c r="U73" s="218">
        <v>49.5</v>
      </c>
    </row>
    <row r="74" spans="1:21" ht="16.5" customHeight="1" x14ac:dyDescent="0.2">
      <c r="A74" s="7" t="s">
        <v>273</v>
      </c>
      <c r="B74" s="7"/>
      <c r="C74" s="7"/>
      <c r="D74" s="7"/>
      <c r="E74" s="7"/>
      <c r="F74" s="7"/>
      <c r="G74" s="7"/>
      <c r="H74" s="7"/>
      <c r="I74" s="7"/>
      <c r="J74" s="7"/>
      <c r="K74" s="7"/>
      <c r="L74" s="9"/>
      <c r="M74" s="10"/>
      <c r="N74" s="10"/>
      <c r="O74" s="10"/>
      <c r="P74" s="10"/>
      <c r="Q74" s="10"/>
      <c r="R74" s="10"/>
      <c r="S74" s="10"/>
      <c r="T74" s="10"/>
      <c r="U74" s="10"/>
    </row>
    <row r="75" spans="1:21" ht="16.5" customHeight="1" x14ac:dyDescent="0.2">
      <c r="A75" s="7"/>
      <c r="B75" s="7" t="s">
        <v>139</v>
      </c>
      <c r="C75" s="7"/>
      <c r="D75" s="7"/>
      <c r="E75" s="7"/>
      <c r="F75" s="7"/>
      <c r="G75" s="7"/>
      <c r="H75" s="7"/>
      <c r="I75" s="7"/>
      <c r="J75" s="7"/>
      <c r="K75" s="7"/>
      <c r="L75" s="9"/>
      <c r="M75" s="10"/>
      <c r="N75" s="10"/>
      <c r="O75" s="10"/>
      <c r="P75" s="10"/>
      <c r="Q75" s="10"/>
      <c r="R75" s="10"/>
      <c r="S75" s="10"/>
      <c r="T75" s="10"/>
      <c r="U75" s="10"/>
    </row>
    <row r="76" spans="1:21" ht="16.5" customHeight="1" x14ac:dyDescent="0.2">
      <c r="A76" s="7"/>
      <c r="B76" s="7"/>
      <c r="C76" s="7" t="s">
        <v>671</v>
      </c>
      <c r="D76" s="7"/>
      <c r="E76" s="7"/>
      <c r="F76" s="7"/>
      <c r="G76" s="7"/>
      <c r="H76" s="7"/>
      <c r="I76" s="7"/>
      <c r="J76" s="7"/>
      <c r="K76" s="7"/>
      <c r="L76" s="9"/>
      <c r="M76" s="10"/>
      <c r="N76" s="10"/>
      <c r="O76" s="10"/>
      <c r="P76" s="10"/>
      <c r="Q76" s="10"/>
      <c r="R76" s="10"/>
      <c r="S76" s="10"/>
      <c r="T76" s="10"/>
      <c r="U76" s="10"/>
    </row>
    <row r="77" spans="1:21" ht="16.5" customHeight="1" x14ac:dyDescent="0.2">
      <c r="A77" s="7"/>
      <c r="B77" s="7"/>
      <c r="C77" s="7"/>
      <c r="D77" s="7" t="s">
        <v>66</v>
      </c>
      <c r="E77" s="7"/>
      <c r="F77" s="7"/>
      <c r="G77" s="7"/>
      <c r="H77" s="7"/>
      <c r="I77" s="7"/>
      <c r="J77" s="7"/>
      <c r="K77" s="7"/>
      <c r="L77" s="9" t="s">
        <v>67</v>
      </c>
      <c r="M77" s="215">
        <v>3777</v>
      </c>
      <c r="N77" s="215">
        <v>1126</v>
      </c>
      <c r="O77" s="215">
        <v>1542</v>
      </c>
      <c r="P77" s="215">
        <v>1164</v>
      </c>
      <c r="Q77" s="213">
        <v>559</v>
      </c>
      <c r="R77" s="216">
        <v>78</v>
      </c>
      <c r="S77" s="213">
        <v>117</v>
      </c>
      <c r="T77" s="216">
        <v>47</v>
      </c>
      <c r="U77" s="215">
        <v>8410</v>
      </c>
    </row>
    <row r="78" spans="1:21" ht="16.5" customHeight="1" x14ac:dyDescent="0.2">
      <c r="A78" s="7"/>
      <c r="B78" s="7"/>
      <c r="C78" s="7"/>
      <c r="D78" s="7" t="s">
        <v>68</v>
      </c>
      <c r="E78" s="7"/>
      <c r="F78" s="7"/>
      <c r="G78" s="7"/>
      <c r="H78" s="7"/>
      <c r="I78" s="7"/>
      <c r="J78" s="7"/>
      <c r="K78" s="7"/>
      <c r="L78" s="9" t="s">
        <v>67</v>
      </c>
      <c r="M78" s="215">
        <v>5289</v>
      </c>
      <c r="N78" s="215">
        <v>4344</v>
      </c>
      <c r="O78" s="215">
        <v>2289</v>
      </c>
      <c r="P78" s="213">
        <v>849</v>
      </c>
      <c r="Q78" s="213">
        <v>874</v>
      </c>
      <c r="R78" s="213">
        <v>248</v>
      </c>
      <c r="S78" s="213">
        <v>278</v>
      </c>
      <c r="T78" s="212">
        <v>4</v>
      </c>
      <c r="U78" s="217">
        <v>14175</v>
      </c>
    </row>
    <row r="79" spans="1:21" ht="16.5" customHeight="1" x14ac:dyDescent="0.2">
      <c r="A79" s="7"/>
      <c r="B79" s="7"/>
      <c r="C79" s="7"/>
      <c r="D79" s="7" t="s">
        <v>69</v>
      </c>
      <c r="E79" s="7"/>
      <c r="F79" s="7"/>
      <c r="G79" s="7"/>
      <c r="H79" s="7"/>
      <c r="I79" s="7"/>
      <c r="J79" s="7"/>
      <c r="K79" s="7"/>
      <c r="L79" s="9" t="s">
        <v>67</v>
      </c>
      <c r="M79" s="212" t="s">
        <v>75</v>
      </c>
      <c r="N79" s="212">
        <v>2</v>
      </c>
      <c r="O79" s="212">
        <v>8</v>
      </c>
      <c r="P79" s="212" t="s">
        <v>75</v>
      </c>
      <c r="Q79" s="216">
        <v>36</v>
      </c>
      <c r="R79" s="212">
        <v>8</v>
      </c>
      <c r="S79" s="212">
        <v>3</v>
      </c>
      <c r="T79" s="212" t="s">
        <v>75</v>
      </c>
      <c r="U79" s="216">
        <v>57</v>
      </c>
    </row>
    <row r="80" spans="1:21" ht="16.5" customHeight="1" x14ac:dyDescent="0.2">
      <c r="A80" s="7"/>
      <c r="B80" s="7"/>
      <c r="C80" s="7"/>
      <c r="D80" s="7" t="s">
        <v>70</v>
      </c>
      <c r="E80" s="7"/>
      <c r="F80" s="7"/>
      <c r="G80" s="7"/>
      <c r="H80" s="7"/>
      <c r="I80" s="7"/>
      <c r="J80" s="7"/>
      <c r="K80" s="7"/>
      <c r="L80" s="9" t="s">
        <v>67</v>
      </c>
      <c r="M80" s="215">
        <v>9066</v>
      </c>
      <c r="N80" s="215">
        <v>5472</v>
      </c>
      <c r="O80" s="215">
        <v>3839</v>
      </c>
      <c r="P80" s="215">
        <v>2013</v>
      </c>
      <c r="Q80" s="215">
        <v>1469</v>
      </c>
      <c r="R80" s="213">
        <v>334</v>
      </c>
      <c r="S80" s="213">
        <v>398</v>
      </c>
      <c r="T80" s="216">
        <v>51</v>
      </c>
      <c r="U80" s="217">
        <v>22642</v>
      </c>
    </row>
    <row r="81" spans="1:21" ht="16.5" customHeight="1" x14ac:dyDescent="0.2">
      <c r="A81" s="7"/>
      <c r="B81" s="7"/>
      <c r="C81" s="7" t="s">
        <v>672</v>
      </c>
      <c r="D81" s="7"/>
      <c r="E81" s="7"/>
      <c r="F81" s="7"/>
      <c r="G81" s="7"/>
      <c r="H81" s="7"/>
      <c r="I81" s="7"/>
      <c r="J81" s="7"/>
      <c r="K81" s="7"/>
      <c r="L81" s="9"/>
      <c r="M81" s="10"/>
      <c r="N81" s="10"/>
      <c r="O81" s="10"/>
      <c r="P81" s="10"/>
      <c r="Q81" s="10"/>
      <c r="R81" s="10"/>
      <c r="S81" s="10"/>
      <c r="T81" s="10"/>
      <c r="U81" s="10"/>
    </row>
    <row r="82" spans="1:21" ht="16.5" customHeight="1" x14ac:dyDescent="0.2">
      <c r="A82" s="7"/>
      <c r="B82" s="7"/>
      <c r="C82" s="7"/>
      <c r="D82" s="7" t="s">
        <v>66</v>
      </c>
      <c r="E82" s="7"/>
      <c r="F82" s="7"/>
      <c r="G82" s="7"/>
      <c r="H82" s="7"/>
      <c r="I82" s="7"/>
      <c r="J82" s="7"/>
      <c r="K82" s="7"/>
      <c r="L82" s="9" t="s">
        <v>210</v>
      </c>
      <c r="M82" s="218">
        <v>56.8</v>
      </c>
      <c r="N82" s="218">
        <v>60</v>
      </c>
      <c r="O82" s="218">
        <v>42.6</v>
      </c>
      <c r="P82" s="218">
        <v>52.6</v>
      </c>
      <c r="Q82" s="218">
        <v>52.1</v>
      </c>
      <c r="R82" s="218">
        <v>26.3</v>
      </c>
      <c r="S82" s="218">
        <v>59.4</v>
      </c>
      <c r="T82" s="211">
        <v>5.0999999999999996</v>
      </c>
      <c r="U82" s="218">
        <v>49.9</v>
      </c>
    </row>
    <row r="83" spans="1:21" ht="16.5" customHeight="1" x14ac:dyDescent="0.2">
      <c r="A83" s="7"/>
      <c r="B83" s="7"/>
      <c r="C83" s="7"/>
      <c r="D83" s="7" t="s">
        <v>68</v>
      </c>
      <c r="E83" s="7"/>
      <c r="F83" s="7"/>
      <c r="G83" s="7"/>
      <c r="H83" s="7"/>
      <c r="I83" s="7"/>
      <c r="J83" s="7"/>
      <c r="K83" s="7"/>
      <c r="L83" s="9" t="s">
        <v>210</v>
      </c>
      <c r="M83" s="218">
        <v>47.4</v>
      </c>
      <c r="N83" s="218">
        <v>55.5</v>
      </c>
      <c r="O83" s="218">
        <v>45.7</v>
      </c>
      <c r="P83" s="218">
        <v>45</v>
      </c>
      <c r="Q83" s="218">
        <v>41.7</v>
      </c>
      <c r="R83" s="218">
        <v>29.9</v>
      </c>
      <c r="S83" s="218">
        <v>50.9</v>
      </c>
      <c r="T83" s="211">
        <v>3.6</v>
      </c>
      <c r="U83" s="218">
        <v>48.1</v>
      </c>
    </row>
    <row r="84" spans="1:21" ht="16.5" customHeight="1" x14ac:dyDescent="0.2">
      <c r="A84" s="7"/>
      <c r="B84" s="7"/>
      <c r="C84" s="7"/>
      <c r="D84" s="7" t="s">
        <v>69</v>
      </c>
      <c r="E84" s="7"/>
      <c r="F84" s="7"/>
      <c r="G84" s="7"/>
      <c r="H84" s="7"/>
      <c r="I84" s="7"/>
      <c r="J84" s="7"/>
      <c r="K84" s="7"/>
      <c r="L84" s="9" t="s">
        <v>210</v>
      </c>
      <c r="M84" s="211" t="s">
        <v>75</v>
      </c>
      <c r="N84" s="218">
        <v>25</v>
      </c>
      <c r="O84" s="218">
        <v>19.5</v>
      </c>
      <c r="P84" s="211" t="s">
        <v>75</v>
      </c>
      <c r="Q84" s="218">
        <v>48</v>
      </c>
      <c r="R84" s="218">
        <v>34.799999999999997</v>
      </c>
      <c r="S84" s="218">
        <v>60</v>
      </c>
      <c r="T84" s="214" t="s">
        <v>214</v>
      </c>
      <c r="U84" s="218">
        <v>37</v>
      </c>
    </row>
    <row r="85" spans="1:21" ht="16.5" customHeight="1" x14ac:dyDescent="0.2">
      <c r="A85" s="7"/>
      <c r="B85" s="7"/>
      <c r="C85" s="7"/>
      <c r="D85" s="7" t="s">
        <v>70</v>
      </c>
      <c r="E85" s="7"/>
      <c r="F85" s="7"/>
      <c r="G85" s="7"/>
      <c r="H85" s="7"/>
      <c r="I85" s="7"/>
      <c r="J85" s="7"/>
      <c r="K85" s="7"/>
      <c r="L85" s="9" t="s">
        <v>210</v>
      </c>
      <c r="M85" s="218">
        <v>50.9</v>
      </c>
      <c r="N85" s="218">
        <v>56.4</v>
      </c>
      <c r="O85" s="218">
        <v>44.3</v>
      </c>
      <c r="P85" s="218">
        <v>49.1</v>
      </c>
      <c r="Q85" s="218">
        <v>45.3</v>
      </c>
      <c r="R85" s="218">
        <v>29</v>
      </c>
      <c r="S85" s="218">
        <v>53.2</v>
      </c>
      <c r="T85" s="211">
        <v>4.9000000000000004</v>
      </c>
      <c r="U85" s="218">
        <v>48.7</v>
      </c>
    </row>
    <row r="86" spans="1:21" ht="16.5" customHeight="1" x14ac:dyDescent="0.2">
      <c r="A86" s="7" t="s">
        <v>274</v>
      </c>
      <c r="B86" s="7"/>
      <c r="C86" s="7"/>
      <c r="D86" s="7"/>
      <c r="E86" s="7"/>
      <c r="F86" s="7"/>
      <c r="G86" s="7"/>
      <c r="H86" s="7"/>
      <c r="I86" s="7"/>
      <c r="J86" s="7"/>
      <c r="K86" s="7"/>
      <c r="L86" s="9"/>
      <c r="M86" s="10"/>
      <c r="N86" s="10"/>
      <c r="O86" s="10"/>
      <c r="P86" s="10"/>
      <c r="Q86" s="10"/>
      <c r="R86" s="10"/>
      <c r="S86" s="10"/>
      <c r="T86" s="10"/>
      <c r="U86" s="10"/>
    </row>
    <row r="87" spans="1:21" ht="16.5" customHeight="1" x14ac:dyDescent="0.2">
      <c r="A87" s="7"/>
      <c r="B87" s="7" t="s">
        <v>139</v>
      </c>
      <c r="C87" s="7"/>
      <c r="D87" s="7"/>
      <c r="E87" s="7"/>
      <c r="F87" s="7"/>
      <c r="G87" s="7"/>
      <c r="H87" s="7"/>
      <c r="I87" s="7"/>
      <c r="J87" s="7"/>
      <c r="K87" s="7"/>
      <c r="L87" s="9"/>
      <c r="M87" s="10"/>
      <c r="N87" s="10"/>
      <c r="O87" s="10"/>
      <c r="P87" s="10"/>
      <c r="Q87" s="10"/>
      <c r="R87" s="10"/>
      <c r="S87" s="10"/>
      <c r="T87" s="10"/>
      <c r="U87" s="10"/>
    </row>
    <row r="88" spans="1:21" ht="16.5" customHeight="1" x14ac:dyDescent="0.2">
      <c r="A88" s="7"/>
      <c r="B88" s="7"/>
      <c r="C88" s="7" t="s">
        <v>671</v>
      </c>
      <c r="D88" s="7"/>
      <c r="E88" s="7"/>
      <c r="F88" s="7"/>
      <c r="G88" s="7"/>
      <c r="H88" s="7"/>
      <c r="I88" s="7"/>
      <c r="J88" s="7"/>
      <c r="K88" s="7"/>
      <c r="L88" s="9"/>
      <c r="M88" s="10"/>
      <c r="N88" s="10"/>
      <c r="O88" s="10"/>
      <c r="P88" s="10"/>
      <c r="Q88" s="10"/>
      <c r="R88" s="10"/>
      <c r="S88" s="10"/>
      <c r="T88" s="10"/>
      <c r="U88" s="10"/>
    </row>
    <row r="89" spans="1:21" ht="16.5" customHeight="1" x14ac:dyDescent="0.2">
      <c r="A89" s="7"/>
      <c r="B89" s="7"/>
      <c r="C89" s="7"/>
      <c r="D89" s="7" t="s">
        <v>66</v>
      </c>
      <c r="E89" s="7"/>
      <c r="F89" s="7"/>
      <c r="G89" s="7"/>
      <c r="H89" s="7"/>
      <c r="I89" s="7"/>
      <c r="J89" s="7"/>
      <c r="K89" s="7"/>
      <c r="L89" s="9" t="s">
        <v>67</v>
      </c>
      <c r="M89" s="215">
        <v>3439</v>
      </c>
      <c r="N89" s="213">
        <v>884</v>
      </c>
      <c r="O89" s="215">
        <v>1468</v>
      </c>
      <c r="P89" s="215">
        <v>1120</v>
      </c>
      <c r="Q89" s="213">
        <v>443</v>
      </c>
      <c r="R89" s="216">
        <v>63</v>
      </c>
      <c r="S89" s="213">
        <v>100</v>
      </c>
      <c r="T89" s="216">
        <v>29</v>
      </c>
      <c r="U89" s="215">
        <v>7546</v>
      </c>
    </row>
    <row r="90" spans="1:21" ht="16.5" customHeight="1" x14ac:dyDescent="0.2">
      <c r="A90" s="7"/>
      <c r="B90" s="7"/>
      <c r="C90" s="7"/>
      <c r="D90" s="7" t="s">
        <v>68</v>
      </c>
      <c r="E90" s="7"/>
      <c r="F90" s="7"/>
      <c r="G90" s="7"/>
      <c r="H90" s="7"/>
      <c r="I90" s="7"/>
      <c r="J90" s="7"/>
      <c r="K90" s="7"/>
      <c r="L90" s="9" t="s">
        <v>67</v>
      </c>
      <c r="M90" s="215">
        <v>4835</v>
      </c>
      <c r="N90" s="215">
        <v>3822</v>
      </c>
      <c r="O90" s="215">
        <v>2135</v>
      </c>
      <c r="P90" s="213">
        <v>838</v>
      </c>
      <c r="Q90" s="213">
        <v>799</v>
      </c>
      <c r="R90" s="213">
        <v>234</v>
      </c>
      <c r="S90" s="213">
        <v>254</v>
      </c>
      <c r="T90" s="212">
        <v>4</v>
      </c>
      <c r="U90" s="217">
        <v>12921</v>
      </c>
    </row>
    <row r="91" spans="1:21" ht="16.5" customHeight="1" x14ac:dyDescent="0.2">
      <c r="A91" s="7"/>
      <c r="B91" s="7"/>
      <c r="C91" s="7"/>
      <c r="D91" s="7" t="s">
        <v>69</v>
      </c>
      <c r="E91" s="7"/>
      <c r="F91" s="7"/>
      <c r="G91" s="7"/>
      <c r="H91" s="7"/>
      <c r="I91" s="7"/>
      <c r="J91" s="7"/>
      <c r="K91" s="7"/>
      <c r="L91" s="9" t="s">
        <v>67</v>
      </c>
      <c r="M91" s="212" t="s">
        <v>75</v>
      </c>
      <c r="N91" s="212">
        <v>1</v>
      </c>
      <c r="O91" s="216">
        <v>19</v>
      </c>
      <c r="P91" s="212" t="s">
        <v>75</v>
      </c>
      <c r="Q91" s="216">
        <v>19</v>
      </c>
      <c r="R91" s="212">
        <v>2</v>
      </c>
      <c r="S91" s="212">
        <v>2</v>
      </c>
      <c r="T91" s="212" t="s">
        <v>75</v>
      </c>
      <c r="U91" s="216">
        <v>43</v>
      </c>
    </row>
    <row r="92" spans="1:21" ht="16.5" customHeight="1" x14ac:dyDescent="0.2">
      <c r="A92" s="7"/>
      <c r="B92" s="7"/>
      <c r="C92" s="7"/>
      <c r="D92" s="7" t="s">
        <v>70</v>
      </c>
      <c r="E92" s="7"/>
      <c r="F92" s="7"/>
      <c r="G92" s="7"/>
      <c r="H92" s="7"/>
      <c r="I92" s="7"/>
      <c r="J92" s="7"/>
      <c r="K92" s="7"/>
      <c r="L92" s="9" t="s">
        <v>67</v>
      </c>
      <c r="M92" s="215">
        <v>8274</v>
      </c>
      <c r="N92" s="215">
        <v>4707</v>
      </c>
      <c r="O92" s="215">
        <v>3622</v>
      </c>
      <c r="P92" s="215">
        <v>1958</v>
      </c>
      <c r="Q92" s="215">
        <v>1261</v>
      </c>
      <c r="R92" s="213">
        <v>299</v>
      </c>
      <c r="S92" s="213">
        <v>356</v>
      </c>
      <c r="T92" s="216">
        <v>33</v>
      </c>
      <c r="U92" s="217">
        <v>20510</v>
      </c>
    </row>
    <row r="93" spans="1:21" ht="16.5" customHeight="1" x14ac:dyDescent="0.2">
      <c r="A93" s="7"/>
      <c r="B93" s="7"/>
      <c r="C93" s="7" t="s">
        <v>672</v>
      </c>
      <c r="D93" s="7"/>
      <c r="E93" s="7"/>
      <c r="F93" s="7"/>
      <c r="G93" s="7"/>
      <c r="H93" s="7"/>
      <c r="I93" s="7"/>
      <c r="J93" s="7"/>
      <c r="K93" s="7"/>
      <c r="L93" s="9"/>
      <c r="M93" s="10"/>
      <c r="N93" s="10"/>
      <c r="O93" s="10"/>
      <c r="P93" s="10"/>
      <c r="Q93" s="10"/>
      <c r="R93" s="10"/>
      <c r="S93" s="10"/>
      <c r="T93" s="10"/>
      <c r="U93" s="10"/>
    </row>
    <row r="94" spans="1:21" ht="16.5" customHeight="1" x14ac:dyDescent="0.2">
      <c r="A94" s="7"/>
      <c r="B94" s="7"/>
      <c r="C94" s="7"/>
      <c r="D94" s="7" t="s">
        <v>66</v>
      </c>
      <c r="E94" s="7"/>
      <c r="F94" s="7"/>
      <c r="G94" s="7"/>
      <c r="H94" s="7"/>
      <c r="I94" s="7"/>
      <c r="J94" s="7"/>
      <c r="K94" s="7"/>
      <c r="L94" s="9" t="s">
        <v>210</v>
      </c>
      <c r="M94" s="218">
        <v>55.4</v>
      </c>
      <c r="N94" s="218">
        <v>58.5</v>
      </c>
      <c r="O94" s="218">
        <v>41.8</v>
      </c>
      <c r="P94" s="218">
        <v>54.3</v>
      </c>
      <c r="Q94" s="218">
        <v>52.5</v>
      </c>
      <c r="R94" s="218">
        <v>26.1</v>
      </c>
      <c r="S94" s="218">
        <v>54.6</v>
      </c>
      <c r="T94" s="211">
        <v>3.3</v>
      </c>
      <c r="U94" s="218">
        <v>48.8</v>
      </c>
    </row>
    <row r="95" spans="1:21" ht="16.5" customHeight="1" x14ac:dyDescent="0.2">
      <c r="A95" s="7"/>
      <c r="B95" s="7"/>
      <c r="C95" s="7"/>
      <c r="D95" s="7" t="s">
        <v>68</v>
      </c>
      <c r="E95" s="7"/>
      <c r="F95" s="7"/>
      <c r="G95" s="7"/>
      <c r="H95" s="7"/>
      <c r="I95" s="7"/>
      <c r="J95" s="7"/>
      <c r="K95" s="7"/>
      <c r="L95" s="9" t="s">
        <v>210</v>
      </c>
      <c r="M95" s="218">
        <v>45.5</v>
      </c>
      <c r="N95" s="218">
        <v>54.2</v>
      </c>
      <c r="O95" s="218">
        <v>43.8</v>
      </c>
      <c r="P95" s="218">
        <v>44.3</v>
      </c>
      <c r="Q95" s="218">
        <v>41</v>
      </c>
      <c r="R95" s="218">
        <v>28.8</v>
      </c>
      <c r="S95" s="218">
        <v>52.7</v>
      </c>
      <c r="T95" s="211">
        <v>3.2</v>
      </c>
      <c r="U95" s="218">
        <v>46.5</v>
      </c>
    </row>
    <row r="96" spans="1:21" ht="16.5" customHeight="1" x14ac:dyDescent="0.2">
      <c r="A96" s="7"/>
      <c r="B96" s="7"/>
      <c r="C96" s="7"/>
      <c r="D96" s="7" t="s">
        <v>69</v>
      </c>
      <c r="E96" s="7"/>
      <c r="F96" s="7"/>
      <c r="G96" s="7"/>
      <c r="H96" s="7"/>
      <c r="I96" s="7"/>
      <c r="J96" s="7"/>
      <c r="K96" s="7"/>
      <c r="L96" s="9" t="s">
        <v>210</v>
      </c>
      <c r="M96" s="211" t="s">
        <v>75</v>
      </c>
      <c r="N96" s="218">
        <v>14.3</v>
      </c>
      <c r="O96" s="218">
        <v>33.299999999999997</v>
      </c>
      <c r="P96" s="211" t="s">
        <v>75</v>
      </c>
      <c r="Q96" s="218">
        <v>42.2</v>
      </c>
      <c r="R96" s="218">
        <v>25</v>
      </c>
      <c r="S96" s="218">
        <v>33.299999999999997</v>
      </c>
      <c r="T96" s="214" t="s">
        <v>214</v>
      </c>
      <c r="U96" s="218">
        <v>33.9</v>
      </c>
    </row>
    <row r="97" spans="1:21" ht="16.5" customHeight="1" x14ac:dyDescent="0.2">
      <c r="A97" s="7"/>
      <c r="B97" s="7"/>
      <c r="C97" s="7"/>
      <c r="D97" s="7" t="s">
        <v>70</v>
      </c>
      <c r="E97" s="7"/>
      <c r="F97" s="7"/>
      <c r="G97" s="7"/>
      <c r="H97" s="7"/>
      <c r="I97" s="7"/>
      <c r="J97" s="7"/>
      <c r="K97" s="7"/>
      <c r="L97" s="9" t="s">
        <v>210</v>
      </c>
      <c r="M97" s="218">
        <v>49.1</v>
      </c>
      <c r="N97" s="218">
        <v>54.9</v>
      </c>
      <c r="O97" s="218">
        <v>42.9</v>
      </c>
      <c r="P97" s="218">
        <v>49.5</v>
      </c>
      <c r="Q97" s="218">
        <v>44.4</v>
      </c>
      <c r="R97" s="218">
        <v>28.2</v>
      </c>
      <c r="S97" s="218">
        <v>53.1</v>
      </c>
      <c r="T97" s="211">
        <v>3.2</v>
      </c>
      <c r="U97" s="218">
        <v>47.3</v>
      </c>
    </row>
    <row r="98" spans="1:21" ht="16.5" customHeight="1" x14ac:dyDescent="0.2">
      <c r="A98" s="7" t="s">
        <v>275</v>
      </c>
      <c r="B98" s="7"/>
      <c r="C98" s="7"/>
      <c r="D98" s="7"/>
      <c r="E98" s="7"/>
      <c r="F98" s="7"/>
      <c r="G98" s="7"/>
      <c r="H98" s="7"/>
      <c r="I98" s="7"/>
      <c r="J98" s="7"/>
      <c r="K98" s="7"/>
      <c r="L98" s="9"/>
      <c r="M98" s="10"/>
      <c r="N98" s="10"/>
      <c r="O98" s="10"/>
      <c r="P98" s="10"/>
      <c r="Q98" s="10"/>
      <c r="R98" s="10"/>
      <c r="S98" s="10"/>
      <c r="T98" s="10"/>
      <c r="U98" s="10"/>
    </row>
    <row r="99" spans="1:21" ht="16.5" customHeight="1" x14ac:dyDescent="0.2">
      <c r="A99" s="7"/>
      <c r="B99" s="7" t="s">
        <v>139</v>
      </c>
      <c r="C99" s="7"/>
      <c r="D99" s="7"/>
      <c r="E99" s="7"/>
      <c r="F99" s="7"/>
      <c r="G99" s="7"/>
      <c r="H99" s="7"/>
      <c r="I99" s="7"/>
      <c r="J99" s="7"/>
      <c r="K99" s="7"/>
      <c r="L99" s="9"/>
      <c r="M99" s="10"/>
      <c r="N99" s="10"/>
      <c r="O99" s="10"/>
      <c r="P99" s="10"/>
      <c r="Q99" s="10"/>
      <c r="R99" s="10"/>
      <c r="S99" s="10"/>
      <c r="T99" s="10"/>
      <c r="U99" s="10"/>
    </row>
    <row r="100" spans="1:21" ht="16.5" customHeight="1" x14ac:dyDescent="0.2">
      <c r="A100" s="7"/>
      <c r="B100" s="7"/>
      <c r="C100" s="7" t="s">
        <v>671</v>
      </c>
      <c r="D100" s="7"/>
      <c r="E100" s="7"/>
      <c r="F100" s="7"/>
      <c r="G100" s="7"/>
      <c r="H100" s="7"/>
      <c r="I100" s="7"/>
      <c r="J100" s="7"/>
      <c r="K100" s="7"/>
      <c r="L100" s="9"/>
      <c r="M100" s="10"/>
      <c r="N100" s="10"/>
      <c r="O100" s="10"/>
      <c r="P100" s="10"/>
      <c r="Q100" s="10"/>
      <c r="R100" s="10"/>
      <c r="S100" s="10"/>
      <c r="T100" s="10"/>
      <c r="U100" s="10"/>
    </row>
    <row r="101" spans="1:21" ht="16.5" customHeight="1" x14ac:dyDescent="0.2">
      <c r="A101" s="7"/>
      <c r="B101" s="7"/>
      <c r="C101" s="7"/>
      <c r="D101" s="7" t="s">
        <v>66</v>
      </c>
      <c r="E101" s="7"/>
      <c r="F101" s="7"/>
      <c r="G101" s="7"/>
      <c r="H101" s="7"/>
      <c r="I101" s="7"/>
      <c r="J101" s="7"/>
      <c r="K101" s="7"/>
      <c r="L101" s="9" t="s">
        <v>67</v>
      </c>
      <c r="M101" s="215">
        <v>4006</v>
      </c>
      <c r="N101" s="213">
        <v>709</v>
      </c>
      <c r="O101" s="215">
        <v>1274</v>
      </c>
      <c r="P101" s="215">
        <v>1043</v>
      </c>
      <c r="Q101" s="213">
        <v>422</v>
      </c>
      <c r="R101" s="216">
        <v>65</v>
      </c>
      <c r="S101" s="216">
        <v>81</v>
      </c>
      <c r="T101" s="216">
        <v>17</v>
      </c>
      <c r="U101" s="215">
        <v>7617</v>
      </c>
    </row>
    <row r="102" spans="1:21" ht="16.5" customHeight="1" x14ac:dyDescent="0.2">
      <c r="A102" s="7"/>
      <c r="B102" s="7"/>
      <c r="C102" s="7"/>
      <c r="D102" s="7" t="s">
        <v>68</v>
      </c>
      <c r="E102" s="7"/>
      <c r="F102" s="7"/>
      <c r="G102" s="7"/>
      <c r="H102" s="7"/>
      <c r="I102" s="7"/>
      <c r="J102" s="7"/>
      <c r="K102" s="7"/>
      <c r="L102" s="9" t="s">
        <v>67</v>
      </c>
      <c r="M102" s="215">
        <v>6038</v>
      </c>
      <c r="N102" s="215">
        <v>3164</v>
      </c>
      <c r="O102" s="215">
        <v>2005</v>
      </c>
      <c r="P102" s="213">
        <v>754</v>
      </c>
      <c r="Q102" s="213">
        <v>726</v>
      </c>
      <c r="R102" s="213">
        <v>225</v>
      </c>
      <c r="S102" s="213">
        <v>237</v>
      </c>
      <c r="T102" s="212" t="s">
        <v>75</v>
      </c>
      <c r="U102" s="217">
        <v>13149</v>
      </c>
    </row>
    <row r="103" spans="1:21" ht="16.5" customHeight="1" x14ac:dyDescent="0.2">
      <c r="A103" s="7"/>
      <c r="B103" s="7"/>
      <c r="C103" s="7"/>
      <c r="D103" s="7" t="s">
        <v>69</v>
      </c>
      <c r="E103" s="7"/>
      <c r="F103" s="7"/>
      <c r="G103" s="7"/>
      <c r="H103" s="7"/>
      <c r="I103" s="7"/>
      <c r="J103" s="7"/>
      <c r="K103" s="7"/>
      <c r="L103" s="9" t="s">
        <v>67</v>
      </c>
      <c r="M103" s="212" t="s">
        <v>75</v>
      </c>
      <c r="N103" s="212">
        <v>4</v>
      </c>
      <c r="O103" s="216">
        <v>27</v>
      </c>
      <c r="P103" s="216">
        <v>24</v>
      </c>
      <c r="Q103" s="216">
        <v>14</v>
      </c>
      <c r="R103" s="216">
        <v>12</v>
      </c>
      <c r="S103" s="212" t="s">
        <v>75</v>
      </c>
      <c r="T103" s="212" t="s">
        <v>75</v>
      </c>
      <c r="U103" s="216">
        <v>81</v>
      </c>
    </row>
    <row r="104" spans="1:21" ht="16.5" customHeight="1" x14ac:dyDescent="0.2">
      <c r="A104" s="7"/>
      <c r="B104" s="7"/>
      <c r="C104" s="7"/>
      <c r="D104" s="7" t="s">
        <v>70</v>
      </c>
      <c r="E104" s="7"/>
      <c r="F104" s="7"/>
      <c r="G104" s="7"/>
      <c r="H104" s="7"/>
      <c r="I104" s="7"/>
      <c r="J104" s="7"/>
      <c r="K104" s="7"/>
      <c r="L104" s="9" t="s">
        <v>67</v>
      </c>
      <c r="M104" s="217">
        <v>10044</v>
      </c>
      <c r="N104" s="215">
        <v>3877</v>
      </c>
      <c r="O104" s="215">
        <v>3306</v>
      </c>
      <c r="P104" s="215">
        <v>1821</v>
      </c>
      <c r="Q104" s="215">
        <v>1162</v>
      </c>
      <c r="R104" s="213">
        <v>302</v>
      </c>
      <c r="S104" s="213">
        <v>318</v>
      </c>
      <c r="T104" s="216">
        <v>17</v>
      </c>
      <c r="U104" s="217">
        <v>20847</v>
      </c>
    </row>
    <row r="105" spans="1:21" ht="16.5" customHeight="1" x14ac:dyDescent="0.2">
      <c r="A105" s="7"/>
      <c r="B105" s="7"/>
      <c r="C105" s="7" t="s">
        <v>672</v>
      </c>
      <c r="D105" s="7"/>
      <c r="E105" s="7"/>
      <c r="F105" s="7"/>
      <c r="G105" s="7"/>
      <c r="H105" s="7"/>
      <c r="I105" s="7"/>
      <c r="J105" s="7"/>
      <c r="K105" s="7"/>
      <c r="L105" s="9"/>
      <c r="M105" s="10"/>
      <c r="N105" s="10"/>
      <c r="O105" s="10"/>
      <c r="P105" s="10"/>
      <c r="Q105" s="10"/>
      <c r="R105" s="10"/>
      <c r="S105" s="10"/>
      <c r="T105" s="10"/>
      <c r="U105" s="10"/>
    </row>
    <row r="106" spans="1:21" ht="16.5" customHeight="1" x14ac:dyDescent="0.2">
      <c r="A106" s="7"/>
      <c r="B106" s="7"/>
      <c r="C106" s="7"/>
      <c r="D106" s="7" t="s">
        <v>66</v>
      </c>
      <c r="E106" s="7"/>
      <c r="F106" s="7"/>
      <c r="G106" s="7"/>
      <c r="H106" s="7"/>
      <c r="I106" s="7"/>
      <c r="J106" s="7"/>
      <c r="K106" s="7"/>
      <c r="L106" s="9" t="s">
        <v>210</v>
      </c>
      <c r="M106" s="218">
        <v>61.4</v>
      </c>
      <c r="N106" s="218">
        <v>54.2</v>
      </c>
      <c r="O106" s="218">
        <v>38.200000000000003</v>
      </c>
      <c r="P106" s="218">
        <v>55.4</v>
      </c>
      <c r="Q106" s="218">
        <v>53.6</v>
      </c>
      <c r="R106" s="218">
        <v>28</v>
      </c>
      <c r="S106" s="218">
        <v>53.3</v>
      </c>
      <c r="T106" s="211">
        <v>2.2000000000000002</v>
      </c>
      <c r="U106" s="218">
        <v>50.8</v>
      </c>
    </row>
    <row r="107" spans="1:21" ht="16.5" customHeight="1" x14ac:dyDescent="0.2">
      <c r="A107" s="7"/>
      <c r="B107" s="7"/>
      <c r="C107" s="7"/>
      <c r="D107" s="7" t="s">
        <v>68</v>
      </c>
      <c r="E107" s="7"/>
      <c r="F107" s="7"/>
      <c r="G107" s="7"/>
      <c r="H107" s="7"/>
      <c r="I107" s="7"/>
      <c r="J107" s="7"/>
      <c r="K107" s="7"/>
      <c r="L107" s="9" t="s">
        <v>210</v>
      </c>
      <c r="M107" s="218">
        <v>51.8</v>
      </c>
      <c r="N107" s="218">
        <v>49.5</v>
      </c>
      <c r="O107" s="218">
        <v>41.9</v>
      </c>
      <c r="P107" s="218">
        <v>41.9</v>
      </c>
      <c r="Q107" s="218">
        <v>40.1</v>
      </c>
      <c r="R107" s="218">
        <v>28.6</v>
      </c>
      <c r="S107" s="218">
        <v>52.2</v>
      </c>
      <c r="T107" s="211" t="s">
        <v>75</v>
      </c>
      <c r="U107" s="218">
        <v>47.3</v>
      </c>
    </row>
    <row r="108" spans="1:21" ht="16.5" customHeight="1" x14ac:dyDescent="0.2">
      <c r="A108" s="7"/>
      <c r="B108" s="7"/>
      <c r="C108" s="7"/>
      <c r="D108" s="7" t="s">
        <v>69</v>
      </c>
      <c r="E108" s="7"/>
      <c r="F108" s="7"/>
      <c r="G108" s="7"/>
      <c r="H108" s="7"/>
      <c r="I108" s="7"/>
      <c r="J108" s="7"/>
      <c r="K108" s="7"/>
      <c r="L108" s="9" t="s">
        <v>210</v>
      </c>
      <c r="M108" s="211" t="s">
        <v>75</v>
      </c>
      <c r="N108" s="218">
        <v>44.4</v>
      </c>
      <c r="O108" s="218">
        <v>40.9</v>
      </c>
      <c r="P108" s="218">
        <v>58.5</v>
      </c>
      <c r="Q108" s="218">
        <v>42.4</v>
      </c>
      <c r="R108" s="218">
        <v>33.299999999999997</v>
      </c>
      <c r="S108" s="214" t="s">
        <v>214</v>
      </c>
      <c r="T108" s="211" t="s">
        <v>75</v>
      </c>
      <c r="U108" s="218">
        <v>42.4</v>
      </c>
    </row>
    <row r="109" spans="1:21" ht="16.5" customHeight="1" x14ac:dyDescent="0.2">
      <c r="A109" s="7"/>
      <c r="B109" s="7"/>
      <c r="C109" s="7"/>
      <c r="D109" s="7" t="s">
        <v>70</v>
      </c>
      <c r="E109" s="7"/>
      <c r="F109" s="7"/>
      <c r="G109" s="7"/>
      <c r="H109" s="7"/>
      <c r="I109" s="7"/>
      <c r="J109" s="7"/>
      <c r="K109" s="7"/>
      <c r="L109" s="9" t="s">
        <v>210</v>
      </c>
      <c r="M109" s="218">
        <v>55.2</v>
      </c>
      <c r="N109" s="218">
        <v>50.3</v>
      </c>
      <c r="O109" s="218">
        <v>40.4</v>
      </c>
      <c r="P109" s="218">
        <v>48.9</v>
      </c>
      <c r="Q109" s="218">
        <v>44.2</v>
      </c>
      <c r="R109" s="218">
        <v>28.7</v>
      </c>
      <c r="S109" s="218">
        <v>52.5</v>
      </c>
      <c r="T109" s="211">
        <v>1.9</v>
      </c>
      <c r="U109" s="218">
        <v>48.5</v>
      </c>
    </row>
    <row r="110" spans="1:21" ht="16.5" customHeight="1" x14ac:dyDescent="0.2">
      <c r="A110" s="7" t="s">
        <v>166</v>
      </c>
      <c r="B110" s="7"/>
      <c r="C110" s="7"/>
      <c r="D110" s="7"/>
      <c r="E110" s="7"/>
      <c r="F110" s="7"/>
      <c r="G110" s="7"/>
      <c r="H110" s="7"/>
      <c r="I110" s="7"/>
      <c r="J110" s="7"/>
      <c r="K110" s="7"/>
      <c r="L110" s="9"/>
      <c r="M110" s="10"/>
      <c r="N110" s="10"/>
      <c r="O110" s="10"/>
      <c r="P110" s="10"/>
      <c r="Q110" s="10"/>
      <c r="R110" s="10"/>
      <c r="S110" s="10"/>
      <c r="T110" s="10"/>
      <c r="U110" s="10"/>
    </row>
    <row r="111" spans="1:21" ht="16.5" customHeight="1" x14ac:dyDescent="0.2">
      <c r="A111" s="7"/>
      <c r="B111" s="7" t="s">
        <v>139</v>
      </c>
      <c r="C111" s="7"/>
      <c r="D111" s="7"/>
      <c r="E111" s="7"/>
      <c r="F111" s="7"/>
      <c r="G111" s="7"/>
      <c r="H111" s="7"/>
      <c r="I111" s="7"/>
      <c r="J111" s="7"/>
      <c r="K111" s="7"/>
      <c r="L111" s="9"/>
      <c r="M111" s="10"/>
      <c r="N111" s="10"/>
      <c r="O111" s="10"/>
      <c r="P111" s="10"/>
      <c r="Q111" s="10"/>
      <c r="R111" s="10"/>
      <c r="S111" s="10"/>
      <c r="T111" s="10"/>
      <c r="U111" s="10"/>
    </row>
    <row r="112" spans="1:21" ht="16.5" customHeight="1" x14ac:dyDescent="0.2">
      <c r="A112" s="7"/>
      <c r="B112" s="7"/>
      <c r="C112" s="7" t="s">
        <v>671</v>
      </c>
      <c r="D112" s="7"/>
      <c r="E112" s="7"/>
      <c r="F112" s="7"/>
      <c r="G112" s="7"/>
      <c r="H112" s="7"/>
      <c r="I112" s="7"/>
      <c r="J112" s="7"/>
      <c r="K112" s="7"/>
      <c r="L112" s="9"/>
      <c r="M112" s="10"/>
      <c r="N112" s="10"/>
      <c r="O112" s="10"/>
      <c r="P112" s="10"/>
      <c r="Q112" s="10"/>
      <c r="R112" s="10"/>
      <c r="S112" s="10"/>
      <c r="T112" s="10"/>
      <c r="U112" s="10"/>
    </row>
    <row r="113" spans="1:21" ht="16.5" customHeight="1" x14ac:dyDescent="0.2">
      <c r="A113" s="7"/>
      <c r="B113" s="7"/>
      <c r="C113" s="7"/>
      <c r="D113" s="7" t="s">
        <v>66</v>
      </c>
      <c r="E113" s="7"/>
      <c r="F113" s="7"/>
      <c r="G113" s="7"/>
      <c r="H113" s="7"/>
      <c r="I113" s="7"/>
      <c r="J113" s="7"/>
      <c r="K113" s="7"/>
      <c r="L113" s="9" t="s">
        <v>67</v>
      </c>
      <c r="M113" s="215">
        <v>3900</v>
      </c>
      <c r="N113" s="213">
        <v>512</v>
      </c>
      <c r="O113" s="215">
        <v>1165</v>
      </c>
      <c r="P113" s="213">
        <v>888</v>
      </c>
      <c r="Q113" s="213">
        <v>434</v>
      </c>
      <c r="R113" s="216">
        <v>65</v>
      </c>
      <c r="S113" s="216">
        <v>78</v>
      </c>
      <c r="T113" s="216">
        <v>37</v>
      </c>
      <c r="U113" s="215">
        <v>7079</v>
      </c>
    </row>
    <row r="114" spans="1:21" ht="16.5" customHeight="1" x14ac:dyDescent="0.2">
      <c r="A114" s="7"/>
      <c r="B114" s="7"/>
      <c r="C114" s="7"/>
      <c r="D114" s="7" t="s">
        <v>68</v>
      </c>
      <c r="E114" s="7"/>
      <c r="F114" s="7"/>
      <c r="G114" s="7"/>
      <c r="H114" s="7"/>
      <c r="I114" s="7"/>
      <c r="J114" s="7"/>
      <c r="K114" s="7"/>
      <c r="L114" s="9" t="s">
        <v>67</v>
      </c>
      <c r="M114" s="215">
        <v>5830</v>
      </c>
      <c r="N114" s="215">
        <v>2677</v>
      </c>
      <c r="O114" s="215">
        <v>1838</v>
      </c>
      <c r="P114" s="213">
        <v>693</v>
      </c>
      <c r="Q114" s="213">
        <v>745</v>
      </c>
      <c r="R114" s="213">
        <v>229</v>
      </c>
      <c r="S114" s="213">
        <v>203</v>
      </c>
      <c r="T114" s="212">
        <v>3</v>
      </c>
      <c r="U114" s="217">
        <v>12218</v>
      </c>
    </row>
    <row r="115" spans="1:21" ht="16.5" customHeight="1" x14ac:dyDescent="0.2">
      <c r="A115" s="7"/>
      <c r="B115" s="7"/>
      <c r="C115" s="7"/>
      <c r="D115" s="7" t="s">
        <v>69</v>
      </c>
      <c r="E115" s="7"/>
      <c r="F115" s="7"/>
      <c r="G115" s="7"/>
      <c r="H115" s="7"/>
      <c r="I115" s="7"/>
      <c r="J115" s="7"/>
      <c r="K115" s="7"/>
      <c r="L115" s="9" t="s">
        <v>67</v>
      </c>
      <c r="M115" s="212" t="s">
        <v>75</v>
      </c>
      <c r="N115" s="212">
        <v>1</v>
      </c>
      <c r="O115" s="216">
        <v>23</v>
      </c>
      <c r="P115" s="216">
        <v>36</v>
      </c>
      <c r="Q115" s="216">
        <v>11</v>
      </c>
      <c r="R115" s="212">
        <v>9</v>
      </c>
      <c r="S115" s="216">
        <v>10</v>
      </c>
      <c r="T115" s="212" t="s">
        <v>75</v>
      </c>
      <c r="U115" s="216">
        <v>90</v>
      </c>
    </row>
    <row r="116" spans="1:21" ht="16.5" customHeight="1" x14ac:dyDescent="0.2">
      <c r="A116" s="7"/>
      <c r="B116" s="7"/>
      <c r="C116" s="7"/>
      <c r="D116" s="7" t="s">
        <v>70</v>
      </c>
      <c r="E116" s="7"/>
      <c r="F116" s="7"/>
      <c r="G116" s="7"/>
      <c r="H116" s="7"/>
      <c r="I116" s="7"/>
      <c r="J116" s="7"/>
      <c r="K116" s="7"/>
      <c r="L116" s="9" t="s">
        <v>67</v>
      </c>
      <c r="M116" s="215">
        <v>9730</v>
      </c>
      <c r="N116" s="215">
        <v>3190</v>
      </c>
      <c r="O116" s="215">
        <v>3026</v>
      </c>
      <c r="P116" s="215">
        <v>1617</v>
      </c>
      <c r="Q116" s="215">
        <v>1190</v>
      </c>
      <c r="R116" s="213">
        <v>303</v>
      </c>
      <c r="S116" s="213">
        <v>291</v>
      </c>
      <c r="T116" s="216">
        <v>40</v>
      </c>
      <c r="U116" s="217">
        <v>19387</v>
      </c>
    </row>
    <row r="117" spans="1:21" ht="16.5" customHeight="1" x14ac:dyDescent="0.2">
      <c r="A117" s="7"/>
      <c r="B117" s="7"/>
      <c r="C117" s="7" t="s">
        <v>672</v>
      </c>
      <c r="D117" s="7"/>
      <c r="E117" s="7"/>
      <c r="F117" s="7"/>
      <c r="G117" s="7"/>
      <c r="H117" s="7"/>
      <c r="I117" s="7"/>
      <c r="J117" s="7"/>
      <c r="K117" s="7"/>
      <c r="L117" s="9"/>
      <c r="M117" s="10"/>
      <c r="N117" s="10"/>
      <c r="O117" s="10"/>
      <c r="P117" s="10"/>
      <c r="Q117" s="10"/>
      <c r="R117" s="10"/>
      <c r="S117" s="10"/>
      <c r="T117" s="10"/>
      <c r="U117" s="10"/>
    </row>
    <row r="118" spans="1:21" ht="16.5" customHeight="1" x14ac:dyDescent="0.2">
      <c r="A118" s="7"/>
      <c r="B118" s="7"/>
      <c r="C118" s="7"/>
      <c r="D118" s="7" t="s">
        <v>66</v>
      </c>
      <c r="E118" s="7"/>
      <c r="F118" s="7"/>
      <c r="G118" s="7"/>
      <c r="H118" s="7"/>
      <c r="I118" s="7"/>
      <c r="J118" s="7"/>
      <c r="K118" s="7"/>
      <c r="L118" s="9" t="s">
        <v>210</v>
      </c>
      <c r="M118" s="218">
        <v>62.9</v>
      </c>
      <c r="N118" s="218">
        <v>55.5</v>
      </c>
      <c r="O118" s="218">
        <v>36.5</v>
      </c>
      <c r="P118" s="218">
        <v>49.3</v>
      </c>
      <c r="Q118" s="218">
        <v>55.1</v>
      </c>
      <c r="R118" s="218">
        <v>26.7</v>
      </c>
      <c r="S118" s="218">
        <v>55.7</v>
      </c>
      <c r="T118" s="211">
        <v>5.9</v>
      </c>
      <c r="U118" s="218">
        <v>50.9</v>
      </c>
    </row>
    <row r="119" spans="1:21" ht="16.5" customHeight="1" x14ac:dyDescent="0.2">
      <c r="A119" s="7"/>
      <c r="B119" s="7"/>
      <c r="C119" s="7"/>
      <c r="D119" s="7" t="s">
        <v>68</v>
      </c>
      <c r="E119" s="7"/>
      <c r="F119" s="7"/>
      <c r="G119" s="7"/>
      <c r="H119" s="7"/>
      <c r="I119" s="7"/>
      <c r="J119" s="7"/>
      <c r="K119" s="7"/>
      <c r="L119" s="9" t="s">
        <v>210</v>
      </c>
      <c r="M119" s="218">
        <v>52</v>
      </c>
      <c r="N119" s="218">
        <v>49.5</v>
      </c>
      <c r="O119" s="218">
        <v>37.6</v>
      </c>
      <c r="P119" s="218">
        <v>38.9</v>
      </c>
      <c r="Q119" s="218">
        <v>40.6</v>
      </c>
      <c r="R119" s="218">
        <v>28.5</v>
      </c>
      <c r="S119" s="218">
        <v>50.8</v>
      </c>
      <c r="T119" s="211">
        <v>2.4</v>
      </c>
      <c r="U119" s="218">
        <v>46.2</v>
      </c>
    </row>
    <row r="120" spans="1:21" ht="16.5" customHeight="1" x14ac:dyDescent="0.2">
      <c r="A120" s="7"/>
      <c r="B120" s="7"/>
      <c r="C120" s="7"/>
      <c r="D120" s="7" t="s">
        <v>69</v>
      </c>
      <c r="E120" s="7"/>
      <c r="F120" s="7"/>
      <c r="G120" s="7"/>
      <c r="H120" s="7"/>
      <c r="I120" s="7"/>
      <c r="J120" s="7"/>
      <c r="K120" s="7"/>
      <c r="L120" s="9" t="s">
        <v>210</v>
      </c>
      <c r="M120" s="211" t="s">
        <v>75</v>
      </c>
      <c r="N120" s="211">
        <v>1.5</v>
      </c>
      <c r="O120" s="218">
        <v>40.4</v>
      </c>
      <c r="P120" s="218">
        <v>65.5</v>
      </c>
      <c r="Q120" s="218">
        <v>32.4</v>
      </c>
      <c r="R120" s="218">
        <v>42.9</v>
      </c>
      <c r="S120" s="218">
        <v>52.6</v>
      </c>
      <c r="T120" s="214" t="s">
        <v>214</v>
      </c>
      <c r="U120" s="218">
        <v>35.200000000000003</v>
      </c>
    </row>
    <row r="121" spans="1:21" ht="16.5" customHeight="1" x14ac:dyDescent="0.2">
      <c r="A121" s="7"/>
      <c r="B121" s="7"/>
      <c r="C121" s="7"/>
      <c r="D121" s="7" t="s">
        <v>70</v>
      </c>
      <c r="E121" s="7"/>
      <c r="F121" s="7"/>
      <c r="G121" s="7"/>
      <c r="H121" s="7"/>
      <c r="I121" s="7"/>
      <c r="J121" s="7"/>
      <c r="K121" s="7"/>
      <c r="L121" s="9" t="s">
        <v>210</v>
      </c>
      <c r="M121" s="218">
        <v>55.8</v>
      </c>
      <c r="N121" s="218">
        <v>49.9</v>
      </c>
      <c r="O121" s="218">
        <v>37.200000000000003</v>
      </c>
      <c r="P121" s="218">
        <v>44.5</v>
      </c>
      <c r="Q121" s="218">
        <v>44.8</v>
      </c>
      <c r="R121" s="218">
        <v>28.4</v>
      </c>
      <c r="S121" s="218">
        <v>52.1</v>
      </c>
      <c r="T121" s="211">
        <v>5.3</v>
      </c>
      <c r="U121" s="218">
        <v>47.7</v>
      </c>
    </row>
    <row r="122" spans="1:21" ht="16.5" customHeight="1" x14ac:dyDescent="0.2">
      <c r="A122" s="7" t="s">
        <v>276</v>
      </c>
      <c r="B122" s="7"/>
      <c r="C122" s="7"/>
      <c r="D122" s="7"/>
      <c r="E122" s="7"/>
      <c r="F122" s="7"/>
      <c r="G122" s="7"/>
      <c r="H122" s="7"/>
      <c r="I122" s="7"/>
      <c r="J122" s="7"/>
      <c r="K122" s="7"/>
      <c r="L122" s="9"/>
      <c r="M122" s="10"/>
      <c r="N122" s="10"/>
      <c r="O122" s="10"/>
      <c r="P122" s="10"/>
      <c r="Q122" s="10"/>
      <c r="R122" s="10"/>
      <c r="S122" s="10"/>
      <c r="T122" s="10"/>
      <c r="U122" s="10"/>
    </row>
    <row r="123" spans="1:21" ht="16.5" customHeight="1" x14ac:dyDescent="0.2">
      <c r="A123" s="7"/>
      <c r="B123" s="7" t="s">
        <v>139</v>
      </c>
      <c r="C123" s="7"/>
      <c r="D123" s="7"/>
      <c r="E123" s="7"/>
      <c r="F123" s="7"/>
      <c r="G123" s="7"/>
      <c r="H123" s="7"/>
      <c r="I123" s="7"/>
      <c r="J123" s="7"/>
      <c r="K123" s="7"/>
      <c r="L123" s="9"/>
      <c r="M123" s="10"/>
      <c r="N123" s="10"/>
      <c r="O123" s="10"/>
      <c r="P123" s="10"/>
      <c r="Q123" s="10"/>
      <c r="R123" s="10"/>
      <c r="S123" s="10"/>
      <c r="T123" s="10"/>
      <c r="U123" s="10"/>
    </row>
    <row r="124" spans="1:21" ht="16.5" customHeight="1" x14ac:dyDescent="0.2">
      <c r="A124" s="7"/>
      <c r="B124" s="7"/>
      <c r="C124" s="7" t="s">
        <v>671</v>
      </c>
      <c r="D124" s="7"/>
      <c r="E124" s="7"/>
      <c r="F124" s="7"/>
      <c r="G124" s="7"/>
      <c r="H124" s="7"/>
      <c r="I124" s="7"/>
      <c r="J124" s="7"/>
      <c r="K124" s="7"/>
      <c r="L124" s="9"/>
      <c r="M124" s="10"/>
      <c r="N124" s="10"/>
      <c r="O124" s="10"/>
      <c r="P124" s="10"/>
      <c r="Q124" s="10"/>
      <c r="R124" s="10"/>
      <c r="S124" s="10"/>
      <c r="T124" s="10"/>
      <c r="U124" s="10"/>
    </row>
    <row r="125" spans="1:21" ht="16.5" customHeight="1" x14ac:dyDescent="0.2">
      <c r="A125" s="7"/>
      <c r="B125" s="7"/>
      <c r="C125" s="7"/>
      <c r="D125" s="7" t="s">
        <v>66</v>
      </c>
      <c r="E125" s="7"/>
      <c r="F125" s="7"/>
      <c r="G125" s="7"/>
      <c r="H125" s="7"/>
      <c r="I125" s="7"/>
      <c r="J125" s="7"/>
      <c r="K125" s="7"/>
      <c r="L125" s="9" t="s">
        <v>67</v>
      </c>
      <c r="M125" s="215">
        <v>3808</v>
      </c>
      <c r="N125" s="213">
        <v>513</v>
      </c>
      <c r="O125" s="215">
        <v>1041</v>
      </c>
      <c r="P125" s="213">
        <v>816</v>
      </c>
      <c r="Q125" s="213">
        <v>385</v>
      </c>
      <c r="R125" s="216">
        <v>71</v>
      </c>
      <c r="S125" s="216">
        <v>74</v>
      </c>
      <c r="T125" s="213">
        <v>135</v>
      </c>
      <c r="U125" s="215">
        <v>6843</v>
      </c>
    </row>
    <row r="126" spans="1:21" ht="16.5" customHeight="1" x14ac:dyDescent="0.2">
      <c r="A126" s="7"/>
      <c r="B126" s="7"/>
      <c r="C126" s="7"/>
      <c r="D126" s="7" t="s">
        <v>68</v>
      </c>
      <c r="E126" s="7"/>
      <c r="F126" s="7"/>
      <c r="G126" s="7"/>
      <c r="H126" s="7"/>
      <c r="I126" s="7"/>
      <c r="J126" s="7"/>
      <c r="K126" s="7"/>
      <c r="L126" s="9" t="s">
        <v>67</v>
      </c>
      <c r="M126" s="215">
        <v>5777</v>
      </c>
      <c r="N126" s="215">
        <v>2313</v>
      </c>
      <c r="O126" s="215">
        <v>1720</v>
      </c>
      <c r="P126" s="213">
        <v>639</v>
      </c>
      <c r="Q126" s="213">
        <v>709</v>
      </c>
      <c r="R126" s="213">
        <v>233</v>
      </c>
      <c r="S126" s="213">
        <v>213</v>
      </c>
      <c r="T126" s="216">
        <v>28</v>
      </c>
      <c r="U126" s="217">
        <v>11632</v>
      </c>
    </row>
    <row r="127" spans="1:21" ht="16.5" customHeight="1" x14ac:dyDescent="0.2">
      <c r="A127" s="7"/>
      <c r="B127" s="7"/>
      <c r="C127" s="7"/>
      <c r="D127" s="7" t="s">
        <v>69</v>
      </c>
      <c r="E127" s="7"/>
      <c r="F127" s="7"/>
      <c r="G127" s="7"/>
      <c r="H127" s="7"/>
      <c r="I127" s="7"/>
      <c r="J127" s="7"/>
      <c r="K127" s="7"/>
      <c r="L127" s="9" t="s">
        <v>67</v>
      </c>
      <c r="M127" s="212">
        <v>1</v>
      </c>
      <c r="N127" s="212">
        <v>6</v>
      </c>
      <c r="O127" s="212">
        <v>6</v>
      </c>
      <c r="P127" s="216">
        <v>10</v>
      </c>
      <c r="Q127" s="216">
        <v>10</v>
      </c>
      <c r="R127" s="212">
        <v>2</v>
      </c>
      <c r="S127" s="212">
        <v>5</v>
      </c>
      <c r="T127" s="212" t="s">
        <v>75</v>
      </c>
      <c r="U127" s="216">
        <v>40</v>
      </c>
    </row>
    <row r="128" spans="1:21" ht="16.5" customHeight="1" x14ac:dyDescent="0.2">
      <c r="A128" s="7"/>
      <c r="B128" s="7"/>
      <c r="C128" s="7"/>
      <c r="D128" s="7" t="s">
        <v>70</v>
      </c>
      <c r="E128" s="7"/>
      <c r="F128" s="7"/>
      <c r="G128" s="7"/>
      <c r="H128" s="7"/>
      <c r="I128" s="7"/>
      <c r="J128" s="7"/>
      <c r="K128" s="7"/>
      <c r="L128" s="9" t="s">
        <v>67</v>
      </c>
      <c r="M128" s="215">
        <v>9586</v>
      </c>
      <c r="N128" s="215">
        <v>2832</v>
      </c>
      <c r="O128" s="215">
        <v>2767</v>
      </c>
      <c r="P128" s="215">
        <v>1465</v>
      </c>
      <c r="Q128" s="215">
        <v>1104</v>
      </c>
      <c r="R128" s="213">
        <v>306</v>
      </c>
      <c r="S128" s="213">
        <v>292</v>
      </c>
      <c r="T128" s="213">
        <v>163</v>
      </c>
      <c r="U128" s="217">
        <v>18515</v>
      </c>
    </row>
    <row r="129" spans="1:21" ht="16.5" customHeight="1" x14ac:dyDescent="0.2">
      <c r="A129" s="7"/>
      <c r="B129" s="7"/>
      <c r="C129" s="7" t="s">
        <v>672</v>
      </c>
      <c r="D129" s="7"/>
      <c r="E129" s="7"/>
      <c r="F129" s="7"/>
      <c r="G129" s="7"/>
      <c r="H129" s="7"/>
      <c r="I129" s="7"/>
      <c r="J129" s="7"/>
      <c r="K129" s="7"/>
      <c r="L129" s="9"/>
      <c r="M129" s="10"/>
      <c r="N129" s="10"/>
      <c r="O129" s="10"/>
      <c r="P129" s="10"/>
      <c r="Q129" s="10"/>
      <c r="R129" s="10"/>
      <c r="S129" s="10"/>
      <c r="T129" s="10"/>
      <c r="U129" s="10"/>
    </row>
    <row r="130" spans="1:21" ht="16.5" customHeight="1" x14ac:dyDescent="0.2">
      <c r="A130" s="7"/>
      <c r="B130" s="7"/>
      <c r="C130" s="7"/>
      <c r="D130" s="7" t="s">
        <v>66</v>
      </c>
      <c r="E130" s="7"/>
      <c r="F130" s="7"/>
      <c r="G130" s="7"/>
      <c r="H130" s="7"/>
      <c r="I130" s="7"/>
      <c r="J130" s="7"/>
      <c r="K130" s="7"/>
      <c r="L130" s="9" t="s">
        <v>210</v>
      </c>
      <c r="M130" s="218">
        <v>63.6</v>
      </c>
      <c r="N130" s="218">
        <v>49.9</v>
      </c>
      <c r="O130" s="218">
        <v>34.200000000000003</v>
      </c>
      <c r="P130" s="218">
        <v>50.6</v>
      </c>
      <c r="Q130" s="218">
        <v>54.5</v>
      </c>
      <c r="R130" s="218">
        <v>33.5</v>
      </c>
      <c r="S130" s="218">
        <v>55.2</v>
      </c>
      <c r="T130" s="218">
        <v>23.6</v>
      </c>
      <c r="U130" s="218">
        <v>51.5</v>
      </c>
    </row>
    <row r="131" spans="1:21" ht="16.5" customHeight="1" x14ac:dyDescent="0.2">
      <c r="A131" s="7"/>
      <c r="B131" s="7"/>
      <c r="C131" s="7"/>
      <c r="D131" s="7" t="s">
        <v>68</v>
      </c>
      <c r="E131" s="7"/>
      <c r="F131" s="7"/>
      <c r="G131" s="7"/>
      <c r="H131" s="7"/>
      <c r="I131" s="7"/>
      <c r="J131" s="7"/>
      <c r="K131" s="7"/>
      <c r="L131" s="9" t="s">
        <v>210</v>
      </c>
      <c r="M131" s="218">
        <v>51.7</v>
      </c>
      <c r="N131" s="218">
        <v>45.3</v>
      </c>
      <c r="O131" s="218">
        <v>35</v>
      </c>
      <c r="P131" s="218">
        <v>36.299999999999997</v>
      </c>
      <c r="Q131" s="218">
        <v>38.799999999999997</v>
      </c>
      <c r="R131" s="218">
        <v>29.5</v>
      </c>
      <c r="S131" s="218">
        <v>50.6</v>
      </c>
      <c r="T131" s="218">
        <v>22</v>
      </c>
      <c r="U131" s="218">
        <v>44.5</v>
      </c>
    </row>
    <row r="132" spans="1:21" ht="16.5" customHeight="1" x14ac:dyDescent="0.2">
      <c r="A132" s="7"/>
      <c r="B132" s="7"/>
      <c r="C132" s="7"/>
      <c r="D132" s="7" t="s">
        <v>69</v>
      </c>
      <c r="E132" s="7"/>
      <c r="F132" s="7"/>
      <c r="G132" s="7"/>
      <c r="H132" s="7"/>
      <c r="I132" s="7"/>
      <c r="J132" s="7"/>
      <c r="K132" s="7"/>
      <c r="L132" s="9" t="s">
        <v>210</v>
      </c>
      <c r="M132" s="211">
        <v>4.2</v>
      </c>
      <c r="N132" s="211">
        <v>8.1999999999999993</v>
      </c>
      <c r="O132" s="218">
        <v>15.4</v>
      </c>
      <c r="P132" s="218">
        <v>38.5</v>
      </c>
      <c r="Q132" s="218">
        <v>71.400000000000006</v>
      </c>
      <c r="R132" s="218">
        <v>25</v>
      </c>
      <c r="S132" s="218">
        <v>45.5</v>
      </c>
      <c r="T132" s="214" t="s">
        <v>214</v>
      </c>
      <c r="U132" s="218">
        <v>20.5</v>
      </c>
    </row>
    <row r="133" spans="1:21" ht="16.5" customHeight="1" x14ac:dyDescent="0.2">
      <c r="A133" s="14"/>
      <c r="B133" s="14"/>
      <c r="C133" s="14"/>
      <c r="D133" s="14" t="s">
        <v>70</v>
      </c>
      <c r="E133" s="14"/>
      <c r="F133" s="14"/>
      <c r="G133" s="14"/>
      <c r="H133" s="14"/>
      <c r="I133" s="14"/>
      <c r="J133" s="14"/>
      <c r="K133" s="14"/>
      <c r="L133" s="15" t="s">
        <v>210</v>
      </c>
      <c r="M133" s="219">
        <v>55.8</v>
      </c>
      <c r="N133" s="219">
        <v>45.6</v>
      </c>
      <c r="O133" s="219">
        <v>34.6</v>
      </c>
      <c r="P133" s="219">
        <v>43.1</v>
      </c>
      <c r="Q133" s="219">
        <v>43.3</v>
      </c>
      <c r="R133" s="219">
        <v>30.3</v>
      </c>
      <c r="S133" s="219">
        <v>51.6</v>
      </c>
      <c r="T133" s="219">
        <v>23.3</v>
      </c>
      <c r="U133" s="219">
        <v>46.7</v>
      </c>
    </row>
    <row r="134" spans="1:21" ht="4.5" customHeight="1" x14ac:dyDescent="0.2">
      <c r="A134" s="29"/>
      <c r="B134" s="29"/>
      <c r="C134" s="2"/>
      <c r="D134" s="2"/>
      <c r="E134" s="2"/>
      <c r="F134" s="2"/>
      <c r="G134" s="2"/>
      <c r="H134" s="2"/>
      <c r="I134" s="2"/>
      <c r="J134" s="2"/>
      <c r="K134" s="2"/>
      <c r="L134" s="2"/>
      <c r="M134" s="2"/>
      <c r="N134" s="2"/>
      <c r="O134" s="2"/>
      <c r="P134" s="2"/>
      <c r="Q134" s="2"/>
      <c r="R134" s="2"/>
      <c r="S134" s="2"/>
      <c r="T134" s="2"/>
      <c r="U134" s="2"/>
    </row>
    <row r="135" spans="1:21" ht="16.5" customHeight="1" x14ac:dyDescent="0.2">
      <c r="A135" s="29"/>
      <c r="B135" s="29"/>
      <c r="C135" s="378" t="s">
        <v>677</v>
      </c>
      <c r="D135" s="378"/>
      <c r="E135" s="378"/>
      <c r="F135" s="378"/>
      <c r="G135" s="378"/>
      <c r="H135" s="378"/>
      <c r="I135" s="378"/>
      <c r="J135" s="378"/>
      <c r="K135" s="378"/>
      <c r="L135" s="378"/>
      <c r="M135" s="378"/>
      <c r="N135" s="378"/>
      <c r="O135" s="378"/>
      <c r="P135" s="378"/>
      <c r="Q135" s="378"/>
      <c r="R135" s="378"/>
      <c r="S135" s="378"/>
      <c r="T135" s="378"/>
      <c r="U135" s="378"/>
    </row>
    <row r="136" spans="1:21" ht="4.5" customHeight="1" x14ac:dyDescent="0.2">
      <c r="A136" s="29"/>
      <c r="B136" s="29"/>
      <c r="C136" s="2"/>
      <c r="D136" s="2"/>
      <c r="E136" s="2"/>
      <c r="F136" s="2"/>
      <c r="G136" s="2"/>
      <c r="H136" s="2"/>
      <c r="I136" s="2"/>
      <c r="J136" s="2"/>
      <c r="K136" s="2"/>
      <c r="L136" s="2"/>
      <c r="M136" s="2"/>
      <c r="N136" s="2"/>
      <c r="O136" s="2"/>
      <c r="P136" s="2"/>
      <c r="Q136" s="2"/>
      <c r="R136" s="2"/>
      <c r="S136" s="2"/>
      <c r="T136" s="2"/>
      <c r="U136" s="2"/>
    </row>
    <row r="137" spans="1:21" ht="16.5" customHeight="1" x14ac:dyDescent="0.2">
      <c r="A137" s="118"/>
      <c r="B137" s="118"/>
      <c r="C137" s="378" t="s">
        <v>576</v>
      </c>
      <c r="D137" s="378"/>
      <c r="E137" s="378"/>
      <c r="F137" s="378"/>
      <c r="G137" s="378"/>
      <c r="H137" s="378"/>
      <c r="I137" s="378"/>
      <c r="J137" s="378"/>
      <c r="K137" s="378"/>
      <c r="L137" s="378"/>
      <c r="M137" s="378"/>
      <c r="N137" s="378"/>
      <c r="O137" s="378"/>
      <c r="P137" s="378"/>
      <c r="Q137" s="378"/>
      <c r="R137" s="378"/>
      <c r="S137" s="378"/>
      <c r="T137" s="378"/>
      <c r="U137" s="378"/>
    </row>
    <row r="138" spans="1:21" ht="16.5" customHeight="1" x14ac:dyDescent="0.2">
      <c r="A138" s="118"/>
      <c r="B138" s="118"/>
      <c r="C138" s="378" t="s">
        <v>384</v>
      </c>
      <c r="D138" s="378"/>
      <c r="E138" s="378"/>
      <c r="F138" s="378"/>
      <c r="G138" s="378"/>
      <c r="H138" s="378"/>
      <c r="I138" s="378"/>
      <c r="J138" s="378"/>
      <c r="K138" s="378"/>
      <c r="L138" s="378"/>
      <c r="M138" s="378"/>
      <c r="N138" s="378"/>
      <c r="O138" s="378"/>
      <c r="P138" s="378"/>
      <c r="Q138" s="378"/>
      <c r="R138" s="378"/>
      <c r="S138" s="378"/>
      <c r="T138" s="378"/>
      <c r="U138" s="378"/>
    </row>
    <row r="139" spans="1:21" ht="4.5" customHeight="1" x14ac:dyDescent="0.2">
      <c r="A139" s="29"/>
      <c r="B139" s="29"/>
      <c r="C139" s="2"/>
      <c r="D139" s="2"/>
      <c r="E139" s="2"/>
      <c r="F139" s="2"/>
      <c r="G139" s="2"/>
      <c r="H139" s="2"/>
      <c r="I139" s="2"/>
      <c r="J139" s="2"/>
      <c r="K139" s="2"/>
      <c r="L139" s="2"/>
      <c r="M139" s="2"/>
      <c r="N139" s="2"/>
      <c r="O139" s="2"/>
      <c r="P139" s="2"/>
      <c r="Q139" s="2"/>
      <c r="R139" s="2"/>
      <c r="S139" s="2"/>
      <c r="T139" s="2"/>
      <c r="U139" s="2"/>
    </row>
    <row r="140" spans="1:21" ht="16.5" customHeight="1" x14ac:dyDescent="0.2">
      <c r="A140" s="29" t="s">
        <v>89</v>
      </c>
      <c r="B140" s="29"/>
      <c r="C140" s="378" t="s">
        <v>143</v>
      </c>
      <c r="D140" s="378"/>
      <c r="E140" s="378"/>
      <c r="F140" s="378"/>
      <c r="G140" s="378"/>
      <c r="H140" s="378"/>
      <c r="I140" s="378"/>
      <c r="J140" s="378"/>
      <c r="K140" s="378"/>
      <c r="L140" s="378"/>
      <c r="M140" s="378"/>
      <c r="N140" s="378"/>
      <c r="O140" s="378"/>
      <c r="P140" s="378"/>
      <c r="Q140" s="378"/>
      <c r="R140" s="378"/>
      <c r="S140" s="378"/>
      <c r="T140" s="378"/>
      <c r="U140" s="378"/>
    </row>
    <row r="141" spans="1:21" ht="29.45" customHeight="1" x14ac:dyDescent="0.2">
      <c r="A141" s="29"/>
      <c r="B141" s="29"/>
      <c r="C141" s="378" t="s">
        <v>144</v>
      </c>
      <c r="D141" s="378"/>
      <c r="E141" s="378"/>
      <c r="F141" s="378"/>
      <c r="G141" s="378"/>
      <c r="H141" s="378"/>
      <c r="I141" s="378"/>
      <c r="J141" s="378"/>
      <c r="K141" s="378"/>
      <c r="L141" s="378"/>
      <c r="M141" s="378"/>
      <c r="N141" s="378"/>
      <c r="O141" s="378"/>
      <c r="P141" s="378"/>
      <c r="Q141" s="378"/>
      <c r="R141" s="378"/>
      <c r="S141" s="378"/>
      <c r="T141" s="378"/>
      <c r="U141" s="378"/>
    </row>
    <row r="142" spans="1:21" ht="16.5" customHeight="1" x14ac:dyDescent="0.2">
      <c r="A142" s="29" t="s">
        <v>90</v>
      </c>
      <c r="B142" s="29"/>
      <c r="C142" s="378" t="s">
        <v>146</v>
      </c>
      <c r="D142" s="378"/>
      <c r="E142" s="378"/>
      <c r="F142" s="378"/>
      <c r="G142" s="378"/>
      <c r="H142" s="378"/>
      <c r="I142" s="378"/>
      <c r="J142" s="378"/>
      <c r="K142" s="378"/>
      <c r="L142" s="378"/>
      <c r="M142" s="378"/>
      <c r="N142" s="378"/>
      <c r="O142" s="378"/>
      <c r="P142" s="378"/>
      <c r="Q142" s="378"/>
      <c r="R142" s="378"/>
      <c r="S142" s="378"/>
      <c r="T142" s="378"/>
      <c r="U142" s="378"/>
    </row>
    <row r="143" spans="1:21" ht="29.45" customHeight="1" x14ac:dyDescent="0.2">
      <c r="A143" s="29" t="s">
        <v>91</v>
      </c>
      <c r="B143" s="29"/>
      <c r="C143" s="378" t="s">
        <v>107</v>
      </c>
      <c r="D143" s="378"/>
      <c r="E143" s="378"/>
      <c r="F143" s="378"/>
      <c r="G143" s="378"/>
      <c r="H143" s="378"/>
      <c r="I143" s="378"/>
      <c r="J143" s="378"/>
      <c r="K143" s="378"/>
      <c r="L143" s="378"/>
      <c r="M143" s="378"/>
      <c r="N143" s="378"/>
      <c r="O143" s="378"/>
      <c r="P143" s="378"/>
      <c r="Q143" s="378"/>
      <c r="R143" s="378"/>
      <c r="S143" s="378"/>
      <c r="T143" s="378"/>
      <c r="U143" s="378"/>
    </row>
    <row r="144" spans="1:21" ht="42.4" customHeight="1" x14ac:dyDescent="0.2">
      <c r="A144" s="29" t="s">
        <v>92</v>
      </c>
      <c r="B144" s="29"/>
      <c r="C144" s="378" t="s">
        <v>147</v>
      </c>
      <c r="D144" s="378"/>
      <c r="E144" s="378"/>
      <c r="F144" s="378"/>
      <c r="G144" s="378"/>
      <c r="H144" s="378"/>
      <c r="I144" s="378"/>
      <c r="J144" s="378"/>
      <c r="K144" s="378"/>
      <c r="L144" s="378"/>
      <c r="M144" s="378"/>
      <c r="N144" s="378"/>
      <c r="O144" s="378"/>
      <c r="P144" s="378"/>
      <c r="Q144" s="378"/>
      <c r="R144" s="378"/>
      <c r="S144" s="378"/>
      <c r="T144" s="378"/>
      <c r="U144" s="378"/>
    </row>
    <row r="145" spans="1:21" ht="29.45" customHeight="1" x14ac:dyDescent="0.2">
      <c r="A145" s="29"/>
      <c r="B145" s="29"/>
      <c r="C145" s="378" t="s">
        <v>678</v>
      </c>
      <c r="D145" s="378"/>
      <c r="E145" s="378"/>
      <c r="F145" s="378"/>
      <c r="G145" s="378"/>
      <c r="H145" s="378"/>
      <c r="I145" s="378"/>
      <c r="J145" s="378"/>
      <c r="K145" s="378"/>
      <c r="L145" s="378"/>
      <c r="M145" s="378"/>
      <c r="N145" s="378"/>
      <c r="O145" s="378"/>
      <c r="P145" s="378"/>
      <c r="Q145" s="378"/>
      <c r="R145" s="378"/>
      <c r="S145" s="378"/>
      <c r="T145" s="378"/>
      <c r="U145" s="378"/>
    </row>
    <row r="146" spans="1:21" ht="42.4" customHeight="1" x14ac:dyDescent="0.2">
      <c r="A146" s="29" t="s">
        <v>93</v>
      </c>
      <c r="B146" s="29"/>
      <c r="C146" s="378" t="s">
        <v>148</v>
      </c>
      <c r="D146" s="378"/>
      <c r="E146" s="378"/>
      <c r="F146" s="378"/>
      <c r="G146" s="378"/>
      <c r="H146" s="378"/>
      <c r="I146" s="378"/>
      <c r="J146" s="378"/>
      <c r="K146" s="378"/>
      <c r="L146" s="378"/>
      <c r="M146" s="378"/>
      <c r="N146" s="378"/>
      <c r="O146" s="378"/>
      <c r="P146" s="378"/>
      <c r="Q146" s="378"/>
      <c r="R146" s="378"/>
      <c r="S146" s="378"/>
      <c r="T146" s="378"/>
      <c r="U146" s="378"/>
    </row>
    <row r="147" spans="1:21" ht="55.15" customHeight="1" x14ac:dyDescent="0.2">
      <c r="A147" s="29" t="s">
        <v>94</v>
      </c>
      <c r="B147" s="29"/>
      <c r="C147" s="378" t="s">
        <v>149</v>
      </c>
      <c r="D147" s="378"/>
      <c r="E147" s="378"/>
      <c r="F147" s="378"/>
      <c r="G147" s="378"/>
      <c r="H147" s="378"/>
      <c r="I147" s="378"/>
      <c r="J147" s="378"/>
      <c r="K147" s="378"/>
      <c r="L147" s="378"/>
      <c r="M147" s="378"/>
      <c r="N147" s="378"/>
      <c r="O147" s="378"/>
      <c r="P147" s="378"/>
      <c r="Q147" s="378"/>
      <c r="R147" s="378"/>
      <c r="S147" s="378"/>
      <c r="T147" s="378"/>
      <c r="U147" s="378"/>
    </row>
    <row r="148" spans="1:21" ht="55.15" customHeight="1" x14ac:dyDescent="0.2">
      <c r="A148" s="29" t="s">
        <v>95</v>
      </c>
      <c r="B148" s="29"/>
      <c r="C148" s="378" t="s">
        <v>679</v>
      </c>
      <c r="D148" s="378"/>
      <c r="E148" s="378"/>
      <c r="F148" s="378"/>
      <c r="G148" s="378"/>
      <c r="H148" s="378"/>
      <c r="I148" s="378"/>
      <c r="J148" s="378"/>
      <c r="K148" s="378"/>
      <c r="L148" s="378"/>
      <c r="M148" s="378"/>
      <c r="N148" s="378"/>
      <c r="O148" s="378"/>
      <c r="P148" s="378"/>
      <c r="Q148" s="378"/>
      <c r="R148" s="378"/>
      <c r="S148" s="378"/>
      <c r="T148" s="378"/>
      <c r="U148" s="378"/>
    </row>
    <row r="149" spans="1:21" ht="4.5" customHeight="1" x14ac:dyDescent="0.2"/>
    <row r="150" spans="1:21" ht="16.5" customHeight="1" x14ac:dyDescent="0.2">
      <c r="A150" s="30" t="s">
        <v>119</v>
      </c>
      <c r="B150" s="29"/>
      <c r="C150" s="29"/>
      <c r="D150" s="29"/>
      <c r="E150" s="378" t="s">
        <v>680</v>
      </c>
      <c r="F150" s="378"/>
      <c r="G150" s="378"/>
      <c r="H150" s="378"/>
      <c r="I150" s="378"/>
      <c r="J150" s="378"/>
      <c r="K150" s="378"/>
      <c r="L150" s="378"/>
      <c r="M150" s="378"/>
      <c r="N150" s="378"/>
      <c r="O150" s="378"/>
      <c r="P150" s="378"/>
      <c r="Q150" s="378"/>
      <c r="R150" s="378"/>
      <c r="S150" s="378"/>
      <c r="T150" s="378"/>
      <c r="U150" s="378"/>
    </row>
  </sheetData>
  <mergeCells count="14">
    <mergeCell ref="C146:U146"/>
    <mergeCell ref="C147:U147"/>
    <mergeCell ref="C148:U148"/>
    <mergeCell ref="E150:U150"/>
    <mergeCell ref="C141:U141"/>
    <mergeCell ref="C142:U142"/>
    <mergeCell ref="C143:U143"/>
    <mergeCell ref="C144:U144"/>
    <mergeCell ref="C145:U145"/>
    <mergeCell ref="K1:U1"/>
    <mergeCell ref="C135:U135"/>
    <mergeCell ref="C137:U137"/>
    <mergeCell ref="C138:U138"/>
    <mergeCell ref="C140:U140"/>
  </mergeCells>
  <pageMargins left="0.7" right="0.7" top="0.75" bottom="0.75" header="0.3" footer="0.3"/>
  <pageSetup paperSize="9" fitToHeight="0" orientation="landscape" horizontalDpi="300" verticalDpi="300"/>
  <headerFooter scaleWithDoc="0" alignWithMargins="0">
    <oddHeader>&amp;C&amp;"Arial"&amp;8TABLE 16A.21</oddHeader>
    <oddFooter>&amp;L&amp;"Arial"&amp;8REPORT ON
GOVERNMENT
SERVICES 2022&amp;R&amp;"Arial"&amp;8CHILD PROTECTION
SERVICES
PAGE &amp;B&amp;P&amp;B</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U321"/>
  <sheetViews>
    <sheetView showGridLines="0" workbookViewId="0"/>
  </sheetViews>
  <sheetFormatPr defaultColWidth="11.42578125" defaultRowHeight="12.75" x14ac:dyDescent="0.2"/>
  <cols>
    <col min="1" max="10" width="1.85546875" customWidth="1"/>
    <col min="11" max="11" width="36.42578125" customWidth="1"/>
    <col min="12" max="12" width="5.42578125" customWidth="1"/>
    <col min="13" max="21" width="10.7109375" customWidth="1"/>
  </cols>
  <sheetData>
    <row r="1" spans="1:21" ht="17.45" customHeight="1" x14ac:dyDescent="0.2">
      <c r="A1" s="8" t="s">
        <v>681</v>
      </c>
      <c r="B1" s="8"/>
      <c r="C1" s="8"/>
      <c r="D1" s="8"/>
      <c r="E1" s="8"/>
      <c r="F1" s="8"/>
      <c r="G1" s="8"/>
      <c r="H1" s="8"/>
      <c r="I1" s="8"/>
      <c r="J1" s="8"/>
      <c r="K1" s="383" t="s">
        <v>682</v>
      </c>
      <c r="L1" s="384"/>
      <c r="M1" s="384"/>
      <c r="N1" s="384"/>
      <c r="O1" s="384"/>
      <c r="P1" s="384"/>
      <c r="Q1" s="384"/>
      <c r="R1" s="384"/>
      <c r="S1" s="384"/>
      <c r="T1" s="384"/>
      <c r="U1" s="384"/>
    </row>
    <row r="2" spans="1:21" ht="16.5" customHeight="1" x14ac:dyDescent="0.2">
      <c r="A2" s="11"/>
      <c r="B2" s="11"/>
      <c r="C2" s="11"/>
      <c r="D2" s="11"/>
      <c r="E2" s="11"/>
      <c r="F2" s="11"/>
      <c r="G2" s="11"/>
      <c r="H2" s="11"/>
      <c r="I2" s="11"/>
      <c r="J2" s="11"/>
      <c r="K2" s="11"/>
      <c r="L2" s="12" t="s">
        <v>53</v>
      </c>
      <c r="M2" s="13" t="s">
        <v>683</v>
      </c>
      <c r="N2" s="13" t="s">
        <v>684</v>
      </c>
      <c r="O2" s="13" t="s">
        <v>685</v>
      </c>
      <c r="P2" s="13" t="s">
        <v>686</v>
      </c>
      <c r="Q2" s="13" t="s">
        <v>687</v>
      </c>
      <c r="R2" s="13" t="s">
        <v>688</v>
      </c>
      <c r="S2" s="13" t="s">
        <v>689</v>
      </c>
      <c r="T2" s="13" t="s">
        <v>690</v>
      </c>
      <c r="U2" s="13" t="s">
        <v>691</v>
      </c>
    </row>
    <row r="3" spans="1:21" ht="16.5" customHeight="1" x14ac:dyDescent="0.2">
      <c r="A3" s="7" t="s">
        <v>66</v>
      </c>
      <c r="B3" s="7"/>
      <c r="C3" s="7"/>
      <c r="D3" s="7"/>
      <c r="E3" s="7"/>
      <c r="F3" s="7"/>
      <c r="G3" s="7"/>
      <c r="H3" s="7"/>
      <c r="I3" s="7"/>
      <c r="J3" s="7"/>
      <c r="K3" s="7"/>
      <c r="L3" s="9"/>
      <c r="M3" s="10"/>
      <c r="N3" s="10"/>
      <c r="O3" s="10"/>
      <c r="P3" s="10"/>
      <c r="Q3" s="10"/>
      <c r="R3" s="10"/>
      <c r="S3" s="10"/>
      <c r="T3" s="10"/>
      <c r="U3" s="10"/>
    </row>
    <row r="4" spans="1:21" ht="16.5" customHeight="1" x14ac:dyDescent="0.2">
      <c r="A4" s="7"/>
      <c r="B4" s="7" t="s">
        <v>692</v>
      </c>
      <c r="C4" s="7"/>
      <c r="D4" s="7"/>
      <c r="E4" s="7"/>
      <c r="F4" s="7"/>
      <c r="G4" s="7"/>
      <c r="H4" s="7"/>
      <c r="I4" s="7"/>
      <c r="J4" s="7"/>
      <c r="K4" s="7"/>
      <c r="L4" s="9"/>
      <c r="M4" s="10"/>
      <c r="N4" s="10"/>
      <c r="O4" s="10"/>
      <c r="P4" s="10"/>
      <c r="Q4" s="10"/>
      <c r="R4" s="10"/>
      <c r="S4" s="10"/>
      <c r="T4" s="10"/>
      <c r="U4" s="10"/>
    </row>
    <row r="5" spans="1:21" ht="16.5" customHeight="1" x14ac:dyDescent="0.2">
      <c r="A5" s="7"/>
      <c r="B5" s="7"/>
      <c r="C5" s="7" t="s">
        <v>133</v>
      </c>
      <c r="D5" s="7"/>
      <c r="E5" s="7"/>
      <c r="F5" s="7"/>
      <c r="G5" s="7"/>
      <c r="H5" s="7"/>
      <c r="I5" s="7"/>
      <c r="J5" s="7"/>
      <c r="K5" s="7"/>
      <c r="L5" s="9"/>
      <c r="M5" s="10"/>
      <c r="N5" s="10"/>
      <c r="O5" s="10"/>
      <c r="P5" s="10"/>
      <c r="Q5" s="10"/>
      <c r="R5" s="10"/>
      <c r="S5" s="10"/>
      <c r="T5" s="10"/>
      <c r="U5" s="10"/>
    </row>
    <row r="6" spans="1:21" ht="16.5" customHeight="1" x14ac:dyDescent="0.2">
      <c r="A6" s="7"/>
      <c r="B6" s="7"/>
      <c r="C6" s="7"/>
      <c r="D6" s="7" t="s">
        <v>65</v>
      </c>
      <c r="E6" s="7"/>
      <c r="F6" s="7"/>
      <c r="G6" s="7"/>
      <c r="H6" s="7"/>
      <c r="I6" s="7"/>
      <c r="J6" s="7"/>
      <c r="K6" s="7"/>
      <c r="L6" s="9"/>
      <c r="M6" s="10"/>
      <c r="N6" s="10"/>
      <c r="O6" s="10"/>
      <c r="P6" s="10"/>
      <c r="Q6" s="10"/>
      <c r="R6" s="10"/>
      <c r="S6" s="10"/>
      <c r="T6" s="10"/>
      <c r="U6" s="10"/>
    </row>
    <row r="7" spans="1:21" ht="16.5" customHeight="1" x14ac:dyDescent="0.2">
      <c r="A7" s="7"/>
      <c r="B7" s="7"/>
      <c r="C7" s="7"/>
      <c r="D7" s="7"/>
      <c r="E7" s="7" t="s">
        <v>693</v>
      </c>
      <c r="F7" s="7"/>
      <c r="G7" s="7"/>
      <c r="H7" s="7"/>
      <c r="I7" s="7"/>
      <c r="J7" s="7"/>
      <c r="K7" s="7"/>
      <c r="L7" s="9"/>
      <c r="M7" s="10"/>
      <c r="N7" s="10"/>
      <c r="O7" s="10"/>
      <c r="P7" s="10"/>
      <c r="Q7" s="10"/>
      <c r="R7" s="10"/>
      <c r="S7" s="10"/>
      <c r="T7" s="10"/>
      <c r="U7" s="10"/>
    </row>
    <row r="8" spans="1:21" ht="16.5" customHeight="1" x14ac:dyDescent="0.2">
      <c r="A8" s="7"/>
      <c r="B8" s="7"/>
      <c r="C8" s="7"/>
      <c r="D8" s="7"/>
      <c r="E8" s="7"/>
      <c r="F8" s="7" t="s">
        <v>694</v>
      </c>
      <c r="G8" s="7"/>
      <c r="H8" s="7"/>
      <c r="I8" s="7"/>
      <c r="J8" s="7"/>
      <c r="K8" s="7"/>
      <c r="L8" s="9" t="s">
        <v>67</v>
      </c>
      <c r="M8" s="225">
        <v>2312</v>
      </c>
      <c r="N8" s="225">
        <v>1018</v>
      </c>
      <c r="O8" s="224">
        <v>933</v>
      </c>
      <c r="P8" s="225">
        <v>1036</v>
      </c>
      <c r="Q8" s="224">
        <v>511</v>
      </c>
      <c r="R8" s="226">
        <v>43</v>
      </c>
      <c r="S8" s="226">
        <v>82</v>
      </c>
      <c r="T8" s="224">
        <v>240</v>
      </c>
      <c r="U8" s="225">
        <v>6175</v>
      </c>
    </row>
    <row r="9" spans="1:21" ht="16.5" customHeight="1" x14ac:dyDescent="0.2">
      <c r="A9" s="7"/>
      <c r="B9" s="7"/>
      <c r="C9" s="7"/>
      <c r="D9" s="7"/>
      <c r="E9" s="7"/>
      <c r="F9" s="7" t="s">
        <v>695</v>
      </c>
      <c r="G9" s="7"/>
      <c r="H9" s="7"/>
      <c r="I9" s="7"/>
      <c r="J9" s="7"/>
      <c r="K9" s="7"/>
      <c r="L9" s="9" t="s">
        <v>67</v>
      </c>
      <c r="M9" s="225">
        <v>1565</v>
      </c>
      <c r="N9" s="225">
        <v>1010</v>
      </c>
      <c r="O9" s="224">
        <v>730</v>
      </c>
      <c r="P9" s="224">
        <v>405</v>
      </c>
      <c r="Q9" s="224">
        <v>386</v>
      </c>
      <c r="R9" s="224">
        <v>130</v>
      </c>
      <c r="S9" s="226">
        <v>52</v>
      </c>
      <c r="T9" s="222" t="s">
        <v>75</v>
      </c>
      <c r="U9" s="225">
        <v>4278</v>
      </c>
    </row>
    <row r="10" spans="1:21" ht="16.5" customHeight="1" x14ac:dyDescent="0.2">
      <c r="A10" s="7"/>
      <c r="B10" s="7"/>
      <c r="C10" s="7"/>
      <c r="D10" s="7"/>
      <c r="E10" s="7"/>
      <c r="F10" s="7" t="s">
        <v>696</v>
      </c>
      <c r="G10" s="7"/>
      <c r="H10" s="7"/>
      <c r="I10" s="7"/>
      <c r="J10" s="7"/>
      <c r="K10" s="7"/>
      <c r="L10" s="9" t="s">
        <v>67</v>
      </c>
      <c r="M10" s="225">
        <v>3877</v>
      </c>
      <c r="N10" s="225">
        <v>2028</v>
      </c>
      <c r="O10" s="225">
        <v>1663</v>
      </c>
      <c r="P10" s="225">
        <v>1441</v>
      </c>
      <c r="Q10" s="224">
        <v>897</v>
      </c>
      <c r="R10" s="224">
        <v>173</v>
      </c>
      <c r="S10" s="224">
        <v>134</v>
      </c>
      <c r="T10" s="224">
        <v>240</v>
      </c>
      <c r="U10" s="223">
        <v>10453</v>
      </c>
    </row>
    <row r="11" spans="1:21" ht="16.5" customHeight="1" x14ac:dyDescent="0.2">
      <c r="A11" s="7"/>
      <c r="B11" s="7"/>
      <c r="C11" s="7"/>
      <c r="D11" s="7"/>
      <c r="E11" s="7"/>
      <c r="F11" s="7" t="s">
        <v>697</v>
      </c>
      <c r="G11" s="7"/>
      <c r="H11" s="7"/>
      <c r="I11" s="7"/>
      <c r="J11" s="7"/>
      <c r="K11" s="7"/>
      <c r="L11" s="9" t="s">
        <v>67</v>
      </c>
      <c r="M11" s="224">
        <v>937</v>
      </c>
      <c r="N11" s="226">
        <v>35</v>
      </c>
      <c r="O11" s="224">
        <v>513</v>
      </c>
      <c r="P11" s="224">
        <v>186</v>
      </c>
      <c r="Q11" s="224">
        <v>102</v>
      </c>
      <c r="R11" s="226">
        <v>20</v>
      </c>
      <c r="S11" s="222">
        <v>4</v>
      </c>
      <c r="T11" s="226">
        <v>40</v>
      </c>
      <c r="U11" s="225">
        <v>1837</v>
      </c>
    </row>
    <row r="12" spans="1:21" ht="16.5" customHeight="1" x14ac:dyDescent="0.2">
      <c r="A12" s="7"/>
      <c r="B12" s="7"/>
      <c r="C12" s="7"/>
      <c r="D12" s="7"/>
      <c r="E12" s="7"/>
      <c r="F12" s="7" t="s">
        <v>380</v>
      </c>
      <c r="G12" s="7"/>
      <c r="H12" s="7"/>
      <c r="I12" s="7"/>
      <c r="J12" s="7"/>
      <c r="K12" s="7"/>
      <c r="L12" s="9" t="s">
        <v>67</v>
      </c>
      <c r="M12" s="225">
        <v>4814</v>
      </c>
      <c r="N12" s="225">
        <v>2063</v>
      </c>
      <c r="O12" s="225">
        <v>2176</v>
      </c>
      <c r="P12" s="225">
        <v>1627</v>
      </c>
      <c r="Q12" s="224">
        <v>999</v>
      </c>
      <c r="R12" s="224">
        <v>193</v>
      </c>
      <c r="S12" s="224">
        <v>138</v>
      </c>
      <c r="T12" s="224">
        <v>280</v>
      </c>
      <c r="U12" s="223">
        <v>12290</v>
      </c>
    </row>
    <row r="13" spans="1:21" ht="16.5" customHeight="1" x14ac:dyDescent="0.2">
      <c r="A13" s="7"/>
      <c r="B13" s="7"/>
      <c r="C13" s="7"/>
      <c r="D13" s="7"/>
      <c r="E13" s="7" t="s">
        <v>698</v>
      </c>
      <c r="F13" s="7"/>
      <c r="G13" s="7"/>
      <c r="H13" s="7"/>
      <c r="I13" s="7"/>
      <c r="J13" s="7"/>
      <c r="K13" s="7"/>
      <c r="L13" s="9"/>
      <c r="M13" s="10"/>
      <c r="N13" s="10"/>
      <c r="O13" s="10"/>
      <c r="P13" s="10"/>
      <c r="Q13" s="10"/>
      <c r="R13" s="10"/>
      <c r="S13" s="10"/>
      <c r="T13" s="10"/>
      <c r="U13" s="10"/>
    </row>
    <row r="14" spans="1:21" ht="16.5" customHeight="1" x14ac:dyDescent="0.2">
      <c r="A14" s="7"/>
      <c r="B14" s="7"/>
      <c r="C14" s="7"/>
      <c r="D14" s="7"/>
      <c r="E14" s="7"/>
      <c r="F14" s="7" t="s">
        <v>699</v>
      </c>
      <c r="G14" s="7"/>
      <c r="H14" s="7"/>
      <c r="I14" s="7"/>
      <c r="J14" s="7"/>
      <c r="K14" s="7"/>
      <c r="L14" s="9" t="s">
        <v>67</v>
      </c>
      <c r="M14" s="225">
        <v>1572</v>
      </c>
      <c r="N14" s="224">
        <v>412</v>
      </c>
      <c r="O14" s="225">
        <v>1529</v>
      </c>
      <c r="P14" s="224">
        <v>853</v>
      </c>
      <c r="Q14" s="224">
        <v>414</v>
      </c>
      <c r="R14" s="224">
        <v>185</v>
      </c>
      <c r="S14" s="226">
        <v>53</v>
      </c>
      <c r="T14" s="224">
        <v>573</v>
      </c>
      <c r="U14" s="225">
        <v>5591</v>
      </c>
    </row>
    <row r="15" spans="1:21" ht="16.5" customHeight="1" x14ac:dyDescent="0.2">
      <c r="A15" s="7"/>
      <c r="B15" s="7"/>
      <c r="C15" s="7"/>
      <c r="D15" s="7"/>
      <c r="E15" s="7"/>
      <c r="F15" s="7" t="s">
        <v>700</v>
      </c>
      <c r="G15" s="7"/>
      <c r="H15" s="7"/>
      <c r="I15" s="7"/>
      <c r="J15" s="7"/>
      <c r="K15" s="7"/>
      <c r="L15" s="9" t="s">
        <v>67</v>
      </c>
      <c r="M15" s="224">
        <v>260</v>
      </c>
      <c r="N15" s="226">
        <v>86</v>
      </c>
      <c r="O15" s="224">
        <v>590</v>
      </c>
      <c r="P15" s="224">
        <v>184</v>
      </c>
      <c r="Q15" s="224">
        <v>224</v>
      </c>
      <c r="R15" s="226">
        <v>22</v>
      </c>
      <c r="S15" s="222">
        <v>7</v>
      </c>
      <c r="T15" s="222" t="s">
        <v>75</v>
      </c>
      <c r="U15" s="225">
        <v>1373</v>
      </c>
    </row>
    <row r="16" spans="1:21" ht="16.5" customHeight="1" x14ac:dyDescent="0.2">
      <c r="A16" s="7"/>
      <c r="B16" s="7"/>
      <c r="C16" s="7"/>
      <c r="D16" s="7"/>
      <c r="E16" s="7"/>
      <c r="F16" s="7" t="s">
        <v>380</v>
      </c>
      <c r="G16" s="7"/>
      <c r="H16" s="7"/>
      <c r="I16" s="7"/>
      <c r="J16" s="7"/>
      <c r="K16" s="7"/>
      <c r="L16" s="9" t="s">
        <v>67</v>
      </c>
      <c r="M16" s="225">
        <v>1832</v>
      </c>
      <c r="N16" s="224">
        <v>498</v>
      </c>
      <c r="O16" s="225">
        <v>2119</v>
      </c>
      <c r="P16" s="225">
        <v>1037</v>
      </c>
      <c r="Q16" s="224">
        <v>638</v>
      </c>
      <c r="R16" s="224">
        <v>207</v>
      </c>
      <c r="S16" s="226">
        <v>60</v>
      </c>
      <c r="T16" s="224">
        <v>573</v>
      </c>
      <c r="U16" s="225">
        <v>6964</v>
      </c>
    </row>
    <row r="17" spans="1:21" ht="16.5" customHeight="1" x14ac:dyDescent="0.2">
      <c r="A17" s="7"/>
      <c r="B17" s="7"/>
      <c r="C17" s="7"/>
      <c r="D17" s="7"/>
      <c r="E17" s="7" t="s">
        <v>701</v>
      </c>
      <c r="F17" s="7"/>
      <c r="G17" s="7"/>
      <c r="H17" s="7"/>
      <c r="I17" s="7"/>
      <c r="J17" s="7"/>
      <c r="K17" s="7"/>
      <c r="L17" s="9" t="s">
        <v>67</v>
      </c>
      <c r="M17" s="224">
        <v>183</v>
      </c>
      <c r="N17" s="226">
        <v>11</v>
      </c>
      <c r="O17" s="222" t="s">
        <v>75</v>
      </c>
      <c r="P17" s="222" t="s">
        <v>75</v>
      </c>
      <c r="Q17" s="222" t="s">
        <v>75</v>
      </c>
      <c r="R17" s="222">
        <v>3</v>
      </c>
      <c r="S17" s="222">
        <v>2</v>
      </c>
      <c r="T17" s="226">
        <v>27</v>
      </c>
      <c r="U17" s="224">
        <v>226</v>
      </c>
    </row>
    <row r="18" spans="1:21" ht="16.5" customHeight="1" x14ac:dyDescent="0.2">
      <c r="A18" s="7"/>
      <c r="B18" s="7"/>
      <c r="C18" s="7"/>
      <c r="D18" s="7" t="s">
        <v>442</v>
      </c>
      <c r="E18" s="7"/>
      <c r="F18" s="7"/>
      <c r="G18" s="7"/>
      <c r="H18" s="7"/>
      <c r="I18" s="7"/>
      <c r="J18" s="7"/>
      <c r="K18" s="7"/>
      <c r="L18" s="9"/>
      <c r="M18" s="10"/>
      <c r="N18" s="10"/>
      <c r="O18" s="10"/>
      <c r="P18" s="10"/>
      <c r="Q18" s="10"/>
      <c r="R18" s="10"/>
      <c r="S18" s="10"/>
      <c r="T18" s="10"/>
      <c r="U18" s="10"/>
    </row>
    <row r="19" spans="1:21" ht="16.5" customHeight="1" x14ac:dyDescent="0.2">
      <c r="A19" s="7"/>
      <c r="B19" s="7"/>
      <c r="C19" s="7"/>
      <c r="D19" s="7"/>
      <c r="E19" s="7" t="s">
        <v>693</v>
      </c>
      <c r="F19" s="7"/>
      <c r="G19" s="7"/>
      <c r="H19" s="7"/>
      <c r="I19" s="7"/>
      <c r="J19" s="7"/>
      <c r="K19" s="7"/>
      <c r="L19" s="9"/>
      <c r="M19" s="10"/>
      <c r="N19" s="10"/>
      <c r="O19" s="10"/>
      <c r="P19" s="10"/>
      <c r="Q19" s="10"/>
      <c r="R19" s="10"/>
      <c r="S19" s="10"/>
      <c r="T19" s="10"/>
      <c r="U19" s="10"/>
    </row>
    <row r="20" spans="1:21" ht="16.5" customHeight="1" x14ac:dyDescent="0.2">
      <c r="A20" s="7"/>
      <c r="B20" s="7"/>
      <c r="C20" s="7"/>
      <c r="D20" s="7"/>
      <c r="E20" s="7"/>
      <c r="F20" s="7" t="s">
        <v>694</v>
      </c>
      <c r="G20" s="7"/>
      <c r="H20" s="7"/>
      <c r="I20" s="7"/>
      <c r="J20" s="7"/>
      <c r="K20" s="7"/>
      <c r="L20" s="9" t="s">
        <v>210</v>
      </c>
      <c r="M20" s="228">
        <v>34.799999999999997</v>
      </c>
      <c r="N20" s="228">
        <v>39.799999999999997</v>
      </c>
      <c r="O20" s="228">
        <v>21.7</v>
      </c>
      <c r="P20" s="228">
        <v>38.9</v>
      </c>
      <c r="Q20" s="228">
        <v>31.2</v>
      </c>
      <c r="R20" s="228">
        <v>10.8</v>
      </c>
      <c r="S20" s="228">
        <v>41.4</v>
      </c>
      <c r="T20" s="228">
        <v>28.1</v>
      </c>
      <c r="U20" s="228">
        <v>32.1</v>
      </c>
    </row>
    <row r="21" spans="1:21" ht="16.5" customHeight="1" x14ac:dyDescent="0.2">
      <c r="A21" s="7"/>
      <c r="B21" s="7"/>
      <c r="C21" s="7"/>
      <c r="D21" s="7"/>
      <c r="E21" s="7"/>
      <c r="F21" s="7" t="s">
        <v>695</v>
      </c>
      <c r="G21" s="7"/>
      <c r="H21" s="7"/>
      <c r="I21" s="7"/>
      <c r="J21" s="7"/>
      <c r="K21" s="7"/>
      <c r="L21" s="9" t="s">
        <v>210</v>
      </c>
      <c r="M21" s="228">
        <v>23.5</v>
      </c>
      <c r="N21" s="228">
        <v>39.4</v>
      </c>
      <c r="O21" s="228">
        <v>17</v>
      </c>
      <c r="P21" s="228">
        <v>15.2</v>
      </c>
      <c r="Q21" s="228">
        <v>23.6</v>
      </c>
      <c r="R21" s="228">
        <v>32.5</v>
      </c>
      <c r="S21" s="228">
        <v>26.3</v>
      </c>
      <c r="T21" s="227" t="s">
        <v>75</v>
      </c>
      <c r="U21" s="228">
        <v>22.2</v>
      </c>
    </row>
    <row r="22" spans="1:21" ht="16.5" customHeight="1" x14ac:dyDescent="0.2">
      <c r="A22" s="7"/>
      <c r="B22" s="7"/>
      <c r="C22" s="7"/>
      <c r="D22" s="7"/>
      <c r="E22" s="7"/>
      <c r="F22" s="7" t="s">
        <v>696</v>
      </c>
      <c r="G22" s="7"/>
      <c r="H22" s="7"/>
      <c r="I22" s="7"/>
      <c r="J22" s="7"/>
      <c r="K22" s="7"/>
      <c r="L22" s="9" t="s">
        <v>210</v>
      </c>
      <c r="M22" s="228">
        <v>58.3</v>
      </c>
      <c r="N22" s="228">
        <v>79.2</v>
      </c>
      <c r="O22" s="228">
        <v>38.700000000000003</v>
      </c>
      <c r="P22" s="228">
        <v>54.1</v>
      </c>
      <c r="Q22" s="228">
        <v>54.8</v>
      </c>
      <c r="R22" s="228">
        <v>43.3</v>
      </c>
      <c r="S22" s="228">
        <v>67.7</v>
      </c>
      <c r="T22" s="228">
        <v>28.1</v>
      </c>
      <c r="U22" s="228">
        <v>54.3</v>
      </c>
    </row>
    <row r="23" spans="1:21" ht="16.5" customHeight="1" x14ac:dyDescent="0.2">
      <c r="A23" s="7"/>
      <c r="B23" s="7"/>
      <c r="C23" s="7"/>
      <c r="D23" s="7"/>
      <c r="E23" s="7"/>
      <c r="F23" s="7" t="s">
        <v>697</v>
      </c>
      <c r="G23" s="7"/>
      <c r="H23" s="7"/>
      <c r="I23" s="7"/>
      <c r="J23" s="7"/>
      <c r="K23" s="7"/>
      <c r="L23" s="9" t="s">
        <v>210</v>
      </c>
      <c r="M23" s="228">
        <v>14.1</v>
      </c>
      <c r="N23" s="227">
        <v>1.4</v>
      </c>
      <c r="O23" s="228">
        <v>11.9</v>
      </c>
      <c r="P23" s="227">
        <v>7</v>
      </c>
      <c r="Q23" s="227">
        <v>6.2</v>
      </c>
      <c r="R23" s="227">
        <v>5</v>
      </c>
      <c r="S23" s="227">
        <v>2</v>
      </c>
      <c r="T23" s="227">
        <v>4.7</v>
      </c>
      <c r="U23" s="227">
        <v>9.5</v>
      </c>
    </row>
    <row r="24" spans="1:21" ht="16.5" customHeight="1" x14ac:dyDescent="0.2">
      <c r="A24" s="7"/>
      <c r="B24" s="7"/>
      <c r="C24" s="7"/>
      <c r="D24" s="7"/>
      <c r="E24" s="7"/>
      <c r="F24" s="7" t="s">
        <v>380</v>
      </c>
      <c r="G24" s="7"/>
      <c r="H24" s="7"/>
      <c r="I24" s="7"/>
      <c r="J24" s="7"/>
      <c r="K24" s="7"/>
      <c r="L24" s="9" t="s">
        <v>210</v>
      </c>
      <c r="M24" s="228">
        <v>72.400000000000006</v>
      </c>
      <c r="N24" s="228">
        <v>80.599999999999994</v>
      </c>
      <c r="O24" s="228">
        <v>50.7</v>
      </c>
      <c r="P24" s="228">
        <v>61.1</v>
      </c>
      <c r="Q24" s="228">
        <v>61</v>
      </c>
      <c r="R24" s="228">
        <v>48.3</v>
      </c>
      <c r="S24" s="228">
        <v>69.7</v>
      </c>
      <c r="T24" s="228">
        <v>32.799999999999997</v>
      </c>
      <c r="U24" s="228">
        <v>63.8</v>
      </c>
    </row>
    <row r="25" spans="1:21" ht="16.5" customHeight="1" x14ac:dyDescent="0.2">
      <c r="A25" s="7"/>
      <c r="B25" s="7"/>
      <c r="C25" s="7"/>
      <c r="D25" s="7"/>
      <c r="E25" s="7" t="s">
        <v>698</v>
      </c>
      <c r="F25" s="7"/>
      <c r="G25" s="7"/>
      <c r="H25" s="7"/>
      <c r="I25" s="7"/>
      <c r="J25" s="7"/>
      <c r="K25" s="7"/>
      <c r="L25" s="9"/>
      <c r="M25" s="10"/>
      <c r="N25" s="10"/>
      <c r="O25" s="10"/>
      <c r="P25" s="10"/>
      <c r="Q25" s="10"/>
      <c r="R25" s="10"/>
      <c r="S25" s="10"/>
      <c r="T25" s="10"/>
      <c r="U25" s="10"/>
    </row>
    <row r="26" spans="1:21" ht="16.5" customHeight="1" x14ac:dyDescent="0.2">
      <c r="A26" s="7"/>
      <c r="B26" s="7"/>
      <c r="C26" s="7"/>
      <c r="D26" s="7"/>
      <c r="E26" s="7"/>
      <c r="F26" s="7" t="s">
        <v>699</v>
      </c>
      <c r="G26" s="7"/>
      <c r="H26" s="7"/>
      <c r="I26" s="7"/>
      <c r="J26" s="7"/>
      <c r="K26" s="7"/>
      <c r="L26" s="9" t="s">
        <v>210</v>
      </c>
      <c r="M26" s="228">
        <v>23.7</v>
      </c>
      <c r="N26" s="228">
        <v>16.100000000000001</v>
      </c>
      <c r="O26" s="228">
        <v>35.6</v>
      </c>
      <c r="P26" s="228">
        <v>32</v>
      </c>
      <c r="Q26" s="228">
        <v>25.3</v>
      </c>
      <c r="R26" s="228">
        <v>46.3</v>
      </c>
      <c r="S26" s="228">
        <v>26.8</v>
      </c>
      <c r="T26" s="228">
        <v>67.2</v>
      </c>
      <c r="U26" s="228">
        <v>29</v>
      </c>
    </row>
    <row r="27" spans="1:21" ht="16.5" customHeight="1" x14ac:dyDescent="0.2">
      <c r="A27" s="7"/>
      <c r="B27" s="7"/>
      <c r="C27" s="7"/>
      <c r="D27" s="7"/>
      <c r="E27" s="7"/>
      <c r="F27" s="7" t="s">
        <v>700</v>
      </c>
      <c r="G27" s="7"/>
      <c r="H27" s="7"/>
      <c r="I27" s="7"/>
      <c r="J27" s="7"/>
      <c r="K27" s="7"/>
      <c r="L27" s="9" t="s">
        <v>210</v>
      </c>
      <c r="M27" s="227">
        <v>3.9</v>
      </c>
      <c r="N27" s="227">
        <v>3.4</v>
      </c>
      <c r="O27" s="228">
        <v>13.7</v>
      </c>
      <c r="P27" s="227">
        <v>6.9</v>
      </c>
      <c r="Q27" s="228">
        <v>13.7</v>
      </c>
      <c r="R27" s="227">
        <v>5.5</v>
      </c>
      <c r="S27" s="227">
        <v>3.5</v>
      </c>
      <c r="T27" s="227" t="s">
        <v>75</v>
      </c>
      <c r="U27" s="227">
        <v>7.1</v>
      </c>
    </row>
    <row r="28" spans="1:21" ht="16.5" customHeight="1" x14ac:dyDescent="0.2">
      <c r="A28" s="7"/>
      <c r="B28" s="7"/>
      <c r="C28" s="7"/>
      <c r="D28" s="7"/>
      <c r="E28" s="7"/>
      <c r="F28" s="7" t="s">
        <v>380</v>
      </c>
      <c r="G28" s="7"/>
      <c r="H28" s="7"/>
      <c r="I28" s="7"/>
      <c r="J28" s="7"/>
      <c r="K28" s="7"/>
      <c r="L28" s="9" t="s">
        <v>210</v>
      </c>
      <c r="M28" s="228">
        <v>27.6</v>
      </c>
      <c r="N28" s="228">
        <v>19.399999999999999</v>
      </c>
      <c r="O28" s="228">
        <v>49.3</v>
      </c>
      <c r="P28" s="228">
        <v>38.9</v>
      </c>
      <c r="Q28" s="228">
        <v>39</v>
      </c>
      <c r="R28" s="228">
        <v>51.8</v>
      </c>
      <c r="S28" s="228">
        <v>30.3</v>
      </c>
      <c r="T28" s="228">
        <v>67.2</v>
      </c>
      <c r="U28" s="228">
        <v>36.200000000000003</v>
      </c>
    </row>
    <row r="29" spans="1:21" ht="16.5" customHeight="1" x14ac:dyDescent="0.2">
      <c r="A29" s="7"/>
      <c r="B29" s="7" t="s">
        <v>702</v>
      </c>
      <c r="C29" s="7"/>
      <c r="D29" s="7"/>
      <c r="E29" s="7"/>
      <c r="F29" s="7"/>
      <c r="G29" s="7"/>
      <c r="H29" s="7"/>
      <c r="I29" s="7"/>
      <c r="J29" s="7"/>
      <c r="K29" s="7"/>
      <c r="L29" s="9"/>
      <c r="M29" s="10"/>
      <c r="N29" s="10"/>
      <c r="O29" s="10"/>
      <c r="P29" s="10"/>
      <c r="Q29" s="10"/>
      <c r="R29" s="10"/>
      <c r="S29" s="10"/>
      <c r="T29" s="10"/>
      <c r="U29" s="10"/>
    </row>
    <row r="30" spans="1:21" ht="16.5" customHeight="1" x14ac:dyDescent="0.2">
      <c r="A30" s="7"/>
      <c r="B30" s="7"/>
      <c r="C30" s="7" t="s">
        <v>133</v>
      </c>
      <c r="D30" s="7"/>
      <c r="E30" s="7"/>
      <c r="F30" s="7"/>
      <c r="G30" s="7"/>
      <c r="H30" s="7"/>
      <c r="I30" s="7"/>
      <c r="J30" s="7"/>
      <c r="K30" s="7"/>
      <c r="L30" s="9"/>
      <c r="M30" s="10"/>
      <c r="N30" s="10"/>
      <c r="O30" s="10"/>
      <c r="P30" s="10"/>
      <c r="Q30" s="10"/>
      <c r="R30" s="10"/>
      <c r="S30" s="10"/>
      <c r="T30" s="10"/>
      <c r="U30" s="10"/>
    </row>
    <row r="31" spans="1:21" ht="16.5" customHeight="1" x14ac:dyDescent="0.2">
      <c r="A31" s="7"/>
      <c r="B31" s="7"/>
      <c r="C31" s="7"/>
      <c r="D31" s="7" t="s">
        <v>65</v>
      </c>
      <c r="E31" s="7"/>
      <c r="F31" s="7"/>
      <c r="G31" s="7"/>
      <c r="H31" s="7"/>
      <c r="I31" s="7"/>
      <c r="J31" s="7"/>
      <c r="K31" s="7"/>
      <c r="L31" s="9"/>
      <c r="M31" s="10"/>
      <c r="N31" s="10"/>
      <c r="O31" s="10"/>
      <c r="P31" s="10"/>
      <c r="Q31" s="10"/>
      <c r="R31" s="10"/>
      <c r="S31" s="10"/>
      <c r="T31" s="10"/>
      <c r="U31" s="10"/>
    </row>
    <row r="32" spans="1:21" ht="16.5" customHeight="1" x14ac:dyDescent="0.2">
      <c r="A32" s="7"/>
      <c r="B32" s="7"/>
      <c r="C32" s="7"/>
      <c r="D32" s="7"/>
      <c r="E32" s="7" t="s">
        <v>693</v>
      </c>
      <c r="F32" s="7"/>
      <c r="G32" s="7"/>
      <c r="H32" s="7"/>
      <c r="I32" s="7"/>
      <c r="J32" s="7"/>
      <c r="K32" s="7"/>
      <c r="L32" s="9"/>
      <c r="M32" s="10"/>
      <c r="N32" s="10"/>
      <c r="O32" s="10"/>
      <c r="P32" s="10"/>
      <c r="Q32" s="10"/>
      <c r="R32" s="10"/>
      <c r="S32" s="10"/>
      <c r="T32" s="10"/>
      <c r="U32" s="10"/>
    </row>
    <row r="33" spans="1:21" ht="16.5" customHeight="1" x14ac:dyDescent="0.2">
      <c r="A33" s="7"/>
      <c r="B33" s="7"/>
      <c r="C33" s="7"/>
      <c r="D33" s="7"/>
      <c r="E33" s="7"/>
      <c r="F33" s="7" t="s">
        <v>694</v>
      </c>
      <c r="G33" s="7"/>
      <c r="H33" s="7"/>
      <c r="I33" s="7"/>
      <c r="J33" s="7"/>
      <c r="K33" s="7"/>
      <c r="L33" s="9" t="s">
        <v>67</v>
      </c>
      <c r="M33" s="225">
        <v>2358</v>
      </c>
      <c r="N33" s="224">
        <v>929</v>
      </c>
      <c r="O33" s="224">
        <v>809</v>
      </c>
      <c r="P33" s="225">
        <v>1111</v>
      </c>
      <c r="Q33" s="224">
        <v>478</v>
      </c>
      <c r="R33" s="226">
        <v>43</v>
      </c>
      <c r="S33" s="226">
        <v>79</v>
      </c>
      <c r="T33" s="224">
        <v>266</v>
      </c>
      <c r="U33" s="225">
        <v>6073</v>
      </c>
    </row>
    <row r="34" spans="1:21" ht="16.5" customHeight="1" x14ac:dyDescent="0.2">
      <c r="A34" s="7"/>
      <c r="B34" s="7"/>
      <c r="C34" s="7"/>
      <c r="D34" s="7"/>
      <c r="E34" s="7"/>
      <c r="F34" s="7" t="s">
        <v>695</v>
      </c>
      <c r="G34" s="7"/>
      <c r="H34" s="7"/>
      <c r="I34" s="7"/>
      <c r="J34" s="7"/>
      <c r="K34" s="7"/>
      <c r="L34" s="9" t="s">
        <v>67</v>
      </c>
      <c r="M34" s="225">
        <v>1505</v>
      </c>
      <c r="N34" s="224">
        <v>975</v>
      </c>
      <c r="O34" s="224">
        <v>618</v>
      </c>
      <c r="P34" s="224">
        <v>391</v>
      </c>
      <c r="Q34" s="224">
        <v>331</v>
      </c>
      <c r="R34" s="224">
        <v>120</v>
      </c>
      <c r="S34" s="226">
        <v>50</v>
      </c>
      <c r="T34" s="222" t="s">
        <v>75</v>
      </c>
      <c r="U34" s="225">
        <v>3990</v>
      </c>
    </row>
    <row r="35" spans="1:21" ht="16.5" customHeight="1" x14ac:dyDescent="0.2">
      <c r="A35" s="7"/>
      <c r="B35" s="7"/>
      <c r="C35" s="7"/>
      <c r="D35" s="7"/>
      <c r="E35" s="7"/>
      <c r="F35" s="7" t="s">
        <v>696</v>
      </c>
      <c r="G35" s="7"/>
      <c r="H35" s="7"/>
      <c r="I35" s="7"/>
      <c r="J35" s="7"/>
      <c r="K35" s="7"/>
      <c r="L35" s="9" t="s">
        <v>67</v>
      </c>
      <c r="M35" s="225">
        <v>3863</v>
      </c>
      <c r="N35" s="225">
        <v>1904</v>
      </c>
      <c r="O35" s="225">
        <v>1427</v>
      </c>
      <c r="P35" s="225">
        <v>1502</v>
      </c>
      <c r="Q35" s="224">
        <v>809</v>
      </c>
      <c r="R35" s="224">
        <v>163</v>
      </c>
      <c r="S35" s="224">
        <v>129</v>
      </c>
      <c r="T35" s="224">
        <v>266</v>
      </c>
      <c r="U35" s="223">
        <v>10063</v>
      </c>
    </row>
    <row r="36" spans="1:21" ht="16.5" customHeight="1" x14ac:dyDescent="0.2">
      <c r="A36" s="7"/>
      <c r="B36" s="7"/>
      <c r="C36" s="7"/>
      <c r="D36" s="7"/>
      <c r="E36" s="7"/>
      <c r="F36" s="7" t="s">
        <v>697</v>
      </c>
      <c r="G36" s="7"/>
      <c r="H36" s="7"/>
      <c r="I36" s="7"/>
      <c r="J36" s="7"/>
      <c r="K36" s="7"/>
      <c r="L36" s="9" t="s">
        <v>67</v>
      </c>
      <c r="M36" s="224">
        <v>989</v>
      </c>
      <c r="N36" s="226">
        <v>34</v>
      </c>
      <c r="O36" s="224">
        <v>497</v>
      </c>
      <c r="P36" s="224">
        <v>193</v>
      </c>
      <c r="Q36" s="224">
        <v>106</v>
      </c>
      <c r="R36" s="220" t="s">
        <v>496</v>
      </c>
      <c r="S36" s="222">
        <v>5</v>
      </c>
      <c r="T36" s="226">
        <v>46</v>
      </c>
      <c r="U36" s="225">
        <v>1870</v>
      </c>
    </row>
    <row r="37" spans="1:21" ht="16.5" customHeight="1" x14ac:dyDescent="0.2">
      <c r="A37" s="7"/>
      <c r="B37" s="7"/>
      <c r="C37" s="7"/>
      <c r="D37" s="7"/>
      <c r="E37" s="7"/>
      <c r="F37" s="7" t="s">
        <v>380</v>
      </c>
      <c r="G37" s="7"/>
      <c r="H37" s="7"/>
      <c r="I37" s="7"/>
      <c r="J37" s="7"/>
      <c r="K37" s="7"/>
      <c r="L37" s="9" t="s">
        <v>67</v>
      </c>
      <c r="M37" s="225">
        <v>4852</v>
      </c>
      <c r="N37" s="225">
        <v>1938</v>
      </c>
      <c r="O37" s="225">
        <v>1924</v>
      </c>
      <c r="P37" s="225">
        <v>1695</v>
      </c>
      <c r="Q37" s="224">
        <v>915</v>
      </c>
      <c r="R37" s="224">
        <v>181</v>
      </c>
      <c r="S37" s="224">
        <v>134</v>
      </c>
      <c r="T37" s="224">
        <v>312</v>
      </c>
      <c r="U37" s="223">
        <v>11951</v>
      </c>
    </row>
    <row r="38" spans="1:21" ht="16.5" customHeight="1" x14ac:dyDescent="0.2">
      <c r="A38" s="7"/>
      <c r="B38" s="7"/>
      <c r="C38" s="7"/>
      <c r="D38" s="7"/>
      <c r="E38" s="7" t="s">
        <v>698</v>
      </c>
      <c r="F38" s="7"/>
      <c r="G38" s="7"/>
      <c r="H38" s="7"/>
      <c r="I38" s="7"/>
      <c r="J38" s="7"/>
      <c r="K38" s="7"/>
      <c r="L38" s="9"/>
      <c r="M38" s="10"/>
      <c r="N38" s="10"/>
      <c r="O38" s="10"/>
      <c r="P38" s="10"/>
      <c r="Q38" s="10"/>
      <c r="R38" s="10"/>
      <c r="S38" s="10"/>
      <c r="T38" s="10"/>
      <c r="U38" s="10"/>
    </row>
    <row r="39" spans="1:21" ht="16.5" customHeight="1" x14ac:dyDescent="0.2">
      <c r="A39" s="7"/>
      <c r="B39" s="7"/>
      <c r="C39" s="7"/>
      <c r="D39" s="7"/>
      <c r="E39" s="7"/>
      <c r="F39" s="7" t="s">
        <v>699</v>
      </c>
      <c r="G39" s="7"/>
      <c r="H39" s="7"/>
      <c r="I39" s="7"/>
      <c r="J39" s="7"/>
      <c r="K39" s="7"/>
      <c r="L39" s="9" t="s">
        <v>67</v>
      </c>
      <c r="M39" s="225">
        <v>1506</v>
      </c>
      <c r="N39" s="224">
        <v>412</v>
      </c>
      <c r="O39" s="225">
        <v>1542</v>
      </c>
      <c r="P39" s="224">
        <v>845</v>
      </c>
      <c r="Q39" s="224">
        <v>377</v>
      </c>
      <c r="R39" s="224">
        <v>182</v>
      </c>
      <c r="S39" s="226">
        <v>66</v>
      </c>
      <c r="T39" s="224">
        <v>596</v>
      </c>
      <c r="U39" s="225">
        <v>5526</v>
      </c>
    </row>
    <row r="40" spans="1:21" ht="16.5" customHeight="1" x14ac:dyDescent="0.2">
      <c r="A40" s="7"/>
      <c r="B40" s="7"/>
      <c r="C40" s="7"/>
      <c r="D40" s="7"/>
      <c r="E40" s="7"/>
      <c r="F40" s="7" t="s">
        <v>700</v>
      </c>
      <c r="G40" s="7"/>
      <c r="H40" s="7"/>
      <c r="I40" s="7"/>
      <c r="J40" s="7"/>
      <c r="K40" s="7"/>
      <c r="L40" s="9" t="s">
        <v>67</v>
      </c>
      <c r="M40" s="224">
        <v>214</v>
      </c>
      <c r="N40" s="226">
        <v>92</v>
      </c>
      <c r="O40" s="224">
        <v>485</v>
      </c>
      <c r="P40" s="224">
        <v>196</v>
      </c>
      <c r="Q40" s="224">
        <v>227</v>
      </c>
      <c r="R40" s="220" t="s">
        <v>496</v>
      </c>
      <c r="S40" s="222">
        <v>9</v>
      </c>
      <c r="T40" s="222" t="s">
        <v>75</v>
      </c>
      <c r="U40" s="225">
        <v>1223</v>
      </c>
    </row>
    <row r="41" spans="1:21" ht="16.5" customHeight="1" x14ac:dyDescent="0.2">
      <c r="A41" s="7"/>
      <c r="B41" s="7"/>
      <c r="C41" s="7"/>
      <c r="D41" s="7"/>
      <c r="E41" s="7"/>
      <c r="F41" s="7" t="s">
        <v>380</v>
      </c>
      <c r="G41" s="7"/>
      <c r="H41" s="7"/>
      <c r="I41" s="7"/>
      <c r="J41" s="7"/>
      <c r="K41" s="7"/>
      <c r="L41" s="9" t="s">
        <v>67</v>
      </c>
      <c r="M41" s="225">
        <v>1720</v>
      </c>
      <c r="N41" s="224">
        <v>504</v>
      </c>
      <c r="O41" s="225">
        <v>2027</v>
      </c>
      <c r="P41" s="225">
        <v>1041</v>
      </c>
      <c r="Q41" s="224">
        <v>604</v>
      </c>
      <c r="R41" s="224">
        <v>208</v>
      </c>
      <c r="S41" s="226">
        <v>75</v>
      </c>
      <c r="T41" s="224">
        <v>596</v>
      </c>
      <c r="U41" s="225">
        <v>6775</v>
      </c>
    </row>
    <row r="42" spans="1:21" ht="16.5" customHeight="1" x14ac:dyDescent="0.2">
      <c r="A42" s="7"/>
      <c r="B42" s="7"/>
      <c r="C42" s="7"/>
      <c r="D42" s="7"/>
      <c r="E42" s="7" t="s">
        <v>701</v>
      </c>
      <c r="F42" s="7"/>
      <c r="G42" s="7"/>
      <c r="H42" s="7"/>
      <c r="I42" s="7"/>
      <c r="J42" s="7"/>
      <c r="K42" s="7"/>
      <c r="L42" s="9" t="s">
        <v>67</v>
      </c>
      <c r="M42" s="224">
        <v>116</v>
      </c>
      <c r="N42" s="222">
        <v>8</v>
      </c>
      <c r="O42" s="222" t="s">
        <v>75</v>
      </c>
      <c r="P42" s="222" t="s">
        <v>75</v>
      </c>
      <c r="Q42" s="222" t="s">
        <v>75</v>
      </c>
      <c r="R42" s="222" t="s">
        <v>75</v>
      </c>
      <c r="S42" s="222">
        <v>4</v>
      </c>
      <c r="T42" s="222">
        <v>8</v>
      </c>
      <c r="U42" s="224">
        <v>136</v>
      </c>
    </row>
    <row r="43" spans="1:21" ht="16.5" customHeight="1" x14ac:dyDescent="0.2">
      <c r="A43" s="7"/>
      <c r="B43" s="7"/>
      <c r="C43" s="7"/>
      <c r="D43" s="7" t="s">
        <v>442</v>
      </c>
      <c r="E43" s="7"/>
      <c r="F43" s="7"/>
      <c r="G43" s="7"/>
      <c r="H43" s="7"/>
      <c r="I43" s="7"/>
      <c r="J43" s="7"/>
      <c r="K43" s="7"/>
      <c r="L43" s="9"/>
      <c r="M43" s="10"/>
      <c r="N43" s="10"/>
      <c r="O43" s="10"/>
      <c r="P43" s="10"/>
      <c r="Q43" s="10"/>
      <c r="R43" s="10"/>
      <c r="S43" s="10"/>
      <c r="T43" s="10"/>
      <c r="U43" s="10"/>
    </row>
    <row r="44" spans="1:21" ht="16.5" customHeight="1" x14ac:dyDescent="0.2">
      <c r="A44" s="7"/>
      <c r="B44" s="7"/>
      <c r="C44" s="7"/>
      <c r="D44" s="7"/>
      <c r="E44" s="7" t="s">
        <v>693</v>
      </c>
      <c r="F44" s="7"/>
      <c r="G44" s="7"/>
      <c r="H44" s="7"/>
      <c r="I44" s="7"/>
      <c r="J44" s="7"/>
      <c r="K44" s="7"/>
      <c r="L44" s="9"/>
      <c r="M44" s="10"/>
      <c r="N44" s="10"/>
      <c r="O44" s="10"/>
      <c r="P44" s="10"/>
      <c r="Q44" s="10"/>
      <c r="R44" s="10"/>
      <c r="S44" s="10"/>
      <c r="T44" s="10"/>
      <c r="U44" s="10"/>
    </row>
    <row r="45" spans="1:21" ht="16.5" customHeight="1" x14ac:dyDescent="0.2">
      <c r="A45" s="7"/>
      <c r="B45" s="7"/>
      <c r="C45" s="7"/>
      <c r="D45" s="7"/>
      <c r="E45" s="7"/>
      <c r="F45" s="7" t="s">
        <v>694</v>
      </c>
      <c r="G45" s="7"/>
      <c r="H45" s="7"/>
      <c r="I45" s="7"/>
      <c r="J45" s="7"/>
      <c r="K45" s="7"/>
      <c r="L45" s="9" t="s">
        <v>210</v>
      </c>
      <c r="M45" s="228">
        <v>35.9</v>
      </c>
      <c r="N45" s="228">
        <v>38</v>
      </c>
      <c r="O45" s="228">
        <v>20.5</v>
      </c>
      <c r="P45" s="228">
        <v>40.6</v>
      </c>
      <c r="Q45" s="228">
        <v>31.5</v>
      </c>
      <c r="R45" s="228">
        <v>11.1</v>
      </c>
      <c r="S45" s="228">
        <v>37.799999999999997</v>
      </c>
      <c r="T45" s="228">
        <v>29.3</v>
      </c>
      <c r="U45" s="228">
        <v>32.4</v>
      </c>
    </row>
    <row r="46" spans="1:21" ht="16.5" customHeight="1" x14ac:dyDescent="0.2">
      <c r="A46" s="7"/>
      <c r="B46" s="7"/>
      <c r="C46" s="7"/>
      <c r="D46" s="7"/>
      <c r="E46" s="7"/>
      <c r="F46" s="7" t="s">
        <v>695</v>
      </c>
      <c r="G46" s="7"/>
      <c r="H46" s="7"/>
      <c r="I46" s="7"/>
      <c r="J46" s="7"/>
      <c r="K46" s="7"/>
      <c r="L46" s="9" t="s">
        <v>210</v>
      </c>
      <c r="M46" s="228">
        <v>22.9</v>
      </c>
      <c r="N46" s="228">
        <v>39.9</v>
      </c>
      <c r="O46" s="228">
        <v>15.6</v>
      </c>
      <c r="P46" s="228">
        <v>14.3</v>
      </c>
      <c r="Q46" s="228">
        <v>21.8</v>
      </c>
      <c r="R46" s="228">
        <v>30.8</v>
      </c>
      <c r="S46" s="228">
        <v>23.9</v>
      </c>
      <c r="T46" s="227" t="s">
        <v>75</v>
      </c>
      <c r="U46" s="228">
        <v>21.3</v>
      </c>
    </row>
    <row r="47" spans="1:21" ht="16.5" customHeight="1" x14ac:dyDescent="0.2">
      <c r="A47" s="7"/>
      <c r="B47" s="7"/>
      <c r="C47" s="7"/>
      <c r="D47" s="7"/>
      <c r="E47" s="7"/>
      <c r="F47" s="7" t="s">
        <v>696</v>
      </c>
      <c r="G47" s="7"/>
      <c r="H47" s="7"/>
      <c r="I47" s="7"/>
      <c r="J47" s="7"/>
      <c r="K47" s="7"/>
      <c r="L47" s="9" t="s">
        <v>210</v>
      </c>
      <c r="M47" s="228">
        <v>58.8</v>
      </c>
      <c r="N47" s="228">
        <v>78</v>
      </c>
      <c r="O47" s="228">
        <v>36.1</v>
      </c>
      <c r="P47" s="228">
        <v>54.9</v>
      </c>
      <c r="Q47" s="228">
        <v>53.3</v>
      </c>
      <c r="R47" s="228">
        <v>41.9</v>
      </c>
      <c r="S47" s="228">
        <v>61.7</v>
      </c>
      <c r="T47" s="228">
        <v>29.3</v>
      </c>
      <c r="U47" s="228">
        <v>53.7</v>
      </c>
    </row>
    <row r="48" spans="1:21" ht="16.5" customHeight="1" x14ac:dyDescent="0.2">
      <c r="A48" s="7"/>
      <c r="B48" s="7"/>
      <c r="C48" s="7"/>
      <c r="D48" s="7"/>
      <c r="E48" s="7"/>
      <c r="F48" s="7" t="s">
        <v>697</v>
      </c>
      <c r="G48" s="7"/>
      <c r="H48" s="7"/>
      <c r="I48" s="7"/>
      <c r="J48" s="7"/>
      <c r="K48" s="7"/>
      <c r="L48" s="9" t="s">
        <v>210</v>
      </c>
      <c r="M48" s="228">
        <v>15</v>
      </c>
      <c r="N48" s="227">
        <v>1.4</v>
      </c>
      <c r="O48" s="228">
        <v>12.6</v>
      </c>
      <c r="P48" s="227">
        <v>7.1</v>
      </c>
      <c r="Q48" s="227">
        <v>7</v>
      </c>
      <c r="R48" s="221" t="s">
        <v>496</v>
      </c>
      <c r="S48" s="227">
        <v>2.4</v>
      </c>
      <c r="T48" s="227">
        <v>5.0999999999999996</v>
      </c>
      <c r="U48" s="228">
        <v>10</v>
      </c>
    </row>
    <row r="49" spans="1:21" ht="16.5" customHeight="1" x14ac:dyDescent="0.2">
      <c r="A49" s="7"/>
      <c r="B49" s="7"/>
      <c r="C49" s="7"/>
      <c r="D49" s="7"/>
      <c r="E49" s="7"/>
      <c r="F49" s="7" t="s">
        <v>380</v>
      </c>
      <c r="G49" s="7"/>
      <c r="H49" s="7"/>
      <c r="I49" s="7"/>
      <c r="J49" s="7"/>
      <c r="K49" s="7"/>
      <c r="L49" s="9" t="s">
        <v>210</v>
      </c>
      <c r="M49" s="228">
        <v>73.8</v>
      </c>
      <c r="N49" s="228">
        <v>79.400000000000006</v>
      </c>
      <c r="O49" s="228">
        <v>48.7</v>
      </c>
      <c r="P49" s="228">
        <v>62</v>
      </c>
      <c r="Q49" s="228">
        <v>60.2</v>
      </c>
      <c r="R49" s="228">
        <v>46.5</v>
      </c>
      <c r="S49" s="228">
        <v>64.099999999999994</v>
      </c>
      <c r="T49" s="228">
        <v>34.4</v>
      </c>
      <c r="U49" s="228">
        <v>63.8</v>
      </c>
    </row>
    <row r="50" spans="1:21" ht="16.5" customHeight="1" x14ac:dyDescent="0.2">
      <c r="A50" s="7"/>
      <c r="B50" s="7"/>
      <c r="C50" s="7"/>
      <c r="D50" s="7"/>
      <c r="E50" s="7" t="s">
        <v>698</v>
      </c>
      <c r="F50" s="7"/>
      <c r="G50" s="7"/>
      <c r="H50" s="7"/>
      <c r="I50" s="7"/>
      <c r="J50" s="7"/>
      <c r="K50" s="7"/>
      <c r="L50" s="9"/>
      <c r="M50" s="10"/>
      <c r="N50" s="10"/>
      <c r="O50" s="10"/>
      <c r="P50" s="10"/>
      <c r="Q50" s="10"/>
      <c r="R50" s="10"/>
      <c r="S50" s="10"/>
      <c r="T50" s="10"/>
      <c r="U50" s="10"/>
    </row>
    <row r="51" spans="1:21" ht="16.5" customHeight="1" x14ac:dyDescent="0.2">
      <c r="A51" s="7"/>
      <c r="B51" s="7"/>
      <c r="C51" s="7"/>
      <c r="D51" s="7"/>
      <c r="E51" s="7"/>
      <c r="F51" s="7" t="s">
        <v>699</v>
      </c>
      <c r="G51" s="7"/>
      <c r="H51" s="7"/>
      <c r="I51" s="7"/>
      <c r="J51" s="7"/>
      <c r="K51" s="7"/>
      <c r="L51" s="9" t="s">
        <v>210</v>
      </c>
      <c r="M51" s="228">
        <v>22.9</v>
      </c>
      <c r="N51" s="228">
        <v>16.899999999999999</v>
      </c>
      <c r="O51" s="228">
        <v>39</v>
      </c>
      <c r="P51" s="228">
        <v>30.9</v>
      </c>
      <c r="Q51" s="228">
        <v>24.8</v>
      </c>
      <c r="R51" s="228">
        <v>46.8</v>
      </c>
      <c r="S51" s="228">
        <v>31.6</v>
      </c>
      <c r="T51" s="228">
        <v>65.599999999999994</v>
      </c>
      <c r="U51" s="228">
        <v>29.5</v>
      </c>
    </row>
    <row r="52" spans="1:21" ht="16.5" customHeight="1" x14ac:dyDescent="0.2">
      <c r="A52" s="7"/>
      <c r="B52" s="7"/>
      <c r="C52" s="7"/>
      <c r="D52" s="7"/>
      <c r="E52" s="7"/>
      <c r="F52" s="7" t="s">
        <v>700</v>
      </c>
      <c r="G52" s="7"/>
      <c r="H52" s="7"/>
      <c r="I52" s="7"/>
      <c r="J52" s="7"/>
      <c r="K52" s="7"/>
      <c r="L52" s="9" t="s">
        <v>210</v>
      </c>
      <c r="M52" s="227">
        <v>3.3</v>
      </c>
      <c r="N52" s="227">
        <v>3.8</v>
      </c>
      <c r="O52" s="228">
        <v>12.3</v>
      </c>
      <c r="P52" s="227">
        <v>7.2</v>
      </c>
      <c r="Q52" s="228">
        <v>14.9</v>
      </c>
      <c r="R52" s="221" t="s">
        <v>496</v>
      </c>
      <c r="S52" s="227">
        <v>4.3</v>
      </c>
      <c r="T52" s="227" t="s">
        <v>75</v>
      </c>
      <c r="U52" s="227">
        <v>6.5</v>
      </c>
    </row>
    <row r="53" spans="1:21" ht="16.5" customHeight="1" x14ac:dyDescent="0.2">
      <c r="A53" s="7"/>
      <c r="B53" s="7"/>
      <c r="C53" s="7"/>
      <c r="D53" s="7"/>
      <c r="E53" s="7"/>
      <c r="F53" s="7" t="s">
        <v>380</v>
      </c>
      <c r="G53" s="7"/>
      <c r="H53" s="7"/>
      <c r="I53" s="7"/>
      <c r="J53" s="7"/>
      <c r="K53" s="7"/>
      <c r="L53" s="9" t="s">
        <v>210</v>
      </c>
      <c r="M53" s="228">
        <v>26.2</v>
      </c>
      <c r="N53" s="228">
        <v>20.6</v>
      </c>
      <c r="O53" s="228">
        <v>51.3</v>
      </c>
      <c r="P53" s="228">
        <v>38</v>
      </c>
      <c r="Q53" s="228">
        <v>39.799999999999997</v>
      </c>
      <c r="R53" s="228">
        <v>53.5</v>
      </c>
      <c r="S53" s="228">
        <v>35.9</v>
      </c>
      <c r="T53" s="228">
        <v>65.599999999999994</v>
      </c>
      <c r="U53" s="228">
        <v>36.200000000000003</v>
      </c>
    </row>
    <row r="54" spans="1:21" ht="16.5" customHeight="1" x14ac:dyDescent="0.2">
      <c r="A54" s="7"/>
      <c r="B54" s="7" t="s">
        <v>85</v>
      </c>
      <c r="C54" s="7"/>
      <c r="D54" s="7"/>
      <c r="E54" s="7"/>
      <c r="F54" s="7"/>
      <c r="G54" s="7"/>
      <c r="H54" s="7"/>
      <c r="I54" s="7"/>
      <c r="J54" s="7"/>
      <c r="K54" s="7"/>
      <c r="L54" s="9"/>
      <c r="M54" s="10"/>
      <c r="N54" s="10"/>
      <c r="O54" s="10"/>
      <c r="P54" s="10"/>
      <c r="Q54" s="10"/>
      <c r="R54" s="10"/>
      <c r="S54" s="10"/>
      <c r="T54" s="10"/>
      <c r="U54" s="10"/>
    </row>
    <row r="55" spans="1:21" ht="16.5" customHeight="1" x14ac:dyDescent="0.2">
      <c r="A55" s="7"/>
      <c r="B55" s="7"/>
      <c r="C55" s="7" t="s">
        <v>703</v>
      </c>
      <c r="D55" s="7"/>
      <c r="E55" s="7"/>
      <c r="F55" s="7"/>
      <c r="G55" s="7"/>
      <c r="H55" s="7"/>
      <c r="I55" s="7"/>
      <c r="J55" s="7"/>
      <c r="K55" s="7"/>
      <c r="L55" s="9"/>
      <c r="M55" s="10"/>
      <c r="N55" s="10"/>
      <c r="O55" s="10"/>
      <c r="P55" s="10"/>
      <c r="Q55" s="10"/>
      <c r="R55" s="10"/>
      <c r="S55" s="10"/>
      <c r="T55" s="10"/>
      <c r="U55" s="10"/>
    </row>
    <row r="56" spans="1:21" ht="16.5" customHeight="1" x14ac:dyDescent="0.2">
      <c r="A56" s="7"/>
      <c r="B56" s="7"/>
      <c r="C56" s="7"/>
      <c r="D56" s="7" t="s">
        <v>65</v>
      </c>
      <c r="E56" s="7"/>
      <c r="F56" s="7"/>
      <c r="G56" s="7"/>
      <c r="H56" s="7"/>
      <c r="I56" s="7"/>
      <c r="J56" s="7"/>
      <c r="K56" s="7"/>
      <c r="L56" s="9"/>
      <c r="M56" s="10"/>
      <c r="N56" s="10"/>
      <c r="O56" s="10"/>
      <c r="P56" s="10"/>
      <c r="Q56" s="10"/>
      <c r="R56" s="10"/>
      <c r="S56" s="10"/>
      <c r="T56" s="10"/>
      <c r="U56" s="10"/>
    </row>
    <row r="57" spans="1:21" ht="16.5" customHeight="1" x14ac:dyDescent="0.2">
      <c r="A57" s="7"/>
      <c r="B57" s="7"/>
      <c r="C57" s="7"/>
      <c r="D57" s="7"/>
      <c r="E57" s="7" t="s">
        <v>693</v>
      </c>
      <c r="F57" s="7"/>
      <c r="G57" s="7"/>
      <c r="H57" s="7"/>
      <c r="I57" s="7"/>
      <c r="J57" s="7"/>
      <c r="K57" s="7"/>
      <c r="L57" s="9"/>
      <c r="M57" s="10"/>
      <c r="N57" s="10"/>
      <c r="O57" s="10"/>
      <c r="P57" s="10"/>
      <c r="Q57" s="10"/>
      <c r="R57" s="10"/>
      <c r="S57" s="10"/>
      <c r="T57" s="10"/>
      <c r="U57" s="10"/>
    </row>
    <row r="58" spans="1:21" ht="16.5" customHeight="1" x14ac:dyDescent="0.2">
      <c r="A58" s="7"/>
      <c r="B58" s="7"/>
      <c r="C58" s="7"/>
      <c r="D58" s="7"/>
      <c r="E58" s="7"/>
      <c r="F58" s="7" t="s">
        <v>694</v>
      </c>
      <c r="G58" s="7"/>
      <c r="H58" s="7"/>
      <c r="I58" s="7"/>
      <c r="J58" s="7"/>
      <c r="K58" s="7"/>
      <c r="L58" s="9" t="s">
        <v>67</v>
      </c>
      <c r="M58" s="225">
        <v>2356</v>
      </c>
      <c r="N58" s="224">
        <v>891</v>
      </c>
      <c r="O58" s="224">
        <v>750</v>
      </c>
      <c r="P58" s="225">
        <v>1025</v>
      </c>
      <c r="Q58" s="224">
        <v>422</v>
      </c>
      <c r="R58" s="226">
        <v>32</v>
      </c>
      <c r="S58" s="226">
        <v>80</v>
      </c>
      <c r="T58" s="224">
        <v>295</v>
      </c>
      <c r="U58" s="225">
        <v>5851</v>
      </c>
    </row>
    <row r="59" spans="1:21" ht="16.5" customHeight="1" x14ac:dyDescent="0.2">
      <c r="A59" s="7"/>
      <c r="B59" s="7"/>
      <c r="C59" s="7"/>
      <c r="D59" s="7"/>
      <c r="E59" s="7"/>
      <c r="F59" s="7" t="s">
        <v>695</v>
      </c>
      <c r="G59" s="7"/>
      <c r="H59" s="7"/>
      <c r="I59" s="7"/>
      <c r="J59" s="7"/>
      <c r="K59" s="7"/>
      <c r="L59" s="9" t="s">
        <v>67</v>
      </c>
      <c r="M59" s="225">
        <v>1508</v>
      </c>
      <c r="N59" s="224">
        <v>777</v>
      </c>
      <c r="O59" s="224">
        <v>496</v>
      </c>
      <c r="P59" s="224">
        <v>336</v>
      </c>
      <c r="Q59" s="224">
        <v>259</v>
      </c>
      <c r="R59" s="224">
        <v>111</v>
      </c>
      <c r="S59" s="226">
        <v>44</v>
      </c>
      <c r="T59" s="222" t="s">
        <v>75</v>
      </c>
      <c r="U59" s="225">
        <v>3531</v>
      </c>
    </row>
    <row r="60" spans="1:21" ht="16.5" customHeight="1" x14ac:dyDescent="0.2">
      <c r="A60" s="7"/>
      <c r="B60" s="7"/>
      <c r="C60" s="7"/>
      <c r="D60" s="7"/>
      <c r="E60" s="7"/>
      <c r="F60" s="7" t="s">
        <v>696</v>
      </c>
      <c r="G60" s="7"/>
      <c r="H60" s="7"/>
      <c r="I60" s="7"/>
      <c r="J60" s="7"/>
      <c r="K60" s="7"/>
      <c r="L60" s="9" t="s">
        <v>67</v>
      </c>
      <c r="M60" s="225">
        <v>3864</v>
      </c>
      <c r="N60" s="225">
        <v>1668</v>
      </c>
      <c r="O60" s="225">
        <v>1246</v>
      </c>
      <c r="P60" s="225">
        <v>1361</v>
      </c>
      <c r="Q60" s="224">
        <v>681</v>
      </c>
      <c r="R60" s="224">
        <v>143</v>
      </c>
      <c r="S60" s="224">
        <v>124</v>
      </c>
      <c r="T60" s="224">
        <v>295</v>
      </c>
      <c r="U60" s="225">
        <v>9382</v>
      </c>
    </row>
    <row r="61" spans="1:21" ht="16.5" customHeight="1" x14ac:dyDescent="0.2">
      <c r="A61" s="7"/>
      <c r="B61" s="7"/>
      <c r="C61" s="7"/>
      <c r="D61" s="7"/>
      <c r="E61" s="7"/>
      <c r="F61" s="7" t="s">
        <v>697</v>
      </c>
      <c r="G61" s="7"/>
      <c r="H61" s="7"/>
      <c r="I61" s="7"/>
      <c r="J61" s="7"/>
      <c r="K61" s="7"/>
      <c r="L61" s="9" t="s">
        <v>67</v>
      </c>
      <c r="M61" s="225">
        <v>1055</v>
      </c>
      <c r="N61" s="226">
        <v>41</v>
      </c>
      <c r="O61" s="224">
        <v>474</v>
      </c>
      <c r="P61" s="224">
        <v>215</v>
      </c>
      <c r="Q61" s="226">
        <v>99</v>
      </c>
      <c r="R61" s="226">
        <v>17</v>
      </c>
      <c r="S61" s="222">
        <v>4</v>
      </c>
      <c r="T61" s="226">
        <v>53</v>
      </c>
      <c r="U61" s="225">
        <v>1958</v>
      </c>
    </row>
    <row r="62" spans="1:21" ht="16.5" customHeight="1" x14ac:dyDescent="0.2">
      <c r="A62" s="7"/>
      <c r="B62" s="7"/>
      <c r="C62" s="7"/>
      <c r="D62" s="7"/>
      <c r="E62" s="7"/>
      <c r="F62" s="7" t="s">
        <v>380</v>
      </c>
      <c r="G62" s="7"/>
      <c r="H62" s="7"/>
      <c r="I62" s="7"/>
      <c r="J62" s="7"/>
      <c r="K62" s="7"/>
      <c r="L62" s="9" t="s">
        <v>67</v>
      </c>
      <c r="M62" s="225">
        <v>4919</v>
      </c>
      <c r="N62" s="225">
        <v>1709</v>
      </c>
      <c r="O62" s="225">
        <v>1720</v>
      </c>
      <c r="P62" s="225">
        <v>1576</v>
      </c>
      <c r="Q62" s="224">
        <v>780</v>
      </c>
      <c r="R62" s="224">
        <v>160</v>
      </c>
      <c r="S62" s="224">
        <v>128</v>
      </c>
      <c r="T62" s="224">
        <v>348</v>
      </c>
      <c r="U62" s="223">
        <v>11340</v>
      </c>
    </row>
    <row r="63" spans="1:21" ht="16.5" customHeight="1" x14ac:dyDescent="0.2">
      <c r="A63" s="7"/>
      <c r="B63" s="7"/>
      <c r="C63" s="7"/>
      <c r="D63" s="7"/>
      <c r="E63" s="7" t="s">
        <v>698</v>
      </c>
      <c r="F63" s="7"/>
      <c r="G63" s="7"/>
      <c r="H63" s="7"/>
      <c r="I63" s="7"/>
      <c r="J63" s="7"/>
      <c r="K63" s="7"/>
      <c r="L63" s="9"/>
      <c r="M63" s="10"/>
      <c r="N63" s="10"/>
      <c r="O63" s="10"/>
      <c r="P63" s="10"/>
      <c r="Q63" s="10"/>
      <c r="R63" s="10"/>
      <c r="S63" s="10"/>
      <c r="T63" s="10"/>
      <c r="U63" s="10"/>
    </row>
    <row r="64" spans="1:21" ht="16.5" customHeight="1" x14ac:dyDescent="0.2">
      <c r="A64" s="7"/>
      <c r="B64" s="7"/>
      <c r="C64" s="7"/>
      <c r="D64" s="7"/>
      <c r="E64" s="7"/>
      <c r="F64" s="7" t="s">
        <v>699</v>
      </c>
      <c r="G64" s="7"/>
      <c r="H64" s="7"/>
      <c r="I64" s="7"/>
      <c r="J64" s="7"/>
      <c r="K64" s="7"/>
      <c r="L64" s="9" t="s">
        <v>67</v>
      </c>
      <c r="M64" s="225">
        <v>1516</v>
      </c>
      <c r="N64" s="224">
        <v>355</v>
      </c>
      <c r="O64" s="225">
        <v>1456</v>
      </c>
      <c r="P64" s="224">
        <v>828</v>
      </c>
      <c r="Q64" s="224">
        <v>350</v>
      </c>
      <c r="R64" s="224">
        <v>192</v>
      </c>
      <c r="S64" s="226">
        <v>62</v>
      </c>
      <c r="T64" s="224">
        <v>596</v>
      </c>
      <c r="U64" s="225">
        <v>5355</v>
      </c>
    </row>
    <row r="65" spans="1:21" ht="16.5" customHeight="1" x14ac:dyDescent="0.2">
      <c r="A65" s="7"/>
      <c r="B65" s="7"/>
      <c r="C65" s="7"/>
      <c r="D65" s="7"/>
      <c r="E65" s="7"/>
      <c r="F65" s="7" t="s">
        <v>700</v>
      </c>
      <c r="G65" s="7"/>
      <c r="H65" s="7"/>
      <c r="I65" s="7"/>
      <c r="J65" s="7"/>
      <c r="K65" s="7"/>
      <c r="L65" s="9" t="s">
        <v>67</v>
      </c>
      <c r="M65" s="224">
        <v>184</v>
      </c>
      <c r="N65" s="224">
        <v>105</v>
      </c>
      <c r="O65" s="224">
        <v>400</v>
      </c>
      <c r="P65" s="224">
        <v>200</v>
      </c>
      <c r="Q65" s="224">
        <v>208</v>
      </c>
      <c r="R65" s="226">
        <v>26</v>
      </c>
      <c r="S65" s="222">
        <v>9</v>
      </c>
      <c r="T65" s="222" t="s">
        <v>75</v>
      </c>
      <c r="U65" s="225">
        <v>1132</v>
      </c>
    </row>
    <row r="66" spans="1:21" ht="16.5" customHeight="1" x14ac:dyDescent="0.2">
      <c r="A66" s="7"/>
      <c r="B66" s="7"/>
      <c r="C66" s="7"/>
      <c r="D66" s="7"/>
      <c r="E66" s="7"/>
      <c r="F66" s="7" t="s">
        <v>380</v>
      </c>
      <c r="G66" s="7"/>
      <c r="H66" s="7"/>
      <c r="I66" s="7"/>
      <c r="J66" s="7"/>
      <c r="K66" s="7"/>
      <c r="L66" s="9" t="s">
        <v>67</v>
      </c>
      <c r="M66" s="225">
        <v>1700</v>
      </c>
      <c r="N66" s="224">
        <v>460</v>
      </c>
      <c r="O66" s="225">
        <v>1856</v>
      </c>
      <c r="P66" s="225">
        <v>1028</v>
      </c>
      <c r="Q66" s="224">
        <v>558</v>
      </c>
      <c r="R66" s="224">
        <v>218</v>
      </c>
      <c r="S66" s="226">
        <v>71</v>
      </c>
      <c r="T66" s="224">
        <v>596</v>
      </c>
      <c r="U66" s="225">
        <v>6487</v>
      </c>
    </row>
    <row r="67" spans="1:21" ht="16.5" customHeight="1" x14ac:dyDescent="0.2">
      <c r="A67" s="7"/>
      <c r="B67" s="7"/>
      <c r="C67" s="7"/>
      <c r="D67" s="7"/>
      <c r="E67" s="7" t="s">
        <v>701</v>
      </c>
      <c r="F67" s="7"/>
      <c r="G67" s="7"/>
      <c r="H67" s="7"/>
      <c r="I67" s="7"/>
      <c r="J67" s="7"/>
      <c r="K67" s="7"/>
      <c r="L67" s="9" t="s">
        <v>67</v>
      </c>
      <c r="M67" s="224">
        <v>135</v>
      </c>
      <c r="N67" s="226">
        <v>12</v>
      </c>
      <c r="O67" s="222" t="s">
        <v>75</v>
      </c>
      <c r="P67" s="222" t="s">
        <v>75</v>
      </c>
      <c r="Q67" s="222" t="s">
        <v>75</v>
      </c>
      <c r="R67" s="222">
        <v>1</v>
      </c>
      <c r="S67" s="222" t="s">
        <v>75</v>
      </c>
      <c r="T67" s="222">
        <v>2</v>
      </c>
      <c r="U67" s="224">
        <v>150</v>
      </c>
    </row>
    <row r="68" spans="1:21" ht="16.5" customHeight="1" x14ac:dyDescent="0.2">
      <c r="A68" s="7"/>
      <c r="B68" s="7"/>
      <c r="C68" s="7"/>
      <c r="D68" s="7" t="s">
        <v>442</v>
      </c>
      <c r="E68" s="7"/>
      <c r="F68" s="7"/>
      <c r="G68" s="7"/>
      <c r="H68" s="7"/>
      <c r="I68" s="7"/>
      <c r="J68" s="7"/>
      <c r="K68" s="7"/>
      <c r="L68" s="9"/>
      <c r="M68" s="10"/>
      <c r="N68" s="10"/>
      <c r="O68" s="10"/>
      <c r="P68" s="10"/>
      <c r="Q68" s="10"/>
      <c r="R68" s="10"/>
      <c r="S68" s="10"/>
      <c r="T68" s="10"/>
      <c r="U68" s="10"/>
    </row>
    <row r="69" spans="1:21" ht="16.5" customHeight="1" x14ac:dyDescent="0.2">
      <c r="A69" s="7"/>
      <c r="B69" s="7"/>
      <c r="C69" s="7"/>
      <c r="D69" s="7"/>
      <c r="E69" s="7" t="s">
        <v>693</v>
      </c>
      <c r="F69" s="7"/>
      <c r="G69" s="7"/>
      <c r="H69" s="7"/>
      <c r="I69" s="7"/>
      <c r="J69" s="7"/>
      <c r="K69" s="7"/>
      <c r="L69" s="9"/>
      <c r="M69" s="10"/>
      <c r="N69" s="10"/>
      <c r="O69" s="10"/>
      <c r="P69" s="10"/>
      <c r="Q69" s="10"/>
      <c r="R69" s="10"/>
      <c r="S69" s="10"/>
      <c r="T69" s="10"/>
      <c r="U69" s="10"/>
    </row>
    <row r="70" spans="1:21" ht="16.5" customHeight="1" x14ac:dyDescent="0.2">
      <c r="A70" s="7"/>
      <c r="B70" s="7"/>
      <c r="C70" s="7"/>
      <c r="D70" s="7"/>
      <c r="E70" s="7"/>
      <c r="F70" s="7" t="s">
        <v>694</v>
      </c>
      <c r="G70" s="7"/>
      <c r="H70" s="7"/>
      <c r="I70" s="7"/>
      <c r="J70" s="7"/>
      <c r="K70" s="7"/>
      <c r="L70" s="9" t="s">
        <v>210</v>
      </c>
      <c r="M70" s="228">
        <v>35.6</v>
      </c>
      <c r="N70" s="228">
        <v>41.1</v>
      </c>
      <c r="O70" s="228">
        <v>21</v>
      </c>
      <c r="P70" s="228">
        <v>39.4</v>
      </c>
      <c r="Q70" s="228">
        <v>31.5</v>
      </c>
      <c r="R70" s="227">
        <v>8.5</v>
      </c>
      <c r="S70" s="228">
        <v>40.200000000000003</v>
      </c>
      <c r="T70" s="228">
        <v>31.2</v>
      </c>
      <c r="U70" s="228">
        <v>32.799999999999997</v>
      </c>
    </row>
    <row r="71" spans="1:21" ht="16.5" customHeight="1" x14ac:dyDescent="0.2">
      <c r="A71" s="7"/>
      <c r="B71" s="7"/>
      <c r="C71" s="7"/>
      <c r="D71" s="7"/>
      <c r="E71" s="7"/>
      <c r="F71" s="7" t="s">
        <v>695</v>
      </c>
      <c r="G71" s="7"/>
      <c r="H71" s="7"/>
      <c r="I71" s="7"/>
      <c r="J71" s="7"/>
      <c r="K71" s="7"/>
      <c r="L71" s="9" t="s">
        <v>210</v>
      </c>
      <c r="M71" s="228">
        <v>22.8</v>
      </c>
      <c r="N71" s="228">
        <v>35.799999999999997</v>
      </c>
      <c r="O71" s="228">
        <v>13.9</v>
      </c>
      <c r="P71" s="228">
        <v>12.9</v>
      </c>
      <c r="Q71" s="228">
        <v>19.399999999999999</v>
      </c>
      <c r="R71" s="228">
        <v>29.4</v>
      </c>
      <c r="S71" s="228">
        <v>22.1</v>
      </c>
      <c r="T71" s="227" t="s">
        <v>75</v>
      </c>
      <c r="U71" s="228">
        <v>19.8</v>
      </c>
    </row>
    <row r="72" spans="1:21" ht="16.5" customHeight="1" x14ac:dyDescent="0.2">
      <c r="A72" s="7"/>
      <c r="B72" s="7"/>
      <c r="C72" s="7"/>
      <c r="D72" s="7"/>
      <c r="E72" s="7"/>
      <c r="F72" s="7" t="s">
        <v>696</v>
      </c>
      <c r="G72" s="7"/>
      <c r="H72" s="7"/>
      <c r="I72" s="7"/>
      <c r="J72" s="7"/>
      <c r="K72" s="7"/>
      <c r="L72" s="9" t="s">
        <v>210</v>
      </c>
      <c r="M72" s="228">
        <v>58.4</v>
      </c>
      <c r="N72" s="228">
        <v>76.900000000000006</v>
      </c>
      <c r="O72" s="228">
        <v>34.799999999999997</v>
      </c>
      <c r="P72" s="228">
        <v>52.3</v>
      </c>
      <c r="Q72" s="228">
        <v>50.9</v>
      </c>
      <c r="R72" s="228">
        <v>37.799999999999997</v>
      </c>
      <c r="S72" s="228">
        <v>62.3</v>
      </c>
      <c r="T72" s="228">
        <v>31.2</v>
      </c>
      <c r="U72" s="228">
        <v>52.6</v>
      </c>
    </row>
    <row r="73" spans="1:21" ht="16.5" customHeight="1" x14ac:dyDescent="0.2">
      <c r="A73" s="7"/>
      <c r="B73" s="7"/>
      <c r="C73" s="7"/>
      <c r="D73" s="7"/>
      <c r="E73" s="7"/>
      <c r="F73" s="7" t="s">
        <v>697</v>
      </c>
      <c r="G73" s="7"/>
      <c r="H73" s="7"/>
      <c r="I73" s="7"/>
      <c r="J73" s="7"/>
      <c r="K73" s="7"/>
      <c r="L73" s="9" t="s">
        <v>210</v>
      </c>
      <c r="M73" s="228">
        <v>15.9</v>
      </c>
      <c r="N73" s="227">
        <v>1.9</v>
      </c>
      <c r="O73" s="228">
        <v>13.3</v>
      </c>
      <c r="P73" s="227">
        <v>8.3000000000000007</v>
      </c>
      <c r="Q73" s="227">
        <v>7.4</v>
      </c>
      <c r="R73" s="227">
        <v>4.5</v>
      </c>
      <c r="S73" s="227">
        <v>2</v>
      </c>
      <c r="T73" s="227">
        <v>5.6</v>
      </c>
      <c r="U73" s="228">
        <v>11</v>
      </c>
    </row>
    <row r="74" spans="1:21" ht="16.5" customHeight="1" x14ac:dyDescent="0.2">
      <c r="A74" s="7"/>
      <c r="B74" s="7"/>
      <c r="C74" s="7"/>
      <c r="D74" s="7"/>
      <c r="E74" s="7"/>
      <c r="F74" s="7" t="s">
        <v>380</v>
      </c>
      <c r="G74" s="7"/>
      <c r="H74" s="7"/>
      <c r="I74" s="7"/>
      <c r="J74" s="7"/>
      <c r="K74" s="7"/>
      <c r="L74" s="9" t="s">
        <v>210</v>
      </c>
      <c r="M74" s="228">
        <v>74.3</v>
      </c>
      <c r="N74" s="228">
        <v>78.8</v>
      </c>
      <c r="O74" s="228">
        <v>48.1</v>
      </c>
      <c r="P74" s="228">
        <v>60.5</v>
      </c>
      <c r="Q74" s="228">
        <v>58.3</v>
      </c>
      <c r="R74" s="228">
        <v>42.3</v>
      </c>
      <c r="S74" s="228">
        <v>64.3</v>
      </c>
      <c r="T74" s="228">
        <v>36.799999999999997</v>
      </c>
      <c r="U74" s="228">
        <v>63.6</v>
      </c>
    </row>
    <row r="75" spans="1:21" ht="16.5" customHeight="1" x14ac:dyDescent="0.2">
      <c r="A75" s="7"/>
      <c r="B75" s="7"/>
      <c r="C75" s="7"/>
      <c r="D75" s="7"/>
      <c r="E75" s="7" t="s">
        <v>698</v>
      </c>
      <c r="F75" s="7"/>
      <c r="G75" s="7"/>
      <c r="H75" s="7"/>
      <c r="I75" s="7"/>
      <c r="J75" s="7"/>
      <c r="K75" s="7"/>
      <c r="L75" s="9"/>
      <c r="M75" s="10"/>
      <c r="N75" s="10"/>
      <c r="O75" s="10"/>
      <c r="P75" s="10"/>
      <c r="Q75" s="10"/>
      <c r="R75" s="10"/>
      <c r="S75" s="10"/>
      <c r="T75" s="10"/>
      <c r="U75" s="10"/>
    </row>
    <row r="76" spans="1:21" ht="16.5" customHeight="1" x14ac:dyDescent="0.2">
      <c r="A76" s="7"/>
      <c r="B76" s="7"/>
      <c r="C76" s="7"/>
      <c r="D76" s="7"/>
      <c r="E76" s="7"/>
      <c r="F76" s="7" t="s">
        <v>699</v>
      </c>
      <c r="G76" s="7"/>
      <c r="H76" s="7"/>
      <c r="I76" s="7"/>
      <c r="J76" s="7"/>
      <c r="K76" s="7"/>
      <c r="L76" s="9" t="s">
        <v>210</v>
      </c>
      <c r="M76" s="228">
        <v>22.9</v>
      </c>
      <c r="N76" s="228">
        <v>16.399999999999999</v>
      </c>
      <c r="O76" s="228">
        <v>40.700000000000003</v>
      </c>
      <c r="P76" s="228">
        <v>31.8</v>
      </c>
      <c r="Q76" s="228">
        <v>26.2</v>
      </c>
      <c r="R76" s="228">
        <v>50.8</v>
      </c>
      <c r="S76" s="228">
        <v>31.2</v>
      </c>
      <c r="T76" s="228">
        <v>63</v>
      </c>
      <c r="U76" s="228">
        <v>30</v>
      </c>
    </row>
    <row r="77" spans="1:21" ht="16.5" customHeight="1" x14ac:dyDescent="0.2">
      <c r="A77" s="7"/>
      <c r="B77" s="7"/>
      <c r="C77" s="7"/>
      <c r="D77" s="7"/>
      <c r="E77" s="7"/>
      <c r="F77" s="7" t="s">
        <v>700</v>
      </c>
      <c r="G77" s="7"/>
      <c r="H77" s="7"/>
      <c r="I77" s="7"/>
      <c r="J77" s="7"/>
      <c r="K77" s="7"/>
      <c r="L77" s="9" t="s">
        <v>210</v>
      </c>
      <c r="M77" s="227">
        <v>2.8</v>
      </c>
      <c r="N77" s="227">
        <v>4.8</v>
      </c>
      <c r="O77" s="228">
        <v>11.2</v>
      </c>
      <c r="P77" s="227">
        <v>7.7</v>
      </c>
      <c r="Q77" s="228">
        <v>15.5</v>
      </c>
      <c r="R77" s="227">
        <v>6.9</v>
      </c>
      <c r="S77" s="227">
        <v>4.5</v>
      </c>
      <c r="T77" s="227" t="s">
        <v>75</v>
      </c>
      <c r="U77" s="227">
        <v>6.3</v>
      </c>
    </row>
    <row r="78" spans="1:21" ht="16.5" customHeight="1" x14ac:dyDescent="0.2">
      <c r="A78" s="7"/>
      <c r="B78" s="7"/>
      <c r="C78" s="7"/>
      <c r="D78" s="7"/>
      <c r="E78" s="7"/>
      <c r="F78" s="7" t="s">
        <v>380</v>
      </c>
      <c r="G78" s="7"/>
      <c r="H78" s="7"/>
      <c r="I78" s="7"/>
      <c r="J78" s="7"/>
      <c r="K78" s="7"/>
      <c r="L78" s="9" t="s">
        <v>210</v>
      </c>
      <c r="M78" s="228">
        <v>25.7</v>
      </c>
      <c r="N78" s="228">
        <v>21.2</v>
      </c>
      <c r="O78" s="228">
        <v>51.9</v>
      </c>
      <c r="P78" s="228">
        <v>39.5</v>
      </c>
      <c r="Q78" s="228">
        <v>41.7</v>
      </c>
      <c r="R78" s="228">
        <v>57.7</v>
      </c>
      <c r="S78" s="228">
        <v>35.700000000000003</v>
      </c>
      <c r="T78" s="228">
        <v>63</v>
      </c>
      <c r="U78" s="228">
        <v>36.4</v>
      </c>
    </row>
    <row r="79" spans="1:21" ht="16.5" customHeight="1" x14ac:dyDescent="0.2">
      <c r="A79" s="7"/>
      <c r="B79" s="7"/>
      <c r="C79" s="7" t="s">
        <v>139</v>
      </c>
      <c r="D79" s="7"/>
      <c r="E79" s="7"/>
      <c r="F79" s="7"/>
      <c r="G79" s="7"/>
      <c r="H79" s="7"/>
      <c r="I79" s="7"/>
      <c r="J79" s="7"/>
      <c r="K79" s="7"/>
      <c r="L79" s="9"/>
      <c r="M79" s="10"/>
      <c r="N79" s="10"/>
      <c r="O79" s="10"/>
      <c r="P79" s="10"/>
      <c r="Q79" s="10"/>
      <c r="R79" s="10"/>
      <c r="S79" s="10"/>
      <c r="T79" s="10"/>
      <c r="U79" s="10"/>
    </row>
    <row r="80" spans="1:21" ht="16.5" customHeight="1" x14ac:dyDescent="0.2">
      <c r="A80" s="7"/>
      <c r="B80" s="7"/>
      <c r="C80" s="7"/>
      <c r="D80" s="7" t="s">
        <v>65</v>
      </c>
      <c r="E80" s="7"/>
      <c r="F80" s="7"/>
      <c r="G80" s="7"/>
      <c r="H80" s="7"/>
      <c r="I80" s="7"/>
      <c r="J80" s="7"/>
      <c r="K80" s="7"/>
      <c r="L80" s="9"/>
      <c r="M80" s="10"/>
      <c r="N80" s="10"/>
      <c r="O80" s="10"/>
      <c r="P80" s="10"/>
      <c r="Q80" s="10"/>
      <c r="R80" s="10"/>
      <c r="S80" s="10"/>
      <c r="T80" s="10"/>
      <c r="U80" s="10"/>
    </row>
    <row r="81" spans="1:21" ht="16.5" customHeight="1" x14ac:dyDescent="0.2">
      <c r="A81" s="7"/>
      <c r="B81" s="7"/>
      <c r="C81" s="7"/>
      <c r="D81" s="7"/>
      <c r="E81" s="7" t="s">
        <v>693</v>
      </c>
      <c r="F81" s="7"/>
      <c r="G81" s="7"/>
      <c r="H81" s="7"/>
      <c r="I81" s="7"/>
      <c r="J81" s="7"/>
      <c r="K81" s="7"/>
      <c r="L81" s="9"/>
      <c r="M81" s="10"/>
      <c r="N81" s="10"/>
      <c r="O81" s="10"/>
      <c r="P81" s="10"/>
      <c r="Q81" s="10"/>
      <c r="R81" s="10"/>
      <c r="S81" s="10"/>
      <c r="T81" s="10"/>
      <c r="U81" s="10"/>
    </row>
    <row r="82" spans="1:21" ht="16.5" customHeight="1" x14ac:dyDescent="0.2">
      <c r="A82" s="7"/>
      <c r="B82" s="7"/>
      <c r="C82" s="7"/>
      <c r="D82" s="7"/>
      <c r="E82" s="7"/>
      <c r="F82" s="7" t="s">
        <v>704</v>
      </c>
      <c r="G82" s="7"/>
      <c r="H82" s="7"/>
      <c r="I82" s="7"/>
      <c r="J82" s="7"/>
      <c r="K82" s="7"/>
      <c r="L82" s="9" t="s">
        <v>67</v>
      </c>
      <c r="M82" s="225">
        <v>2356</v>
      </c>
      <c r="N82" s="225">
        <v>1075</v>
      </c>
      <c r="O82" s="225">
        <v>1023</v>
      </c>
      <c r="P82" s="225">
        <v>1026</v>
      </c>
      <c r="Q82" s="224">
        <v>433</v>
      </c>
      <c r="R82" s="226">
        <v>44</v>
      </c>
      <c r="S82" s="226">
        <v>85</v>
      </c>
      <c r="T82" s="224">
        <v>295</v>
      </c>
      <c r="U82" s="225">
        <v>6337</v>
      </c>
    </row>
    <row r="83" spans="1:21" ht="16.5" customHeight="1" x14ac:dyDescent="0.2">
      <c r="A83" s="7"/>
      <c r="B83" s="7"/>
      <c r="C83" s="7"/>
      <c r="D83" s="7"/>
      <c r="E83" s="7"/>
      <c r="F83" s="7" t="s">
        <v>705</v>
      </c>
      <c r="G83" s="7"/>
      <c r="H83" s="7"/>
      <c r="I83" s="7"/>
      <c r="J83" s="7"/>
      <c r="K83" s="7"/>
      <c r="L83" s="9" t="s">
        <v>67</v>
      </c>
      <c r="M83" s="225">
        <v>1508</v>
      </c>
      <c r="N83" s="224">
        <v>831</v>
      </c>
      <c r="O83" s="224">
        <v>729</v>
      </c>
      <c r="P83" s="224">
        <v>338</v>
      </c>
      <c r="Q83" s="224">
        <v>269</v>
      </c>
      <c r="R83" s="224">
        <v>134</v>
      </c>
      <c r="S83" s="226">
        <v>50</v>
      </c>
      <c r="T83" s="222" t="s">
        <v>75</v>
      </c>
      <c r="U83" s="225">
        <v>3859</v>
      </c>
    </row>
    <row r="84" spans="1:21" ht="16.5" customHeight="1" x14ac:dyDescent="0.2">
      <c r="A84" s="7"/>
      <c r="B84" s="7"/>
      <c r="C84" s="7"/>
      <c r="D84" s="7"/>
      <c r="E84" s="7"/>
      <c r="F84" s="7" t="s">
        <v>706</v>
      </c>
      <c r="G84" s="7"/>
      <c r="H84" s="7"/>
      <c r="I84" s="7"/>
      <c r="J84" s="7"/>
      <c r="K84" s="7"/>
      <c r="L84" s="9" t="s">
        <v>67</v>
      </c>
      <c r="M84" s="225">
        <v>3864</v>
      </c>
      <c r="N84" s="225">
        <v>1906</v>
      </c>
      <c r="O84" s="225">
        <v>1752</v>
      </c>
      <c r="P84" s="225">
        <v>1364</v>
      </c>
      <c r="Q84" s="224">
        <v>702</v>
      </c>
      <c r="R84" s="224">
        <v>178</v>
      </c>
      <c r="S84" s="224">
        <v>135</v>
      </c>
      <c r="T84" s="224">
        <v>295</v>
      </c>
      <c r="U84" s="223">
        <v>10196</v>
      </c>
    </row>
    <row r="85" spans="1:21" ht="16.5" customHeight="1" x14ac:dyDescent="0.2">
      <c r="A85" s="7"/>
      <c r="B85" s="7"/>
      <c r="C85" s="7"/>
      <c r="D85" s="7"/>
      <c r="E85" s="7"/>
      <c r="F85" s="7" t="s">
        <v>707</v>
      </c>
      <c r="G85" s="7"/>
      <c r="H85" s="7"/>
      <c r="I85" s="7"/>
      <c r="J85" s="7"/>
      <c r="K85" s="7"/>
      <c r="L85" s="9" t="s">
        <v>67</v>
      </c>
      <c r="M85" s="225">
        <v>1055</v>
      </c>
      <c r="N85" s="226">
        <v>53</v>
      </c>
      <c r="O85" s="224">
        <v>487</v>
      </c>
      <c r="P85" s="224">
        <v>215</v>
      </c>
      <c r="Q85" s="226">
        <v>99</v>
      </c>
      <c r="R85" s="226">
        <v>23</v>
      </c>
      <c r="S85" s="222">
        <v>4</v>
      </c>
      <c r="T85" s="226">
        <v>53</v>
      </c>
      <c r="U85" s="225">
        <v>1989</v>
      </c>
    </row>
    <row r="86" spans="1:21" ht="16.5" customHeight="1" x14ac:dyDescent="0.2">
      <c r="A86" s="7"/>
      <c r="B86" s="7"/>
      <c r="C86" s="7"/>
      <c r="D86" s="7"/>
      <c r="E86" s="7"/>
      <c r="F86" s="7" t="s">
        <v>380</v>
      </c>
      <c r="G86" s="7"/>
      <c r="H86" s="7"/>
      <c r="I86" s="7"/>
      <c r="J86" s="7"/>
      <c r="K86" s="7"/>
      <c r="L86" s="9" t="s">
        <v>67</v>
      </c>
      <c r="M86" s="225">
        <v>4919</v>
      </c>
      <c r="N86" s="225">
        <v>1959</v>
      </c>
      <c r="O86" s="225">
        <v>2239</v>
      </c>
      <c r="P86" s="225">
        <v>1579</v>
      </c>
      <c r="Q86" s="224">
        <v>801</v>
      </c>
      <c r="R86" s="224">
        <v>201</v>
      </c>
      <c r="S86" s="224">
        <v>139</v>
      </c>
      <c r="T86" s="224">
        <v>348</v>
      </c>
      <c r="U86" s="223">
        <v>12185</v>
      </c>
    </row>
    <row r="87" spans="1:21" ht="16.5" customHeight="1" x14ac:dyDescent="0.2">
      <c r="A87" s="7"/>
      <c r="B87" s="7"/>
      <c r="C87" s="7"/>
      <c r="D87" s="7"/>
      <c r="E87" s="7" t="s">
        <v>698</v>
      </c>
      <c r="F87" s="7"/>
      <c r="G87" s="7"/>
      <c r="H87" s="7"/>
      <c r="I87" s="7"/>
      <c r="J87" s="7"/>
      <c r="K87" s="7"/>
      <c r="L87" s="9"/>
      <c r="M87" s="10"/>
      <c r="N87" s="10"/>
      <c r="O87" s="10"/>
      <c r="P87" s="10"/>
      <c r="Q87" s="10"/>
      <c r="R87" s="10"/>
      <c r="S87" s="10"/>
      <c r="T87" s="10"/>
      <c r="U87" s="10"/>
    </row>
    <row r="88" spans="1:21" ht="16.5" customHeight="1" x14ac:dyDescent="0.2">
      <c r="A88" s="7"/>
      <c r="B88" s="7"/>
      <c r="C88" s="7"/>
      <c r="D88" s="7"/>
      <c r="E88" s="7"/>
      <c r="F88" s="7" t="s">
        <v>708</v>
      </c>
      <c r="G88" s="7"/>
      <c r="H88" s="7"/>
      <c r="I88" s="7"/>
      <c r="J88" s="7"/>
      <c r="K88" s="7"/>
      <c r="L88" s="9" t="s">
        <v>67</v>
      </c>
      <c r="M88" s="225">
        <v>1516</v>
      </c>
      <c r="N88" s="224">
        <v>435</v>
      </c>
      <c r="O88" s="225">
        <v>1494</v>
      </c>
      <c r="P88" s="224">
        <v>830</v>
      </c>
      <c r="Q88" s="224">
        <v>354</v>
      </c>
      <c r="R88" s="224">
        <v>205</v>
      </c>
      <c r="S88" s="226">
        <v>83</v>
      </c>
      <c r="T88" s="224">
        <v>596</v>
      </c>
      <c r="U88" s="225">
        <v>5513</v>
      </c>
    </row>
    <row r="89" spans="1:21" ht="29.45" customHeight="1" x14ac:dyDescent="0.2">
      <c r="A89" s="7"/>
      <c r="B89" s="7"/>
      <c r="C89" s="7"/>
      <c r="D89" s="7"/>
      <c r="E89" s="7"/>
      <c r="F89" s="382" t="s">
        <v>709</v>
      </c>
      <c r="G89" s="382"/>
      <c r="H89" s="382"/>
      <c r="I89" s="382"/>
      <c r="J89" s="382"/>
      <c r="K89" s="382"/>
      <c r="L89" s="9" t="s">
        <v>67</v>
      </c>
      <c r="M89" s="222" t="s">
        <v>75</v>
      </c>
      <c r="N89" s="222">
        <v>7</v>
      </c>
      <c r="O89" s="226">
        <v>40</v>
      </c>
      <c r="P89" s="226">
        <v>18</v>
      </c>
      <c r="Q89" s="226">
        <v>53</v>
      </c>
      <c r="R89" s="222" t="s">
        <v>75</v>
      </c>
      <c r="S89" s="222" t="s">
        <v>75</v>
      </c>
      <c r="T89" s="222" t="s">
        <v>75</v>
      </c>
      <c r="U89" s="224">
        <v>118</v>
      </c>
    </row>
    <row r="90" spans="1:21" ht="16.5" customHeight="1" x14ac:dyDescent="0.2">
      <c r="A90" s="7"/>
      <c r="B90" s="7"/>
      <c r="C90" s="7"/>
      <c r="D90" s="7"/>
      <c r="E90" s="7"/>
      <c r="F90" s="7" t="s">
        <v>710</v>
      </c>
      <c r="G90" s="7"/>
      <c r="H90" s="7"/>
      <c r="I90" s="7"/>
      <c r="J90" s="7"/>
      <c r="K90" s="7"/>
      <c r="L90" s="9" t="s">
        <v>67</v>
      </c>
      <c r="M90" s="224">
        <v>184</v>
      </c>
      <c r="N90" s="226">
        <v>98</v>
      </c>
      <c r="O90" s="224">
        <v>360</v>
      </c>
      <c r="P90" s="224">
        <v>185</v>
      </c>
      <c r="Q90" s="224">
        <v>155</v>
      </c>
      <c r="R90" s="226">
        <v>26</v>
      </c>
      <c r="S90" s="226">
        <v>12</v>
      </c>
      <c r="T90" s="222" t="s">
        <v>75</v>
      </c>
      <c r="U90" s="225">
        <v>1020</v>
      </c>
    </row>
    <row r="91" spans="1:21" ht="16.5" customHeight="1" x14ac:dyDescent="0.2">
      <c r="A91" s="7"/>
      <c r="B91" s="7"/>
      <c r="C91" s="7"/>
      <c r="D91" s="7"/>
      <c r="E91" s="7"/>
      <c r="F91" s="7" t="s">
        <v>380</v>
      </c>
      <c r="G91" s="7"/>
      <c r="H91" s="7"/>
      <c r="I91" s="7"/>
      <c r="J91" s="7"/>
      <c r="K91" s="7"/>
      <c r="L91" s="9" t="s">
        <v>67</v>
      </c>
      <c r="M91" s="225">
        <v>1700</v>
      </c>
      <c r="N91" s="224">
        <v>540</v>
      </c>
      <c r="O91" s="225">
        <v>1894</v>
      </c>
      <c r="P91" s="225">
        <v>1033</v>
      </c>
      <c r="Q91" s="224">
        <v>562</v>
      </c>
      <c r="R91" s="224">
        <v>231</v>
      </c>
      <c r="S91" s="226">
        <v>95</v>
      </c>
      <c r="T91" s="224">
        <v>596</v>
      </c>
      <c r="U91" s="225">
        <v>6651</v>
      </c>
    </row>
    <row r="92" spans="1:21" ht="16.5" customHeight="1" x14ac:dyDescent="0.2">
      <c r="A92" s="7"/>
      <c r="B92" s="7"/>
      <c r="C92" s="7"/>
      <c r="D92" s="7"/>
      <c r="E92" s="7" t="s">
        <v>711</v>
      </c>
      <c r="F92" s="7"/>
      <c r="G92" s="7"/>
      <c r="H92" s="7"/>
      <c r="I92" s="7"/>
      <c r="J92" s="7"/>
      <c r="K92" s="7"/>
      <c r="L92" s="9" t="s">
        <v>67</v>
      </c>
      <c r="M92" s="224">
        <v>135</v>
      </c>
      <c r="N92" s="226">
        <v>65</v>
      </c>
      <c r="O92" s="222" t="s">
        <v>75</v>
      </c>
      <c r="P92" s="222" t="s">
        <v>75</v>
      </c>
      <c r="Q92" s="222" t="s">
        <v>75</v>
      </c>
      <c r="R92" s="222">
        <v>1</v>
      </c>
      <c r="S92" s="222" t="s">
        <v>75</v>
      </c>
      <c r="T92" s="222">
        <v>2</v>
      </c>
      <c r="U92" s="224">
        <v>203</v>
      </c>
    </row>
    <row r="93" spans="1:21" ht="16.5" customHeight="1" x14ac:dyDescent="0.2">
      <c r="A93" s="7"/>
      <c r="B93" s="7"/>
      <c r="C93" s="7"/>
      <c r="D93" s="7" t="s">
        <v>712</v>
      </c>
      <c r="E93" s="7"/>
      <c r="F93" s="7"/>
      <c r="G93" s="7"/>
      <c r="H93" s="7"/>
      <c r="I93" s="7"/>
      <c r="J93" s="7"/>
      <c r="K93" s="7"/>
      <c r="L93" s="9"/>
      <c r="M93" s="10"/>
      <c r="N93" s="10"/>
      <c r="O93" s="10"/>
      <c r="P93" s="10"/>
      <c r="Q93" s="10"/>
      <c r="R93" s="10"/>
      <c r="S93" s="10"/>
      <c r="T93" s="10"/>
      <c r="U93" s="10"/>
    </row>
    <row r="94" spans="1:21" ht="16.5" customHeight="1" x14ac:dyDescent="0.2">
      <c r="A94" s="7"/>
      <c r="B94" s="7"/>
      <c r="C94" s="7"/>
      <c r="D94" s="7"/>
      <c r="E94" s="7" t="s">
        <v>693</v>
      </c>
      <c r="F94" s="7"/>
      <c r="G94" s="7"/>
      <c r="H94" s="7"/>
      <c r="I94" s="7"/>
      <c r="J94" s="7"/>
      <c r="K94" s="7"/>
      <c r="L94" s="9"/>
      <c r="M94" s="10"/>
      <c r="N94" s="10"/>
      <c r="O94" s="10"/>
      <c r="P94" s="10"/>
      <c r="Q94" s="10"/>
      <c r="R94" s="10"/>
      <c r="S94" s="10"/>
      <c r="T94" s="10"/>
      <c r="U94" s="10"/>
    </row>
    <row r="95" spans="1:21" ht="16.5" customHeight="1" x14ac:dyDescent="0.2">
      <c r="A95" s="7"/>
      <c r="B95" s="7"/>
      <c r="C95" s="7"/>
      <c r="D95" s="7"/>
      <c r="E95" s="7"/>
      <c r="F95" s="7" t="s">
        <v>694</v>
      </c>
      <c r="G95" s="7"/>
      <c r="H95" s="7"/>
      <c r="I95" s="7"/>
      <c r="J95" s="7"/>
      <c r="K95" s="7"/>
      <c r="L95" s="9" t="s">
        <v>210</v>
      </c>
      <c r="M95" s="228">
        <v>35.6</v>
      </c>
      <c r="N95" s="228">
        <v>43</v>
      </c>
      <c r="O95" s="228">
        <v>24.8</v>
      </c>
      <c r="P95" s="228">
        <v>39.299999999999997</v>
      </c>
      <c r="Q95" s="228">
        <v>31.8</v>
      </c>
      <c r="R95" s="228">
        <v>10.199999999999999</v>
      </c>
      <c r="S95" s="228">
        <v>36.299999999999997</v>
      </c>
      <c r="T95" s="228">
        <v>31.3</v>
      </c>
      <c r="U95" s="228">
        <v>33.6</v>
      </c>
    </row>
    <row r="96" spans="1:21" ht="16.5" customHeight="1" x14ac:dyDescent="0.2">
      <c r="A96" s="7"/>
      <c r="B96" s="7"/>
      <c r="C96" s="7"/>
      <c r="D96" s="7"/>
      <c r="E96" s="7"/>
      <c r="F96" s="7" t="s">
        <v>695</v>
      </c>
      <c r="G96" s="7"/>
      <c r="H96" s="7"/>
      <c r="I96" s="7"/>
      <c r="J96" s="7"/>
      <c r="K96" s="7"/>
      <c r="L96" s="9" t="s">
        <v>210</v>
      </c>
      <c r="M96" s="228">
        <v>22.8</v>
      </c>
      <c r="N96" s="228">
        <v>33.299999999999997</v>
      </c>
      <c r="O96" s="228">
        <v>17.600000000000001</v>
      </c>
      <c r="P96" s="228">
        <v>12.9</v>
      </c>
      <c r="Q96" s="228">
        <v>19.7</v>
      </c>
      <c r="R96" s="228">
        <v>31</v>
      </c>
      <c r="S96" s="228">
        <v>21.4</v>
      </c>
      <c r="T96" s="227" t="s">
        <v>75</v>
      </c>
      <c r="U96" s="228">
        <v>20.5</v>
      </c>
    </row>
    <row r="97" spans="1:21" ht="16.5" customHeight="1" x14ac:dyDescent="0.2">
      <c r="A97" s="7"/>
      <c r="B97" s="7"/>
      <c r="C97" s="7"/>
      <c r="D97" s="7"/>
      <c r="E97" s="7"/>
      <c r="F97" s="7" t="s">
        <v>696</v>
      </c>
      <c r="G97" s="7"/>
      <c r="H97" s="7"/>
      <c r="I97" s="7"/>
      <c r="J97" s="7"/>
      <c r="K97" s="7"/>
      <c r="L97" s="9" t="s">
        <v>210</v>
      </c>
      <c r="M97" s="228">
        <v>58.4</v>
      </c>
      <c r="N97" s="228">
        <v>76.3</v>
      </c>
      <c r="O97" s="228">
        <v>42.4</v>
      </c>
      <c r="P97" s="228">
        <v>52.2</v>
      </c>
      <c r="Q97" s="228">
        <v>51.5</v>
      </c>
      <c r="R97" s="228">
        <v>41.2</v>
      </c>
      <c r="S97" s="228">
        <v>57.7</v>
      </c>
      <c r="T97" s="228">
        <v>31.3</v>
      </c>
      <c r="U97" s="228">
        <v>54.1</v>
      </c>
    </row>
    <row r="98" spans="1:21" ht="16.5" customHeight="1" x14ac:dyDescent="0.2">
      <c r="A98" s="7"/>
      <c r="B98" s="7"/>
      <c r="C98" s="7"/>
      <c r="D98" s="7"/>
      <c r="E98" s="7"/>
      <c r="F98" s="7" t="s">
        <v>697</v>
      </c>
      <c r="G98" s="7"/>
      <c r="H98" s="7"/>
      <c r="I98" s="7"/>
      <c r="J98" s="7"/>
      <c r="K98" s="7"/>
      <c r="L98" s="9" t="s">
        <v>210</v>
      </c>
      <c r="M98" s="228">
        <v>15.9</v>
      </c>
      <c r="N98" s="227">
        <v>2.1</v>
      </c>
      <c r="O98" s="228">
        <v>11.8</v>
      </c>
      <c r="P98" s="227">
        <v>8.1999999999999993</v>
      </c>
      <c r="Q98" s="227">
        <v>7.3</v>
      </c>
      <c r="R98" s="227">
        <v>5.3</v>
      </c>
      <c r="S98" s="227">
        <v>1.7</v>
      </c>
      <c r="T98" s="227">
        <v>5.6</v>
      </c>
      <c r="U98" s="228">
        <v>10.6</v>
      </c>
    </row>
    <row r="99" spans="1:21" ht="16.5" customHeight="1" x14ac:dyDescent="0.2">
      <c r="A99" s="7"/>
      <c r="B99" s="7"/>
      <c r="C99" s="7"/>
      <c r="D99" s="7"/>
      <c r="E99" s="7"/>
      <c r="F99" s="7" t="s">
        <v>380</v>
      </c>
      <c r="G99" s="7"/>
      <c r="H99" s="7"/>
      <c r="I99" s="7"/>
      <c r="J99" s="7"/>
      <c r="K99" s="7"/>
      <c r="L99" s="9" t="s">
        <v>210</v>
      </c>
      <c r="M99" s="228">
        <v>74.3</v>
      </c>
      <c r="N99" s="228">
        <v>78.400000000000006</v>
      </c>
      <c r="O99" s="228">
        <v>54.2</v>
      </c>
      <c r="P99" s="228">
        <v>60.5</v>
      </c>
      <c r="Q99" s="228">
        <v>58.8</v>
      </c>
      <c r="R99" s="228">
        <v>46.5</v>
      </c>
      <c r="S99" s="228">
        <v>59.4</v>
      </c>
      <c r="T99" s="228">
        <v>36.9</v>
      </c>
      <c r="U99" s="228">
        <v>64.7</v>
      </c>
    </row>
    <row r="100" spans="1:21" ht="16.5" customHeight="1" x14ac:dyDescent="0.2">
      <c r="A100" s="7"/>
      <c r="B100" s="7"/>
      <c r="C100" s="7"/>
      <c r="D100" s="7"/>
      <c r="E100" s="7" t="s">
        <v>698</v>
      </c>
      <c r="F100" s="7"/>
      <c r="G100" s="7"/>
      <c r="H100" s="7"/>
      <c r="I100" s="7"/>
      <c r="J100" s="7"/>
      <c r="K100" s="7"/>
      <c r="L100" s="9"/>
      <c r="M100" s="10"/>
      <c r="N100" s="10"/>
      <c r="O100" s="10"/>
      <c r="P100" s="10"/>
      <c r="Q100" s="10"/>
      <c r="R100" s="10"/>
      <c r="S100" s="10"/>
      <c r="T100" s="10"/>
      <c r="U100" s="10"/>
    </row>
    <row r="101" spans="1:21" ht="16.5" customHeight="1" x14ac:dyDescent="0.2">
      <c r="A101" s="7"/>
      <c r="B101" s="7"/>
      <c r="C101" s="7"/>
      <c r="D101" s="7"/>
      <c r="E101" s="7"/>
      <c r="F101" s="7" t="s">
        <v>699</v>
      </c>
      <c r="G101" s="7"/>
      <c r="H101" s="7"/>
      <c r="I101" s="7"/>
      <c r="J101" s="7"/>
      <c r="K101" s="7"/>
      <c r="L101" s="9" t="s">
        <v>210</v>
      </c>
      <c r="M101" s="228">
        <v>22.9</v>
      </c>
      <c r="N101" s="228">
        <v>17.399999999999999</v>
      </c>
      <c r="O101" s="228">
        <v>36.1</v>
      </c>
      <c r="P101" s="228">
        <v>31.8</v>
      </c>
      <c r="Q101" s="228">
        <v>26</v>
      </c>
      <c r="R101" s="228">
        <v>47.5</v>
      </c>
      <c r="S101" s="228">
        <v>35.5</v>
      </c>
      <c r="T101" s="228">
        <v>63.1</v>
      </c>
      <c r="U101" s="228">
        <v>29.3</v>
      </c>
    </row>
    <row r="102" spans="1:21" ht="16.5" customHeight="1" x14ac:dyDescent="0.2">
      <c r="A102" s="7"/>
      <c r="B102" s="7"/>
      <c r="C102" s="7"/>
      <c r="D102" s="7"/>
      <c r="E102" s="7"/>
      <c r="F102" s="7" t="s">
        <v>713</v>
      </c>
      <c r="G102" s="7"/>
      <c r="H102" s="7"/>
      <c r="I102" s="7"/>
      <c r="J102" s="7"/>
      <c r="K102" s="7"/>
      <c r="L102" s="9" t="s">
        <v>210</v>
      </c>
      <c r="M102" s="227" t="s">
        <v>75</v>
      </c>
      <c r="N102" s="227">
        <v>0.3</v>
      </c>
      <c r="O102" s="227">
        <v>1</v>
      </c>
      <c r="P102" s="227">
        <v>0.7</v>
      </c>
      <c r="Q102" s="227">
        <v>3.9</v>
      </c>
      <c r="R102" s="227" t="s">
        <v>75</v>
      </c>
      <c r="S102" s="227" t="s">
        <v>75</v>
      </c>
      <c r="T102" s="227" t="s">
        <v>75</v>
      </c>
      <c r="U102" s="227">
        <v>0.6</v>
      </c>
    </row>
    <row r="103" spans="1:21" ht="16.5" customHeight="1" x14ac:dyDescent="0.2">
      <c r="A103" s="7"/>
      <c r="B103" s="7"/>
      <c r="C103" s="7"/>
      <c r="D103" s="7"/>
      <c r="E103" s="7"/>
      <c r="F103" s="7" t="s">
        <v>714</v>
      </c>
      <c r="G103" s="7"/>
      <c r="H103" s="7"/>
      <c r="I103" s="7"/>
      <c r="J103" s="7"/>
      <c r="K103" s="7"/>
      <c r="L103" s="9" t="s">
        <v>210</v>
      </c>
      <c r="M103" s="227">
        <v>2.8</v>
      </c>
      <c r="N103" s="227">
        <v>3.9</v>
      </c>
      <c r="O103" s="227">
        <v>8.6999999999999993</v>
      </c>
      <c r="P103" s="227">
        <v>7.1</v>
      </c>
      <c r="Q103" s="228">
        <v>11.4</v>
      </c>
      <c r="R103" s="227">
        <v>6</v>
      </c>
      <c r="S103" s="227">
        <v>5.0999999999999996</v>
      </c>
      <c r="T103" s="227" t="s">
        <v>75</v>
      </c>
      <c r="U103" s="227">
        <v>5.4</v>
      </c>
    </row>
    <row r="104" spans="1:21" ht="16.5" customHeight="1" x14ac:dyDescent="0.2">
      <c r="A104" s="7"/>
      <c r="B104" s="7"/>
      <c r="C104" s="7"/>
      <c r="D104" s="7"/>
      <c r="E104" s="7"/>
      <c r="F104" s="7" t="s">
        <v>380</v>
      </c>
      <c r="G104" s="7"/>
      <c r="H104" s="7"/>
      <c r="I104" s="7"/>
      <c r="J104" s="7"/>
      <c r="K104" s="7"/>
      <c r="L104" s="9" t="s">
        <v>210</v>
      </c>
      <c r="M104" s="228">
        <v>25.7</v>
      </c>
      <c r="N104" s="228">
        <v>21.6</v>
      </c>
      <c r="O104" s="228">
        <v>45.8</v>
      </c>
      <c r="P104" s="228">
        <v>39.5</v>
      </c>
      <c r="Q104" s="228">
        <v>41.2</v>
      </c>
      <c r="R104" s="228">
        <v>53.5</v>
      </c>
      <c r="S104" s="228">
        <v>40.6</v>
      </c>
      <c r="T104" s="228">
        <v>63.1</v>
      </c>
      <c r="U104" s="228">
        <v>35.299999999999997</v>
      </c>
    </row>
    <row r="105" spans="1:21" ht="16.5" customHeight="1" x14ac:dyDescent="0.2">
      <c r="A105" s="7"/>
      <c r="B105" s="7" t="s">
        <v>248</v>
      </c>
      <c r="C105" s="7"/>
      <c r="D105" s="7"/>
      <c r="E105" s="7"/>
      <c r="F105" s="7"/>
      <c r="G105" s="7"/>
      <c r="H105" s="7"/>
      <c r="I105" s="7"/>
      <c r="J105" s="7"/>
      <c r="K105" s="7"/>
      <c r="L105" s="9"/>
      <c r="M105" s="10"/>
      <c r="N105" s="10"/>
      <c r="O105" s="10"/>
      <c r="P105" s="10"/>
      <c r="Q105" s="10"/>
      <c r="R105" s="10"/>
      <c r="S105" s="10"/>
      <c r="T105" s="10"/>
      <c r="U105" s="10"/>
    </row>
    <row r="106" spans="1:21" ht="16.5" customHeight="1" x14ac:dyDescent="0.2">
      <c r="A106" s="7"/>
      <c r="B106" s="7"/>
      <c r="C106" s="7" t="s">
        <v>139</v>
      </c>
      <c r="D106" s="7"/>
      <c r="E106" s="7"/>
      <c r="F106" s="7"/>
      <c r="G106" s="7"/>
      <c r="H106" s="7"/>
      <c r="I106" s="7"/>
      <c r="J106" s="7"/>
      <c r="K106" s="7"/>
      <c r="L106" s="9"/>
      <c r="M106" s="10"/>
      <c r="N106" s="10"/>
      <c r="O106" s="10"/>
      <c r="P106" s="10"/>
      <c r="Q106" s="10"/>
      <c r="R106" s="10"/>
      <c r="S106" s="10"/>
      <c r="T106" s="10"/>
      <c r="U106" s="10"/>
    </row>
    <row r="107" spans="1:21" ht="16.5" customHeight="1" x14ac:dyDescent="0.2">
      <c r="A107" s="7"/>
      <c r="B107" s="7"/>
      <c r="C107" s="7"/>
      <c r="D107" s="7" t="s">
        <v>65</v>
      </c>
      <c r="E107" s="7"/>
      <c r="F107" s="7"/>
      <c r="G107" s="7"/>
      <c r="H107" s="7"/>
      <c r="I107" s="7"/>
      <c r="J107" s="7"/>
      <c r="K107" s="7"/>
      <c r="L107" s="9"/>
      <c r="M107" s="10"/>
      <c r="N107" s="10"/>
      <c r="O107" s="10"/>
      <c r="P107" s="10"/>
      <c r="Q107" s="10"/>
      <c r="R107" s="10"/>
      <c r="S107" s="10"/>
      <c r="T107" s="10"/>
      <c r="U107" s="10"/>
    </row>
    <row r="108" spans="1:21" ht="16.5" customHeight="1" x14ac:dyDescent="0.2">
      <c r="A108" s="7"/>
      <c r="B108" s="7"/>
      <c r="C108" s="7"/>
      <c r="D108" s="7"/>
      <c r="E108" s="7" t="s">
        <v>693</v>
      </c>
      <c r="F108" s="7"/>
      <c r="G108" s="7"/>
      <c r="H108" s="7"/>
      <c r="I108" s="7"/>
      <c r="J108" s="7"/>
      <c r="K108" s="7"/>
      <c r="L108" s="9"/>
      <c r="M108" s="10"/>
      <c r="N108" s="10"/>
      <c r="O108" s="10"/>
      <c r="P108" s="10"/>
      <c r="Q108" s="10"/>
      <c r="R108" s="10"/>
      <c r="S108" s="10"/>
      <c r="T108" s="10"/>
      <c r="U108" s="10"/>
    </row>
    <row r="109" spans="1:21" ht="16.5" customHeight="1" x14ac:dyDescent="0.2">
      <c r="A109" s="7"/>
      <c r="B109" s="7"/>
      <c r="C109" s="7"/>
      <c r="D109" s="7"/>
      <c r="E109" s="7"/>
      <c r="F109" s="7" t="s">
        <v>694</v>
      </c>
      <c r="G109" s="7"/>
      <c r="H109" s="7"/>
      <c r="I109" s="7"/>
      <c r="J109" s="7"/>
      <c r="K109" s="7"/>
      <c r="L109" s="9" t="s">
        <v>67</v>
      </c>
      <c r="M109" s="225">
        <v>2400</v>
      </c>
      <c r="N109" s="224">
        <v>734</v>
      </c>
      <c r="O109" s="224">
        <v>947</v>
      </c>
      <c r="P109" s="224">
        <v>950</v>
      </c>
      <c r="Q109" s="224">
        <v>393</v>
      </c>
      <c r="R109" s="226">
        <v>29</v>
      </c>
      <c r="S109" s="224">
        <v>103</v>
      </c>
      <c r="T109" s="224">
        <v>259</v>
      </c>
      <c r="U109" s="225">
        <v>5815</v>
      </c>
    </row>
    <row r="110" spans="1:21" ht="16.5" customHeight="1" x14ac:dyDescent="0.2">
      <c r="A110" s="7"/>
      <c r="B110" s="7"/>
      <c r="C110" s="7"/>
      <c r="D110" s="7"/>
      <c r="E110" s="7"/>
      <c r="F110" s="7" t="s">
        <v>695</v>
      </c>
      <c r="G110" s="7"/>
      <c r="H110" s="7"/>
      <c r="I110" s="7"/>
      <c r="J110" s="7"/>
      <c r="K110" s="7"/>
      <c r="L110" s="9" t="s">
        <v>67</v>
      </c>
      <c r="M110" s="225">
        <v>1455</v>
      </c>
      <c r="N110" s="224">
        <v>535</v>
      </c>
      <c r="O110" s="224">
        <v>710</v>
      </c>
      <c r="P110" s="224">
        <v>310</v>
      </c>
      <c r="Q110" s="224">
        <v>240</v>
      </c>
      <c r="R110" s="226">
        <v>92</v>
      </c>
      <c r="S110" s="226">
        <v>55</v>
      </c>
      <c r="T110" s="222" t="s">
        <v>75</v>
      </c>
      <c r="U110" s="225">
        <v>3397</v>
      </c>
    </row>
    <row r="111" spans="1:21" ht="16.5" customHeight="1" x14ac:dyDescent="0.2">
      <c r="A111" s="7"/>
      <c r="B111" s="7"/>
      <c r="C111" s="7"/>
      <c r="D111" s="7"/>
      <c r="E111" s="7"/>
      <c r="F111" s="7" t="s">
        <v>696</v>
      </c>
      <c r="G111" s="7"/>
      <c r="H111" s="7"/>
      <c r="I111" s="7"/>
      <c r="J111" s="7"/>
      <c r="K111" s="7"/>
      <c r="L111" s="9" t="s">
        <v>67</v>
      </c>
      <c r="M111" s="225">
        <v>3855</v>
      </c>
      <c r="N111" s="225">
        <v>1269</v>
      </c>
      <c r="O111" s="225">
        <v>1657</v>
      </c>
      <c r="P111" s="225">
        <v>1260</v>
      </c>
      <c r="Q111" s="224">
        <v>633</v>
      </c>
      <c r="R111" s="224">
        <v>121</v>
      </c>
      <c r="S111" s="224">
        <v>158</v>
      </c>
      <c r="T111" s="224">
        <v>259</v>
      </c>
      <c r="U111" s="225">
        <v>9212</v>
      </c>
    </row>
    <row r="112" spans="1:21" ht="16.5" customHeight="1" x14ac:dyDescent="0.2">
      <c r="A112" s="7"/>
      <c r="B112" s="7"/>
      <c r="C112" s="7"/>
      <c r="D112" s="7"/>
      <c r="E112" s="7"/>
      <c r="F112" s="7" t="s">
        <v>697</v>
      </c>
      <c r="G112" s="7"/>
      <c r="H112" s="7"/>
      <c r="I112" s="7"/>
      <c r="J112" s="7"/>
      <c r="K112" s="7"/>
      <c r="L112" s="9" t="s">
        <v>67</v>
      </c>
      <c r="M112" s="225">
        <v>1109</v>
      </c>
      <c r="N112" s="226">
        <v>58</v>
      </c>
      <c r="O112" s="224">
        <v>466</v>
      </c>
      <c r="P112" s="224">
        <v>199</v>
      </c>
      <c r="Q112" s="226">
        <v>99</v>
      </c>
      <c r="R112" s="226">
        <v>21</v>
      </c>
      <c r="S112" s="222">
        <v>4</v>
      </c>
      <c r="T112" s="226">
        <v>56</v>
      </c>
      <c r="U112" s="225">
        <v>2012</v>
      </c>
    </row>
    <row r="113" spans="1:21" ht="16.5" customHeight="1" x14ac:dyDescent="0.2">
      <c r="A113" s="7"/>
      <c r="B113" s="7"/>
      <c r="C113" s="7"/>
      <c r="D113" s="7"/>
      <c r="E113" s="7"/>
      <c r="F113" s="7" t="s">
        <v>380</v>
      </c>
      <c r="G113" s="7"/>
      <c r="H113" s="7"/>
      <c r="I113" s="7"/>
      <c r="J113" s="7"/>
      <c r="K113" s="7"/>
      <c r="L113" s="9" t="s">
        <v>67</v>
      </c>
      <c r="M113" s="225">
        <v>4964</v>
      </c>
      <c r="N113" s="225">
        <v>1327</v>
      </c>
      <c r="O113" s="225">
        <v>2123</v>
      </c>
      <c r="P113" s="225">
        <v>1459</v>
      </c>
      <c r="Q113" s="224">
        <v>732</v>
      </c>
      <c r="R113" s="224">
        <v>142</v>
      </c>
      <c r="S113" s="224">
        <v>162</v>
      </c>
      <c r="T113" s="224">
        <v>315</v>
      </c>
      <c r="U113" s="223">
        <v>11224</v>
      </c>
    </row>
    <row r="114" spans="1:21" ht="16.5" customHeight="1" x14ac:dyDescent="0.2">
      <c r="A114" s="7"/>
      <c r="B114" s="7"/>
      <c r="C114" s="7"/>
      <c r="D114" s="7"/>
      <c r="E114" s="7" t="s">
        <v>698</v>
      </c>
      <c r="F114" s="7"/>
      <c r="G114" s="7"/>
      <c r="H114" s="7"/>
      <c r="I114" s="7"/>
      <c r="J114" s="7"/>
      <c r="K114" s="7"/>
      <c r="L114" s="9"/>
      <c r="M114" s="10"/>
      <c r="N114" s="10"/>
      <c r="O114" s="10"/>
      <c r="P114" s="10"/>
      <c r="Q114" s="10"/>
      <c r="R114" s="10"/>
      <c r="S114" s="10"/>
      <c r="T114" s="10"/>
      <c r="U114" s="10"/>
    </row>
    <row r="115" spans="1:21" ht="16.5" customHeight="1" x14ac:dyDescent="0.2">
      <c r="A115" s="7"/>
      <c r="B115" s="7"/>
      <c r="C115" s="7"/>
      <c r="D115" s="7"/>
      <c r="E115" s="7"/>
      <c r="F115" s="7" t="s">
        <v>699</v>
      </c>
      <c r="G115" s="7"/>
      <c r="H115" s="7"/>
      <c r="I115" s="7"/>
      <c r="J115" s="7"/>
      <c r="K115" s="7"/>
      <c r="L115" s="9" t="s">
        <v>67</v>
      </c>
      <c r="M115" s="225">
        <v>1532</v>
      </c>
      <c r="N115" s="224">
        <v>311</v>
      </c>
      <c r="O115" s="225">
        <v>1357</v>
      </c>
      <c r="P115" s="224">
        <v>824</v>
      </c>
      <c r="Q115" s="224">
        <v>296</v>
      </c>
      <c r="R115" s="224">
        <v>171</v>
      </c>
      <c r="S115" s="226">
        <v>87</v>
      </c>
      <c r="T115" s="224">
        <v>632</v>
      </c>
      <c r="U115" s="225">
        <v>5210</v>
      </c>
    </row>
    <row r="116" spans="1:21" ht="16.5" customHeight="1" x14ac:dyDescent="0.2">
      <c r="A116" s="7"/>
      <c r="B116" s="7"/>
      <c r="C116" s="7"/>
      <c r="D116" s="7"/>
      <c r="E116" s="7"/>
      <c r="F116" s="7" t="s">
        <v>713</v>
      </c>
      <c r="G116" s="7"/>
      <c r="H116" s="7"/>
      <c r="I116" s="7"/>
      <c r="J116" s="7"/>
      <c r="K116" s="7"/>
      <c r="L116" s="9" t="s">
        <v>67</v>
      </c>
      <c r="M116" s="222">
        <v>3</v>
      </c>
      <c r="N116" s="226">
        <v>16</v>
      </c>
      <c r="O116" s="226">
        <v>44</v>
      </c>
      <c r="P116" s="226">
        <v>15</v>
      </c>
      <c r="Q116" s="226">
        <v>48</v>
      </c>
      <c r="R116" s="222" t="s">
        <v>75</v>
      </c>
      <c r="S116" s="222" t="s">
        <v>75</v>
      </c>
      <c r="T116" s="222" t="s">
        <v>75</v>
      </c>
      <c r="U116" s="224">
        <v>126</v>
      </c>
    </row>
    <row r="117" spans="1:21" ht="16.5" customHeight="1" x14ac:dyDescent="0.2">
      <c r="A117" s="7"/>
      <c r="B117" s="7"/>
      <c r="C117" s="7"/>
      <c r="D117" s="7"/>
      <c r="E117" s="7"/>
      <c r="F117" s="7" t="s">
        <v>714</v>
      </c>
      <c r="G117" s="7"/>
      <c r="H117" s="7"/>
      <c r="I117" s="7"/>
      <c r="J117" s="7"/>
      <c r="K117" s="7"/>
      <c r="L117" s="9" t="s">
        <v>67</v>
      </c>
      <c r="M117" s="224">
        <v>181</v>
      </c>
      <c r="N117" s="226">
        <v>48</v>
      </c>
      <c r="O117" s="224">
        <v>308</v>
      </c>
      <c r="P117" s="224">
        <v>154</v>
      </c>
      <c r="Q117" s="224">
        <v>140</v>
      </c>
      <c r="R117" s="226">
        <v>20</v>
      </c>
      <c r="S117" s="226">
        <v>11</v>
      </c>
      <c r="T117" s="222" t="s">
        <v>75</v>
      </c>
      <c r="U117" s="224">
        <v>862</v>
      </c>
    </row>
    <row r="118" spans="1:21" ht="16.5" customHeight="1" x14ac:dyDescent="0.2">
      <c r="A118" s="7"/>
      <c r="B118" s="7"/>
      <c r="C118" s="7"/>
      <c r="D118" s="7"/>
      <c r="E118" s="7"/>
      <c r="F118" s="7" t="s">
        <v>380</v>
      </c>
      <c r="G118" s="7"/>
      <c r="H118" s="7"/>
      <c r="I118" s="7"/>
      <c r="J118" s="7"/>
      <c r="K118" s="7"/>
      <c r="L118" s="9" t="s">
        <v>67</v>
      </c>
      <c r="M118" s="225">
        <v>1716</v>
      </c>
      <c r="N118" s="224">
        <v>375</v>
      </c>
      <c r="O118" s="225">
        <v>1709</v>
      </c>
      <c r="P118" s="224">
        <v>993</v>
      </c>
      <c r="Q118" s="224">
        <v>484</v>
      </c>
      <c r="R118" s="224">
        <v>191</v>
      </c>
      <c r="S118" s="226">
        <v>98</v>
      </c>
      <c r="T118" s="224">
        <v>632</v>
      </c>
      <c r="U118" s="225">
        <v>6198</v>
      </c>
    </row>
    <row r="119" spans="1:21" ht="16.5" customHeight="1" x14ac:dyDescent="0.2">
      <c r="A119" s="7"/>
      <c r="B119" s="7"/>
      <c r="C119" s="7"/>
      <c r="D119" s="7"/>
      <c r="E119" s="7" t="s">
        <v>701</v>
      </c>
      <c r="F119" s="7"/>
      <c r="G119" s="7"/>
      <c r="H119" s="7"/>
      <c r="I119" s="7"/>
      <c r="J119" s="7"/>
      <c r="K119" s="7"/>
      <c r="L119" s="9" t="s">
        <v>67</v>
      </c>
      <c r="M119" s="226">
        <v>86</v>
      </c>
      <c r="N119" s="224">
        <v>273</v>
      </c>
      <c r="O119" s="222" t="s">
        <v>75</v>
      </c>
      <c r="P119" s="222" t="s">
        <v>75</v>
      </c>
      <c r="Q119" s="222" t="s">
        <v>75</v>
      </c>
      <c r="R119" s="222" t="s">
        <v>75</v>
      </c>
      <c r="S119" s="222" t="s">
        <v>75</v>
      </c>
      <c r="T119" s="222">
        <v>3</v>
      </c>
      <c r="U119" s="224">
        <v>362</v>
      </c>
    </row>
    <row r="120" spans="1:21" ht="16.5" customHeight="1" x14ac:dyDescent="0.2">
      <c r="A120" s="7"/>
      <c r="B120" s="7"/>
      <c r="C120" s="7"/>
      <c r="D120" s="7" t="s">
        <v>442</v>
      </c>
      <c r="E120" s="7"/>
      <c r="F120" s="7"/>
      <c r="G120" s="7"/>
      <c r="H120" s="7"/>
      <c r="I120" s="7"/>
      <c r="J120" s="7"/>
      <c r="K120" s="7"/>
      <c r="L120" s="9"/>
      <c r="M120" s="10"/>
      <c r="N120" s="10"/>
      <c r="O120" s="10"/>
      <c r="P120" s="10"/>
      <c r="Q120" s="10"/>
      <c r="R120" s="10"/>
      <c r="S120" s="10"/>
      <c r="T120" s="10"/>
      <c r="U120" s="10"/>
    </row>
    <row r="121" spans="1:21" ht="16.5" customHeight="1" x14ac:dyDescent="0.2">
      <c r="A121" s="7"/>
      <c r="B121" s="7"/>
      <c r="C121" s="7"/>
      <c r="D121" s="7"/>
      <c r="E121" s="7" t="s">
        <v>693</v>
      </c>
      <c r="F121" s="7"/>
      <c r="G121" s="7"/>
      <c r="H121" s="7"/>
      <c r="I121" s="7"/>
      <c r="J121" s="7"/>
      <c r="K121" s="7"/>
      <c r="L121" s="9"/>
      <c r="M121" s="10"/>
      <c r="N121" s="10"/>
      <c r="O121" s="10"/>
      <c r="P121" s="10"/>
      <c r="Q121" s="10"/>
      <c r="R121" s="10"/>
      <c r="S121" s="10"/>
      <c r="T121" s="10"/>
      <c r="U121" s="10"/>
    </row>
    <row r="122" spans="1:21" ht="16.5" customHeight="1" x14ac:dyDescent="0.2">
      <c r="A122" s="7"/>
      <c r="B122" s="7"/>
      <c r="C122" s="7"/>
      <c r="D122" s="7"/>
      <c r="E122" s="7"/>
      <c r="F122" s="7" t="s">
        <v>694</v>
      </c>
      <c r="G122" s="7"/>
      <c r="H122" s="7"/>
      <c r="I122" s="7"/>
      <c r="J122" s="7"/>
      <c r="K122" s="7"/>
      <c r="L122" s="9" t="s">
        <v>210</v>
      </c>
      <c r="M122" s="228">
        <v>35.9</v>
      </c>
      <c r="N122" s="228">
        <v>43.1</v>
      </c>
      <c r="O122" s="228">
        <v>24.7</v>
      </c>
      <c r="P122" s="228">
        <v>38.700000000000003</v>
      </c>
      <c r="Q122" s="228">
        <v>32.299999999999997</v>
      </c>
      <c r="R122" s="227">
        <v>8.6999999999999993</v>
      </c>
      <c r="S122" s="228">
        <v>39.6</v>
      </c>
      <c r="T122" s="228">
        <v>27.3</v>
      </c>
      <c r="U122" s="228">
        <v>33.4</v>
      </c>
    </row>
    <row r="123" spans="1:21" ht="16.5" customHeight="1" x14ac:dyDescent="0.2">
      <c r="A123" s="7"/>
      <c r="B123" s="7"/>
      <c r="C123" s="7"/>
      <c r="D123" s="7"/>
      <c r="E123" s="7"/>
      <c r="F123" s="7" t="s">
        <v>695</v>
      </c>
      <c r="G123" s="7"/>
      <c r="H123" s="7"/>
      <c r="I123" s="7"/>
      <c r="J123" s="7"/>
      <c r="K123" s="7"/>
      <c r="L123" s="9" t="s">
        <v>210</v>
      </c>
      <c r="M123" s="228">
        <v>21.8</v>
      </c>
      <c r="N123" s="228">
        <v>31.4</v>
      </c>
      <c r="O123" s="228">
        <v>18.5</v>
      </c>
      <c r="P123" s="228">
        <v>12.6</v>
      </c>
      <c r="Q123" s="228">
        <v>19.7</v>
      </c>
      <c r="R123" s="228">
        <v>27.6</v>
      </c>
      <c r="S123" s="228">
        <v>21.2</v>
      </c>
      <c r="T123" s="227" t="s">
        <v>75</v>
      </c>
      <c r="U123" s="228">
        <v>19.5</v>
      </c>
    </row>
    <row r="124" spans="1:21" ht="16.5" customHeight="1" x14ac:dyDescent="0.2">
      <c r="A124" s="7"/>
      <c r="B124" s="7"/>
      <c r="C124" s="7"/>
      <c r="D124" s="7"/>
      <c r="E124" s="7"/>
      <c r="F124" s="7" t="s">
        <v>696</v>
      </c>
      <c r="G124" s="7"/>
      <c r="H124" s="7"/>
      <c r="I124" s="7"/>
      <c r="J124" s="7"/>
      <c r="K124" s="7"/>
      <c r="L124" s="9" t="s">
        <v>210</v>
      </c>
      <c r="M124" s="228">
        <v>57.7</v>
      </c>
      <c r="N124" s="228">
        <v>74.599999999999994</v>
      </c>
      <c r="O124" s="228">
        <v>43.2</v>
      </c>
      <c r="P124" s="228">
        <v>51.4</v>
      </c>
      <c r="Q124" s="228">
        <v>52.1</v>
      </c>
      <c r="R124" s="228">
        <v>36.299999999999997</v>
      </c>
      <c r="S124" s="228">
        <v>60.8</v>
      </c>
      <c r="T124" s="228">
        <v>27.3</v>
      </c>
      <c r="U124" s="228">
        <v>52.9</v>
      </c>
    </row>
    <row r="125" spans="1:21" ht="16.5" customHeight="1" x14ac:dyDescent="0.2">
      <c r="A125" s="7"/>
      <c r="B125" s="7"/>
      <c r="C125" s="7"/>
      <c r="D125" s="7"/>
      <c r="E125" s="7"/>
      <c r="F125" s="7" t="s">
        <v>697</v>
      </c>
      <c r="G125" s="7"/>
      <c r="H125" s="7"/>
      <c r="I125" s="7"/>
      <c r="J125" s="7"/>
      <c r="K125" s="7"/>
      <c r="L125" s="9" t="s">
        <v>210</v>
      </c>
      <c r="M125" s="228">
        <v>16.600000000000001</v>
      </c>
      <c r="N125" s="227">
        <v>3.4</v>
      </c>
      <c r="O125" s="228">
        <v>12.2</v>
      </c>
      <c r="P125" s="227">
        <v>8.1</v>
      </c>
      <c r="Q125" s="227">
        <v>8.1</v>
      </c>
      <c r="R125" s="227">
        <v>6.3</v>
      </c>
      <c r="S125" s="227">
        <v>1.5</v>
      </c>
      <c r="T125" s="227">
        <v>5.9</v>
      </c>
      <c r="U125" s="228">
        <v>11.5</v>
      </c>
    </row>
    <row r="126" spans="1:21" ht="16.5" customHeight="1" x14ac:dyDescent="0.2">
      <c r="A126" s="7"/>
      <c r="B126" s="7"/>
      <c r="C126" s="7"/>
      <c r="D126" s="7"/>
      <c r="E126" s="7"/>
      <c r="F126" s="7" t="s">
        <v>380</v>
      </c>
      <c r="G126" s="7"/>
      <c r="H126" s="7"/>
      <c r="I126" s="7"/>
      <c r="J126" s="7"/>
      <c r="K126" s="7"/>
      <c r="L126" s="9" t="s">
        <v>210</v>
      </c>
      <c r="M126" s="228">
        <v>74.3</v>
      </c>
      <c r="N126" s="228">
        <v>78</v>
      </c>
      <c r="O126" s="228">
        <v>55.4</v>
      </c>
      <c r="P126" s="228">
        <v>59.5</v>
      </c>
      <c r="Q126" s="228">
        <v>60.2</v>
      </c>
      <c r="R126" s="228">
        <v>42.6</v>
      </c>
      <c r="S126" s="228">
        <v>62.3</v>
      </c>
      <c r="T126" s="228">
        <v>33.299999999999997</v>
      </c>
      <c r="U126" s="228">
        <v>64.400000000000006</v>
      </c>
    </row>
    <row r="127" spans="1:21" ht="16.5" customHeight="1" x14ac:dyDescent="0.2">
      <c r="A127" s="7"/>
      <c r="B127" s="7"/>
      <c r="C127" s="7"/>
      <c r="D127" s="7"/>
      <c r="E127" s="7" t="s">
        <v>698</v>
      </c>
      <c r="F127" s="7"/>
      <c r="G127" s="7"/>
      <c r="H127" s="7"/>
      <c r="I127" s="7"/>
      <c r="J127" s="7"/>
      <c r="K127" s="7"/>
      <c r="L127" s="9"/>
      <c r="M127" s="10"/>
      <c r="N127" s="10"/>
      <c r="O127" s="10"/>
      <c r="P127" s="10"/>
      <c r="Q127" s="10"/>
      <c r="R127" s="10"/>
      <c r="S127" s="10"/>
      <c r="T127" s="10"/>
      <c r="U127" s="10"/>
    </row>
    <row r="128" spans="1:21" ht="16.5" customHeight="1" x14ac:dyDescent="0.2">
      <c r="A128" s="7"/>
      <c r="B128" s="7"/>
      <c r="C128" s="7"/>
      <c r="D128" s="7"/>
      <c r="E128" s="7"/>
      <c r="F128" s="7" t="s">
        <v>699</v>
      </c>
      <c r="G128" s="7"/>
      <c r="H128" s="7"/>
      <c r="I128" s="7"/>
      <c r="J128" s="7"/>
      <c r="K128" s="7"/>
      <c r="L128" s="9" t="s">
        <v>210</v>
      </c>
      <c r="M128" s="228">
        <v>22.9</v>
      </c>
      <c r="N128" s="228">
        <v>18.3</v>
      </c>
      <c r="O128" s="228">
        <v>35.4</v>
      </c>
      <c r="P128" s="228">
        <v>33.6</v>
      </c>
      <c r="Q128" s="228">
        <v>24.3</v>
      </c>
      <c r="R128" s="228">
        <v>51.4</v>
      </c>
      <c r="S128" s="228">
        <v>33.5</v>
      </c>
      <c r="T128" s="228">
        <v>66.7</v>
      </c>
      <c r="U128" s="228">
        <v>29.9</v>
      </c>
    </row>
    <row r="129" spans="1:21" ht="16.5" customHeight="1" x14ac:dyDescent="0.2">
      <c r="A129" s="7"/>
      <c r="B129" s="7"/>
      <c r="C129" s="7"/>
      <c r="D129" s="7"/>
      <c r="E129" s="7"/>
      <c r="F129" s="7" t="s">
        <v>713</v>
      </c>
      <c r="G129" s="7"/>
      <c r="H129" s="7"/>
      <c r="I129" s="7"/>
      <c r="J129" s="7"/>
      <c r="K129" s="7"/>
      <c r="L129" s="9" t="s">
        <v>210</v>
      </c>
      <c r="M129" s="227" t="s">
        <v>75</v>
      </c>
      <c r="N129" s="227">
        <v>0.9</v>
      </c>
      <c r="O129" s="227">
        <v>1.1000000000000001</v>
      </c>
      <c r="P129" s="227">
        <v>0.6</v>
      </c>
      <c r="Q129" s="227">
        <v>3.9</v>
      </c>
      <c r="R129" s="227" t="s">
        <v>75</v>
      </c>
      <c r="S129" s="227" t="s">
        <v>75</v>
      </c>
      <c r="T129" s="227" t="s">
        <v>75</v>
      </c>
      <c r="U129" s="227">
        <v>0.7</v>
      </c>
    </row>
    <row r="130" spans="1:21" ht="16.5" customHeight="1" x14ac:dyDescent="0.2">
      <c r="A130" s="7"/>
      <c r="B130" s="7"/>
      <c r="C130" s="7"/>
      <c r="D130" s="7"/>
      <c r="E130" s="7"/>
      <c r="F130" s="7" t="s">
        <v>714</v>
      </c>
      <c r="G130" s="7"/>
      <c r="H130" s="7"/>
      <c r="I130" s="7"/>
      <c r="J130" s="7"/>
      <c r="K130" s="7"/>
      <c r="L130" s="9" t="s">
        <v>210</v>
      </c>
      <c r="M130" s="227">
        <v>2.7</v>
      </c>
      <c r="N130" s="227">
        <v>2.8</v>
      </c>
      <c r="O130" s="227">
        <v>8</v>
      </c>
      <c r="P130" s="227">
        <v>6.3</v>
      </c>
      <c r="Q130" s="228">
        <v>11.5</v>
      </c>
      <c r="R130" s="227">
        <v>6</v>
      </c>
      <c r="S130" s="227">
        <v>4.2</v>
      </c>
      <c r="T130" s="227" t="s">
        <v>75</v>
      </c>
      <c r="U130" s="227">
        <v>4.9000000000000004</v>
      </c>
    </row>
    <row r="131" spans="1:21" ht="16.5" customHeight="1" x14ac:dyDescent="0.2">
      <c r="A131" s="7"/>
      <c r="B131" s="7"/>
      <c r="C131" s="7"/>
      <c r="D131" s="7"/>
      <c r="E131" s="7"/>
      <c r="F131" s="7" t="s">
        <v>380</v>
      </c>
      <c r="G131" s="7"/>
      <c r="H131" s="7"/>
      <c r="I131" s="7"/>
      <c r="J131" s="7"/>
      <c r="K131" s="7"/>
      <c r="L131" s="9" t="s">
        <v>210</v>
      </c>
      <c r="M131" s="228">
        <v>25.7</v>
      </c>
      <c r="N131" s="228">
        <v>22</v>
      </c>
      <c r="O131" s="228">
        <v>44.6</v>
      </c>
      <c r="P131" s="228">
        <v>40.5</v>
      </c>
      <c r="Q131" s="228">
        <v>39.799999999999997</v>
      </c>
      <c r="R131" s="228">
        <v>57.4</v>
      </c>
      <c r="S131" s="228">
        <v>37.700000000000003</v>
      </c>
      <c r="T131" s="228">
        <v>66.7</v>
      </c>
      <c r="U131" s="228">
        <v>35.6</v>
      </c>
    </row>
    <row r="132" spans="1:21" ht="16.5" customHeight="1" x14ac:dyDescent="0.2">
      <c r="A132" s="7"/>
      <c r="B132" s="7" t="s">
        <v>272</v>
      </c>
      <c r="C132" s="7"/>
      <c r="D132" s="7"/>
      <c r="E132" s="7"/>
      <c r="F132" s="7"/>
      <c r="G132" s="7"/>
      <c r="H132" s="7"/>
      <c r="I132" s="7"/>
      <c r="J132" s="7"/>
      <c r="K132" s="7"/>
      <c r="L132" s="9"/>
      <c r="M132" s="10"/>
      <c r="N132" s="10"/>
      <c r="O132" s="10"/>
      <c r="P132" s="10"/>
      <c r="Q132" s="10"/>
      <c r="R132" s="10"/>
      <c r="S132" s="10"/>
      <c r="T132" s="10"/>
      <c r="U132" s="10"/>
    </row>
    <row r="133" spans="1:21" ht="16.5" customHeight="1" x14ac:dyDescent="0.2">
      <c r="A133" s="7"/>
      <c r="B133" s="7"/>
      <c r="C133" s="7" t="s">
        <v>139</v>
      </c>
      <c r="D133" s="7"/>
      <c r="E133" s="7"/>
      <c r="F133" s="7"/>
      <c r="G133" s="7"/>
      <c r="H133" s="7"/>
      <c r="I133" s="7"/>
      <c r="J133" s="7"/>
      <c r="K133" s="7"/>
      <c r="L133" s="9"/>
      <c r="M133" s="10"/>
      <c r="N133" s="10"/>
      <c r="O133" s="10"/>
      <c r="P133" s="10"/>
      <c r="Q133" s="10"/>
      <c r="R133" s="10"/>
      <c r="S133" s="10"/>
      <c r="T133" s="10"/>
      <c r="U133" s="10"/>
    </row>
    <row r="134" spans="1:21" ht="16.5" customHeight="1" x14ac:dyDescent="0.2">
      <c r="A134" s="7"/>
      <c r="B134" s="7"/>
      <c r="C134" s="7"/>
      <c r="D134" s="7" t="s">
        <v>65</v>
      </c>
      <c r="E134" s="7"/>
      <c r="F134" s="7"/>
      <c r="G134" s="7"/>
      <c r="H134" s="7"/>
      <c r="I134" s="7"/>
      <c r="J134" s="7"/>
      <c r="K134" s="7"/>
      <c r="L134" s="9"/>
      <c r="M134" s="10"/>
      <c r="N134" s="10"/>
      <c r="O134" s="10"/>
      <c r="P134" s="10"/>
      <c r="Q134" s="10"/>
      <c r="R134" s="10"/>
      <c r="S134" s="10"/>
      <c r="T134" s="10"/>
      <c r="U134" s="10"/>
    </row>
    <row r="135" spans="1:21" ht="16.5" customHeight="1" x14ac:dyDescent="0.2">
      <c r="A135" s="7"/>
      <c r="B135" s="7"/>
      <c r="C135" s="7"/>
      <c r="D135" s="7"/>
      <c r="E135" s="7" t="s">
        <v>693</v>
      </c>
      <c r="F135" s="7"/>
      <c r="G135" s="7"/>
      <c r="H135" s="7"/>
      <c r="I135" s="7"/>
      <c r="J135" s="7"/>
      <c r="K135" s="7"/>
      <c r="L135" s="9"/>
      <c r="M135" s="10"/>
      <c r="N135" s="10"/>
      <c r="O135" s="10"/>
      <c r="P135" s="10"/>
      <c r="Q135" s="10"/>
      <c r="R135" s="10"/>
      <c r="S135" s="10"/>
      <c r="T135" s="10"/>
      <c r="U135" s="10"/>
    </row>
    <row r="136" spans="1:21" ht="16.5" customHeight="1" x14ac:dyDescent="0.2">
      <c r="A136" s="7"/>
      <c r="B136" s="7"/>
      <c r="C136" s="7"/>
      <c r="D136" s="7"/>
      <c r="E136" s="7"/>
      <c r="F136" s="7" t="s">
        <v>694</v>
      </c>
      <c r="G136" s="7"/>
      <c r="H136" s="7"/>
      <c r="I136" s="7"/>
      <c r="J136" s="7"/>
      <c r="K136" s="7"/>
      <c r="L136" s="9" t="s">
        <v>67</v>
      </c>
      <c r="M136" s="225">
        <v>2735</v>
      </c>
      <c r="N136" s="224">
        <v>757</v>
      </c>
      <c r="O136" s="224">
        <v>899</v>
      </c>
      <c r="P136" s="224">
        <v>924</v>
      </c>
      <c r="Q136" s="224">
        <v>369</v>
      </c>
      <c r="R136" s="226">
        <v>30</v>
      </c>
      <c r="S136" s="226">
        <v>84</v>
      </c>
      <c r="T136" s="224">
        <v>259</v>
      </c>
      <c r="U136" s="225">
        <v>6057</v>
      </c>
    </row>
    <row r="137" spans="1:21" ht="16.5" customHeight="1" x14ac:dyDescent="0.2">
      <c r="A137" s="7"/>
      <c r="B137" s="7"/>
      <c r="C137" s="7"/>
      <c r="D137" s="7"/>
      <c r="E137" s="7"/>
      <c r="F137" s="7" t="s">
        <v>695</v>
      </c>
      <c r="G137" s="7"/>
      <c r="H137" s="7"/>
      <c r="I137" s="7"/>
      <c r="J137" s="7"/>
      <c r="K137" s="7"/>
      <c r="L137" s="9" t="s">
        <v>67</v>
      </c>
      <c r="M137" s="225">
        <v>1086</v>
      </c>
      <c r="N137" s="224">
        <v>494</v>
      </c>
      <c r="O137" s="224">
        <v>729</v>
      </c>
      <c r="P137" s="224">
        <v>279</v>
      </c>
      <c r="Q137" s="224">
        <v>213</v>
      </c>
      <c r="R137" s="226">
        <v>76</v>
      </c>
      <c r="S137" s="226">
        <v>48</v>
      </c>
      <c r="T137" s="222" t="s">
        <v>75</v>
      </c>
      <c r="U137" s="225">
        <v>2925</v>
      </c>
    </row>
    <row r="138" spans="1:21" ht="16.5" customHeight="1" x14ac:dyDescent="0.2">
      <c r="A138" s="7"/>
      <c r="B138" s="7"/>
      <c r="C138" s="7"/>
      <c r="D138" s="7"/>
      <c r="E138" s="7"/>
      <c r="F138" s="7" t="s">
        <v>696</v>
      </c>
      <c r="G138" s="7"/>
      <c r="H138" s="7"/>
      <c r="I138" s="7"/>
      <c r="J138" s="7"/>
      <c r="K138" s="7"/>
      <c r="L138" s="9" t="s">
        <v>67</v>
      </c>
      <c r="M138" s="225">
        <v>3821</v>
      </c>
      <c r="N138" s="225">
        <v>1251</v>
      </c>
      <c r="O138" s="225">
        <v>1628</v>
      </c>
      <c r="P138" s="225">
        <v>1203</v>
      </c>
      <c r="Q138" s="224">
        <v>582</v>
      </c>
      <c r="R138" s="224">
        <v>106</v>
      </c>
      <c r="S138" s="224">
        <v>132</v>
      </c>
      <c r="T138" s="224">
        <v>259</v>
      </c>
      <c r="U138" s="225">
        <v>8982</v>
      </c>
    </row>
    <row r="139" spans="1:21" ht="16.5" customHeight="1" x14ac:dyDescent="0.2">
      <c r="A139" s="7"/>
      <c r="B139" s="7"/>
      <c r="C139" s="7"/>
      <c r="D139" s="7"/>
      <c r="E139" s="7"/>
      <c r="F139" s="7" t="s">
        <v>697</v>
      </c>
      <c r="G139" s="7"/>
      <c r="H139" s="7"/>
      <c r="I139" s="7"/>
      <c r="J139" s="7"/>
      <c r="K139" s="7"/>
      <c r="L139" s="9" t="s">
        <v>67</v>
      </c>
      <c r="M139" s="225">
        <v>1552</v>
      </c>
      <c r="N139" s="226">
        <v>65</v>
      </c>
      <c r="O139" s="224">
        <v>482</v>
      </c>
      <c r="P139" s="224">
        <v>177</v>
      </c>
      <c r="Q139" s="226">
        <v>82</v>
      </c>
      <c r="R139" s="226">
        <v>26</v>
      </c>
      <c r="S139" s="222">
        <v>2</v>
      </c>
      <c r="T139" s="226">
        <v>44</v>
      </c>
      <c r="U139" s="225">
        <v>2430</v>
      </c>
    </row>
    <row r="140" spans="1:21" ht="16.5" customHeight="1" x14ac:dyDescent="0.2">
      <c r="A140" s="7"/>
      <c r="B140" s="7"/>
      <c r="C140" s="7"/>
      <c r="D140" s="7"/>
      <c r="E140" s="7"/>
      <c r="F140" s="7" t="s">
        <v>380</v>
      </c>
      <c r="G140" s="7"/>
      <c r="H140" s="7"/>
      <c r="I140" s="7"/>
      <c r="J140" s="7"/>
      <c r="K140" s="7"/>
      <c r="L140" s="9" t="s">
        <v>67</v>
      </c>
      <c r="M140" s="225">
        <v>5373</v>
      </c>
      <c r="N140" s="225">
        <v>1316</v>
      </c>
      <c r="O140" s="225">
        <v>2110</v>
      </c>
      <c r="P140" s="225">
        <v>1380</v>
      </c>
      <c r="Q140" s="224">
        <v>664</v>
      </c>
      <c r="R140" s="224">
        <v>132</v>
      </c>
      <c r="S140" s="224">
        <v>134</v>
      </c>
      <c r="T140" s="224">
        <v>303</v>
      </c>
      <c r="U140" s="223">
        <v>11412</v>
      </c>
    </row>
    <row r="141" spans="1:21" ht="16.5" customHeight="1" x14ac:dyDescent="0.2">
      <c r="A141" s="7"/>
      <c r="B141" s="7"/>
      <c r="C141" s="7"/>
      <c r="D141" s="7"/>
      <c r="E141" s="7" t="s">
        <v>698</v>
      </c>
      <c r="F141" s="7"/>
      <c r="G141" s="7"/>
      <c r="H141" s="7"/>
      <c r="I141" s="7"/>
      <c r="J141" s="7"/>
      <c r="K141" s="7"/>
      <c r="L141" s="9"/>
      <c r="M141" s="10"/>
      <c r="N141" s="10"/>
      <c r="O141" s="10"/>
      <c r="P141" s="10"/>
      <c r="Q141" s="10"/>
      <c r="R141" s="10"/>
      <c r="S141" s="10"/>
      <c r="T141" s="10"/>
      <c r="U141" s="10"/>
    </row>
    <row r="142" spans="1:21" ht="16.5" customHeight="1" x14ac:dyDescent="0.2">
      <c r="A142" s="7"/>
      <c r="B142" s="7"/>
      <c r="C142" s="7"/>
      <c r="D142" s="7"/>
      <c r="E142" s="7"/>
      <c r="F142" s="7" t="s">
        <v>699</v>
      </c>
      <c r="G142" s="7"/>
      <c r="H142" s="7"/>
      <c r="I142" s="7"/>
      <c r="J142" s="7"/>
      <c r="K142" s="7"/>
      <c r="L142" s="9" t="s">
        <v>67</v>
      </c>
      <c r="M142" s="225">
        <v>1195</v>
      </c>
      <c r="N142" s="224">
        <v>332</v>
      </c>
      <c r="O142" s="225">
        <v>1350</v>
      </c>
      <c r="P142" s="224">
        <v>751</v>
      </c>
      <c r="Q142" s="224">
        <v>266</v>
      </c>
      <c r="R142" s="224">
        <v>164</v>
      </c>
      <c r="S142" s="226">
        <v>81</v>
      </c>
      <c r="T142" s="224">
        <v>636</v>
      </c>
      <c r="U142" s="225">
        <v>4775</v>
      </c>
    </row>
    <row r="143" spans="1:21" ht="16.5" customHeight="1" x14ac:dyDescent="0.2">
      <c r="A143" s="7"/>
      <c r="B143" s="7"/>
      <c r="C143" s="7"/>
      <c r="D143" s="7"/>
      <c r="E143" s="7"/>
      <c r="F143" s="7" t="s">
        <v>713</v>
      </c>
      <c r="G143" s="7"/>
      <c r="H143" s="7"/>
      <c r="I143" s="7"/>
      <c r="J143" s="7"/>
      <c r="K143" s="7"/>
      <c r="L143" s="9" t="s">
        <v>67</v>
      </c>
      <c r="M143" s="226">
        <v>81</v>
      </c>
      <c r="N143" s="226">
        <v>10</v>
      </c>
      <c r="O143" s="226">
        <v>44</v>
      </c>
      <c r="P143" s="226">
        <v>17</v>
      </c>
      <c r="Q143" s="226">
        <v>47</v>
      </c>
      <c r="R143" s="222" t="s">
        <v>75</v>
      </c>
      <c r="S143" s="222" t="s">
        <v>75</v>
      </c>
      <c r="T143" s="222" t="s">
        <v>75</v>
      </c>
      <c r="U143" s="224">
        <v>199</v>
      </c>
    </row>
    <row r="144" spans="1:21" ht="16.5" customHeight="1" x14ac:dyDescent="0.2">
      <c r="A144" s="7"/>
      <c r="B144" s="7"/>
      <c r="C144" s="7"/>
      <c r="D144" s="7"/>
      <c r="E144" s="7"/>
      <c r="F144" s="7" t="s">
        <v>714</v>
      </c>
      <c r="G144" s="7"/>
      <c r="H144" s="7"/>
      <c r="I144" s="7"/>
      <c r="J144" s="7"/>
      <c r="K144" s="7"/>
      <c r="L144" s="9" t="s">
        <v>67</v>
      </c>
      <c r="M144" s="226">
        <v>94</v>
      </c>
      <c r="N144" s="226">
        <v>45</v>
      </c>
      <c r="O144" s="224">
        <v>278</v>
      </c>
      <c r="P144" s="224">
        <v>173</v>
      </c>
      <c r="Q144" s="224">
        <v>160</v>
      </c>
      <c r="R144" s="226">
        <v>24</v>
      </c>
      <c r="S144" s="222">
        <v>8</v>
      </c>
      <c r="T144" s="222" t="s">
        <v>75</v>
      </c>
      <c r="U144" s="224">
        <v>782</v>
      </c>
    </row>
    <row r="145" spans="1:21" ht="16.5" customHeight="1" x14ac:dyDescent="0.2">
      <c r="A145" s="7"/>
      <c r="B145" s="7"/>
      <c r="C145" s="7"/>
      <c r="D145" s="7"/>
      <c r="E145" s="7"/>
      <c r="F145" s="7" t="s">
        <v>380</v>
      </c>
      <c r="G145" s="7"/>
      <c r="H145" s="7"/>
      <c r="I145" s="7"/>
      <c r="J145" s="7"/>
      <c r="K145" s="7"/>
      <c r="L145" s="9" t="s">
        <v>67</v>
      </c>
      <c r="M145" s="225">
        <v>1370</v>
      </c>
      <c r="N145" s="224">
        <v>387</v>
      </c>
      <c r="O145" s="225">
        <v>1672</v>
      </c>
      <c r="P145" s="224">
        <v>941</v>
      </c>
      <c r="Q145" s="224">
        <v>473</v>
      </c>
      <c r="R145" s="224">
        <v>188</v>
      </c>
      <c r="S145" s="226">
        <v>89</v>
      </c>
      <c r="T145" s="224">
        <v>636</v>
      </c>
      <c r="U145" s="225">
        <v>5756</v>
      </c>
    </row>
    <row r="146" spans="1:21" ht="16.5" customHeight="1" x14ac:dyDescent="0.2">
      <c r="A146" s="7"/>
      <c r="B146" s="7"/>
      <c r="C146" s="7"/>
      <c r="D146" s="7"/>
      <c r="E146" s="7" t="s">
        <v>701</v>
      </c>
      <c r="F146" s="7"/>
      <c r="G146" s="7"/>
      <c r="H146" s="7"/>
      <c r="I146" s="7"/>
      <c r="J146" s="7"/>
      <c r="K146" s="7"/>
      <c r="L146" s="9" t="s">
        <v>67</v>
      </c>
      <c r="M146" s="226">
        <v>81</v>
      </c>
      <c r="N146" s="224">
        <v>388</v>
      </c>
      <c r="O146" s="222" t="s">
        <v>75</v>
      </c>
      <c r="P146" s="222" t="s">
        <v>75</v>
      </c>
      <c r="Q146" s="226">
        <v>13</v>
      </c>
      <c r="R146" s="222">
        <v>1</v>
      </c>
      <c r="S146" s="222">
        <v>1</v>
      </c>
      <c r="T146" s="222">
        <v>3</v>
      </c>
      <c r="U146" s="224">
        <v>487</v>
      </c>
    </row>
    <row r="147" spans="1:21" ht="16.5" customHeight="1" x14ac:dyDescent="0.2">
      <c r="A147" s="7"/>
      <c r="B147" s="7"/>
      <c r="C147" s="7"/>
      <c r="D147" s="7" t="s">
        <v>442</v>
      </c>
      <c r="E147" s="7"/>
      <c r="F147" s="7"/>
      <c r="G147" s="7"/>
      <c r="H147" s="7"/>
      <c r="I147" s="7"/>
      <c r="J147" s="7"/>
      <c r="K147" s="7"/>
      <c r="L147" s="9"/>
      <c r="M147" s="10"/>
      <c r="N147" s="10"/>
      <c r="O147" s="10"/>
      <c r="P147" s="10"/>
      <c r="Q147" s="10"/>
      <c r="R147" s="10"/>
      <c r="S147" s="10"/>
      <c r="T147" s="10"/>
      <c r="U147" s="10"/>
    </row>
    <row r="148" spans="1:21" ht="16.5" customHeight="1" x14ac:dyDescent="0.2">
      <c r="A148" s="7"/>
      <c r="B148" s="7"/>
      <c r="C148" s="7"/>
      <c r="D148" s="7"/>
      <c r="E148" s="7" t="s">
        <v>693</v>
      </c>
      <c r="F148" s="7"/>
      <c r="G148" s="7"/>
      <c r="H148" s="7"/>
      <c r="I148" s="7"/>
      <c r="J148" s="7"/>
      <c r="K148" s="7"/>
      <c r="L148" s="9"/>
      <c r="M148" s="10"/>
      <c r="N148" s="10"/>
      <c r="O148" s="10"/>
      <c r="P148" s="10"/>
      <c r="Q148" s="10"/>
      <c r="R148" s="10"/>
      <c r="S148" s="10"/>
      <c r="T148" s="10"/>
      <c r="U148" s="10"/>
    </row>
    <row r="149" spans="1:21" ht="16.5" customHeight="1" x14ac:dyDescent="0.2">
      <c r="A149" s="7"/>
      <c r="B149" s="7"/>
      <c r="C149" s="7"/>
      <c r="D149" s="7"/>
      <c r="E149" s="7"/>
      <c r="F149" s="7" t="s">
        <v>694</v>
      </c>
      <c r="G149" s="7"/>
      <c r="H149" s="7"/>
      <c r="I149" s="7"/>
      <c r="J149" s="7"/>
      <c r="K149" s="7"/>
      <c r="L149" s="9" t="s">
        <v>210</v>
      </c>
      <c r="M149" s="228">
        <v>40.6</v>
      </c>
      <c r="N149" s="228">
        <v>44.5</v>
      </c>
      <c r="O149" s="228">
        <v>23.8</v>
      </c>
      <c r="P149" s="228">
        <v>39.799999999999997</v>
      </c>
      <c r="Q149" s="228">
        <v>32.5</v>
      </c>
      <c r="R149" s="227">
        <v>9.4</v>
      </c>
      <c r="S149" s="228">
        <v>37.700000000000003</v>
      </c>
      <c r="T149" s="228">
        <v>27.6</v>
      </c>
      <c r="U149" s="228">
        <v>35.299999999999997</v>
      </c>
    </row>
    <row r="150" spans="1:21" ht="16.5" customHeight="1" x14ac:dyDescent="0.2">
      <c r="A150" s="7"/>
      <c r="B150" s="7"/>
      <c r="C150" s="7"/>
      <c r="D150" s="7"/>
      <c r="E150" s="7"/>
      <c r="F150" s="7" t="s">
        <v>695</v>
      </c>
      <c r="G150" s="7"/>
      <c r="H150" s="7"/>
      <c r="I150" s="7"/>
      <c r="J150" s="7"/>
      <c r="K150" s="7"/>
      <c r="L150" s="9" t="s">
        <v>210</v>
      </c>
      <c r="M150" s="228">
        <v>16.100000000000001</v>
      </c>
      <c r="N150" s="228">
        <v>29</v>
      </c>
      <c r="O150" s="228">
        <v>19.3</v>
      </c>
      <c r="P150" s="228">
        <v>12</v>
      </c>
      <c r="Q150" s="228">
        <v>18.7</v>
      </c>
      <c r="R150" s="228">
        <v>23.8</v>
      </c>
      <c r="S150" s="228">
        <v>21.5</v>
      </c>
      <c r="T150" s="227" t="s">
        <v>75</v>
      </c>
      <c r="U150" s="228">
        <v>17</v>
      </c>
    </row>
    <row r="151" spans="1:21" ht="16.5" customHeight="1" x14ac:dyDescent="0.2">
      <c r="A151" s="7"/>
      <c r="B151" s="7"/>
      <c r="C151" s="7"/>
      <c r="D151" s="7"/>
      <c r="E151" s="7"/>
      <c r="F151" s="7" t="s">
        <v>696</v>
      </c>
      <c r="G151" s="7"/>
      <c r="H151" s="7"/>
      <c r="I151" s="7"/>
      <c r="J151" s="7"/>
      <c r="K151" s="7"/>
      <c r="L151" s="9" t="s">
        <v>210</v>
      </c>
      <c r="M151" s="228">
        <v>56.7</v>
      </c>
      <c r="N151" s="228">
        <v>73.5</v>
      </c>
      <c r="O151" s="228">
        <v>43</v>
      </c>
      <c r="P151" s="228">
        <v>51.8</v>
      </c>
      <c r="Q151" s="228">
        <v>51.2</v>
      </c>
      <c r="R151" s="228">
        <v>33.1</v>
      </c>
      <c r="S151" s="228">
        <v>59.2</v>
      </c>
      <c r="T151" s="228">
        <v>27.6</v>
      </c>
      <c r="U151" s="228">
        <v>52.3</v>
      </c>
    </row>
    <row r="152" spans="1:21" ht="16.5" customHeight="1" x14ac:dyDescent="0.2">
      <c r="A152" s="7"/>
      <c r="B152" s="7"/>
      <c r="C152" s="7"/>
      <c r="D152" s="7"/>
      <c r="E152" s="7"/>
      <c r="F152" s="7" t="s">
        <v>697</v>
      </c>
      <c r="G152" s="7"/>
      <c r="H152" s="7"/>
      <c r="I152" s="7"/>
      <c r="J152" s="7"/>
      <c r="K152" s="7"/>
      <c r="L152" s="9" t="s">
        <v>210</v>
      </c>
      <c r="M152" s="228">
        <v>23</v>
      </c>
      <c r="N152" s="227">
        <v>3.8</v>
      </c>
      <c r="O152" s="228">
        <v>12.7</v>
      </c>
      <c r="P152" s="227">
        <v>7.6</v>
      </c>
      <c r="Q152" s="227">
        <v>7.2</v>
      </c>
      <c r="R152" s="227">
        <v>8.1</v>
      </c>
      <c r="S152" s="227">
        <v>0.9</v>
      </c>
      <c r="T152" s="227">
        <v>4.7</v>
      </c>
      <c r="U152" s="228">
        <v>14.2</v>
      </c>
    </row>
    <row r="153" spans="1:21" ht="16.5" customHeight="1" x14ac:dyDescent="0.2">
      <c r="A153" s="7"/>
      <c r="B153" s="7"/>
      <c r="C153" s="7"/>
      <c r="D153" s="7"/>
      <c r="E153" s="7"/>
      <c r="F153" s="7" t="s">
        <v>380</v>
      </c>
      <c r="G153" s="7"/>
      <c r="H153" s="7"/>
      <c r="I153" s="7"/>
      <c r="J153" s="7"/>
      <c r="K153" s="7"/>
      <c r="L153" s="9" t="s">
        <v>210</v>
      </c>
      <c r="M153" s="228">
        <v>79.7</v>
      </c>
      <c r="N153" s="228">
        <v>77.3</v>
      </c>
      <c r="O153" s="228">
        <v>55.8</v>
      </c>
      <c r="P153" s="228">
        <v>59.5</v>
      </c>
      <c r="Q153" s="228">
        <v>58.4</v>
      </c>
      <c r="R153" s="228">
        <v>41.3</v>
      </c>
      <c r="S153" s="228">
        <v>60.1</v>
      </c>
      <c r="T153" s="228">
        <v>32.299999999999997</v>
      </c>
      <c r="U153" s="228">
        <v>66.5</v>
      </c>
    </row>
    <row r="154" spans="1:21" ht="16.5" customHeight="1" x14ac:dyDescent="0.2">
      <c r="A154" s="7"/>
      <c r="B154" s="7"/>
      <c r="C154" s="7"/>
      <c r="D154" s="7"/>
      <c r="E154" s="7" t="s">
        <v>698</v>
      </c>
      <c r="F154" s="7"/>
      <c r="G154" s="7"/>
      <c r="H154" s="7"/>
      <c r="I154" s="7"/>
      <c r="J154" s="7"/>
      <c r="K154" s="7"/>
      <c r="L154" s="9"/>
      <c r="M154" s="10"/>
      <c r="N154" s="10"/>
      <c r="O154" s="10"/>
      <c r="P154" s="10"/>
      <c r="Q154" s="10"/>
      <c r="R154" s="10"/>
      <c r="S154" s="10"/>
      <c r="T154" s="10"/>
      <c r="U154" s="10"/>
    </row>
    <row r="155" spans="1:21" ht="16.5" customHeight="1" x14ac:dyDescent="0.2">
      <c r="A155" s="7"/>
      <c r="B155" s="7"/>
      <c r="C155" s="7"/>
      <c r="D155" s="7"/>
      <c r="E155" s="7"/>
      <c r="F155" s="7" t="s">
        <v>699</v>
      </c>
      <c r="G155" s="7"/>
      <c r="H155" s="7"/>
      <c r="I155" s="7"/>
      <c r="J155" s="7"/>
      <c r="K155" s="7"/>
      <c r="L155" s="9" t="s">
        <v>210</v>
      </c>
      <c r="M155" s="228">
        <v>17.7</v>
      </c>
      <c r="N155" s="228">
        <v>19.5</v>
      </c>
      <c r="O155" s="228">
        <v>35.700000000000003</v>
      </c>
      <c r="P155" s="228">
        <v>32.4</v>
      </c>
      <c r="Q155" s="228">
        <v>23.4</v>
      </c>
      <c r="R155" s="228">
        <v>51.3</v>
      </c>
      <c r="S155" s="228">
        <v>36.299999999999997</v>
      </c>
      <c r="T155" s="228">
        <v>67.7</v>
      </c>
      <c r="U155" s="228">
        <v>27.8</v>
      </c>
    </row>
    <row r="156" spans="1:21" ht="16.5" customHeight="1" x14ac:dyDescent="0.2">
      <c r="A156" s="7"/>
      <c r="B156" s="7"/>
      <c r="C156" s="7"/>
      <c r="D156" s="7"/>
      <c r="E156" s="7"/>
      <c r="F156" s="7" t="s">
        <v>713</v>
      </c>
      <c r="G156" s="7"/>
      <c r="H156" s="7"/>
      <c r="I156" s="7"/>
      <c r="J156" s="7"/>
      <c r="K156" s="7"/>
      <c r="L156" s="9" t="s">
        <v>210</v>
      </c>
      <c r="M156" s="227">
        <v>1.2</v>
      </c>
      <c r="N156" s="227">
        <v>0.6</v>
      </c>
      <c r="O156" s="227">
        <v>1.2</v>
      </c>
      <c r="P156" s="227">
        <v>0.7</v>
      </c>
      <c r="Q156" s="227">
        <v>4.0999999999999996</v>
      </c>
      <c r="R156" s="227" t="s">
        <v>75</v>
      </c>
      <c r="S156" s="227" t="s">
        <v>75</v>
      </c>
      <c r="T156" s="227" t="s">
        <v>75</v>
      </c>
      <c r="U156" s="227">
        <v>1.2</v>
      </c>
    </row>
    <row r="157" spans="1:21" ht="16.5" customHeight="1" x14ac:dyDescent="0.2">
      <c r="A157" s="7"/>
      <c r="B157" s="7"/>
      <c r="C157" s="7"/>
      <c r="D157" s="7"/>
      <c r="E157" s="7"/>
      <c r="F157" s="7" t="s">
        <v>714</v>
      </c>
      <c r="G157" s="7"/>
      <c r="H157" s="7"/>
      <c r="I157" s="7"/>
      <c r="J157" s="7"/>
      <c r="K157" s="7"/>
      <c r="L157" s="9" t="s">
        <v>210</v>
      </c>
      <c r="M157" s="227">
        <v>1.4</v>
      </c>
      <c r="N157" s="227">
        <v>2.6</v>
      </c>
      <c r="O157" s="227">
        <v>7.4</v>
      </c>
      <c r="P157" s="227">
        <v>7.5</v>
      </c>
      <c r="Q157" s="228">
        <v>14.1</v>
      </c>
      <c r="R157" s="227">
        <v>7.5</v>
      </c>
      <c r="S157" s="227">
        <v>3.6</v>
      </c>
      <c r="T157" s="227" t="s">
        <v>75</v>
      </c>
      <c r="U157" s="227">
        <v>4.5999999999999996</v>
      </c>
    </row>
    <row r="158" spans="1:21" ht="16.5" customHeight="1" x14ac:dyDescent="0.2">
      <c r="A158" s="7"/>
      <c r="B158" s="7"/>
      <c r="C158" s="7"/>
      <c r="D158" s="7"/>
      <c r="E158" s="7"/>
      <c r="F158" s="7" t="s">
        <v>380</v>
      </c>
      <c r="G158" s="7"/>
      <c r="H158" s="7"/>
      <c r="I158" s="7"/>
      <c r="J158" s="7"/>
      <c r="K158" s="7"/>
      <c r="L158" s="9" t="s">
        <v>210</v>
      </c>
      <c r="M158" s="228">
        <v>20.3</v>
      </c>
      <c r="N158" s="228">
        <v>22.7</v>
      </c>
      <c r="O158" s="228">
        <v>44.2</v>
      </c>
      <c r="P158" s="228">
        <v>40.5</v>
      </c>
      <c r="Q158" s="228">
        <v>41.6</v>
      </c>
      <c r="R158" s="228">
        <v>58.8</v>
      </c>
      <c r="S158" s="228">
        <v>39.9</v>
      </c>
      <c r="T158" s="228">
        <v>67.7</v>
      </c>
      <c r="U158" s="228">
        <v>33.5</v>
      </c>
    </row>
    <row r="159" spans="1:21" ht="16.5" customHeight="1" x14ac:dyDescent="0.2">
      <c r="A159" s="7"/>
      <c r="B159" s="7" t="s">
        <v>273</v>
      </c>
      <c r="C159" s="7"/>
      <c r="D159" s="7"/>
      <c r="E159" s="7"/>
      <c r="F159" s="7"/>
      <c r="G159" s="7"/>
      <c r="H159" s="7"/>
      <c r="I159" s="7"/>
      <c r="J159" s="7"/>
      <c r="K159" s="7"/>
      <c r="L159" s="9"/>
      <c r="M159" s="10"/>
      <c r="N159" s="10"/>
      <c r="O159" s="10"/>
      <c r="P159" s="10"/>
      <c r="Q159" s="10"/>
      <c r="R159" s="10"/>
      <c r="S159" s="10"/>
      <c r="T159" s="10"/>
      <c r="U159" s="10"/>
    </row>
    <row r="160" spans="1:21" ht="16.5" customHeight="1" x14ac:dyDescent="0.2">
      <c r="A160" s="7"/>
      <c r="B160" s="7"/>
      <c r="C160" s="7" t="s">
        <v>139</v>
      </c>
      <c r="D160" s="7"/>
      <c r="E160" s="7"/>
      <c r="F160" s="7"/>
      <c r="G160" s="7"/>
      <c r="H160" s="7"/>
      <c r="I160" s="7"/>
      <c r="J160" s="7"/>
      <c r="K160" s="7"/>
      <c r="L160" s="9"/>
      <c r="M160" s="10"/>
      <c r="N160" s="10"/>
      <c r="O160" s="10"/>
      <c r="P160" s="10"/>
      <c r="Q160" s="10"/>
      <c r="R160" s="10"/>
      <c r="S160" s="10"/>
      <c r="T160" s="10"/>
      <c r="U160" s="10"/>
    </row>
    <row r="161" spans="1:21" ht="16.5" customHeight="1" x14ac:dyDescent="0.2">
      <c r="A161" s="7"/>
      <c r="B161" s="7"/>
      <c r="C161" s="7"/>
      <c r="D161" s="7" t="s">
        <v>65</v>
      </c>
      <c r="E161" s="7"/>
      <c r="F161" s="7"/>
      <c r="G161" s="7"/>
      <c r="H161" s="7"/>
      <c r="I161" s="7"/>
      <c r="J161" s="7"/>
      <c r="K161" s="7"/>
      <c r="L161" s="9"/>
      <c r="M161" s="10"/>
      <c r="N161" s="10"/>
      <c r="O161" s="10"/>
      <c r="P161" s="10"/>
      <c r="Q161" s="10"/>
      <c r="R161" s="10"/>
      <c r="S161" s="10"/>
      <c r="T161" s="10"/>
      <c r="U161" s="10"/>
    </row>
    <row r="162" spans="1:21" ht="16.5" customHeight="1" x14ac:dyDescent="0.2">
      <c r="A162" s="7"/>
      <c r="B162" s="7"/>
      <c r="C162" s="7"/>
      <c r="D162" s="7"/>
      <c r="E162" s="7" t="s">
        <v>693</v>
      </c>
      <c r="F162" s="7"/>
      <c r="G162" s="7"/>
      <c r="H162" s="7"/>
      <c r="I162" s="7"/>
      <c r="J162" s="7"/>
      <c r="K162" s="7"/>
      <c r="L162" s="9"/>
      <c r="M162" s="10"/>
      <c r="N162" s="10"/>
      <c r="O162" s="10"/>
      <c r="P162" s="10"/>
      <c r="Q162" s="10"/>
      <c r="R162" s="10"/>
      <c r="S162" s="10"/>
      <c r="T162" s="10"/>
      <c r="U162" s="10"/>
    </row>
    <row r="163" spans="1:21" ht="16.5" customHeight="1" x14ac:dyDescent="0.2">
      <c r="A163" s="7"/>
      <c r="B163" s="7"/>
      <c r="C163" s="7"/>
      <c r="D163" s="7"/>
      <c r="E163" s="7"/>
      <c r="F163" s="7" t="s">
        <v>694</v>
      </c>
      <c r="G163" s="7"/>
      <c r="H163" s="7"/>
      <c r="I163" s="7"/>
      <c r="J163" s="7"/>
      <c r="K163" s="7"/>
      <c r="L163" s="9" t="s">
        <v>67</v>
      </c>
      <c r="M163" s="225">
        <v>2743</v>
      </c>
      <c r="N163" s="224">
        <v>615</v>
      </c>
      <c r="O163" s="224">
        <v>873</v>
      </c>
      <c r="P163" s="224">
        <v>925</v>
      </c>
      <c r="Q163" s="224">
        <v>359</v>
      </c>
      <c r="R163" s="226">
        <v>15</v>
      </c>
      <c r="S163" s="226">
        <v>68</v>
      </c>
      <c r="T163" s="224">
        <v>269</v>
      </c>
      <c r="U163" s="225">
        <v>5867</v>
      </c>
    </row>
    <row r="164" spans="1:21" ht="16.5" customHeight="1" x14ac:dyDescent="0.2">
      <c r="A164" s="7"/>
      <c r="B164" s="7"/>
      <c r="C164" s="7"/>
      <c r="D164" s="7"/>
      <c r="E164" s="7"/>
      <c r="F164" s="7" t="s">
        <v>695</v>
      </c>
      <c r="G164" s="7"/>
      <c r="H164" s="7"/>
      <c r="I164" s="7"/>
      <c r="J164" s="7"/>
      <c r="K164" s="7"/>
      <c r="L164" s="9" t="s">
        <v>67</v>
      </c>
      <c r="M164" s="225">
        <v>1034</v>
      </c>
      <c r="N164" s="224">
        <v>406</v>
      </c>
      <c r="O164" s="224">
        <v>669</v>
      </c>
      <c r="P164" s="224">
        <v>239</v>
      </c>
      <c r="Q164" s="224">
        <v>200</v>
      </c>
      <c r="R164" s="226">
        <v>63</v>
      </c>
      <c r="S164" s="226">
        <v>49</v>
      </c>
      <c r="T164" s="222" t="s">
        <v>75</v>
      </c>
      <c r="U164" s="225">
        <v>2660</v>
      </c>
    </row>
    <row r="165" spans="1:21" ht="16.5" customHeight="1" x14ac:dyDescent="0.2">
      <c r="A165" s="7"/>
      <c r="B165" s="7"/>
      <c r="C165" s="7"/>
      <c r="D165" s="7"/>
      <c r="E165" s="7"/>
      <c r="F165" s="7" t="s">
        <v>696</v>
      </c>
      <c r="G165" s="7"/>
      <c r="H165" s="7"/>
      <c r="I165" s="7"/>
      <c r="J165" s="7"/>
      <c r="K165" s="7"/>
      <c r="L165" s="9" t="s">
        <v>67</v>
      </c>
      <c r="M165" s="225">
        <v>3777</v>
      </c>
      <c r="N165" s="225">
        <v>1021</v>
      </c>
      <c r="O165" s="225">
        <v>1542</v>
      </c>
      <c r="P165" s="225">
        <v>1164</v>
      </c>
      <c r="Q165" s="224">
        <v>559</v>
      </c>
      <c r="R165" s="226">
        <v>78</v>
      </c>
      <c r="S165" s="224">
        <v>117</v>
      </c>
      <c r="T165" s="224">
        <v>269</v>
      </c>
      <c r="U165" s="225">
        <v>8527</v>
      </c>
    </row>
    <row r="166" spans="1:21" ht="16.5" customHeight="1" x14ac:dyDescent="0.2">
      <c r="A166" s="7"/>
      <c r="B166" s="7"/>
      <c r="C166" s="7"/>
      <c r="D166" s="7"/>
      <c r="E166" s="7"/>
      <c r="F166" s="7" t="s">
        <v>697</v>
      </c>
      <c r="G166" s="7"/>
      <c r="H166" s="7"/>
      <c r="I166" s="7"/>
      <c r="J166" s="7"/>
      <c r="K166" s="7"/>
      <c r="L166" s="9" t="s">
        <v>67</v>
      </c>
      <c r="M166" s="225">
        <v>1501</v>
      </c>
      <c r="N166" s="226">
        <v>58</v>
      </c>
      <c r="O166" s="224">
        <v>458</v>
      </c>
      <c r="P166" s="224">
        <v>199</v>
      </c>
      <c r="Q166" s="226">
        <v>85</v>
      </c>
      <c r="R166" s="226">
        <v>35</v>
      </c>
      <c r="S166" s="222">
        <v>2</v>
      </c>
      <c r="T166" s="226">
        <v>55</v>
      </c>
      <c r="U166" s="225">
        <v>2393</v>
      </c>
    </row>
    <row r="167" spans="1:21" ht="16.5" customHeight="1" x14ac:dyDescent="0.2">
      <c r="A167" s="7"/>
      <c r="B167" s="7"/>
      <c r="C167" s="7"/>
      <c r="D167" s="7"/>
      <c r="E167" s="7"/>
      <c r="F167" s="7" t="s">
        <v>380</v>
      </c>
      <c r="G167" s="7"/>
      <c r="H167" s="7"/>
      <c r="I167" s="7"/>
      <c r="J167" s="7"/>
      <c r="K167" s="7"/>
      <c r="L167" s="9" t="s">
        <v>67</v>
      </c>
      <c r="M167" s="225">
        <v>5278</v>
      </c>
      <c r="N167" s="225">
        <v>1079</v>
      </c>
      <c r="O167" s="225">
        <v>2000</v>
      </c>
      <c r="P167" s="225">
        <v>1363</v>
      </c>
      <c r="Q167" s="224">
        <v>644</v>
      </c>
      <c r="R167" s="224">
        <v>113</v>
      </c>
      <c r="S167" s="224">
        <v>119</v>
      </c>
      <c r="T167" s="224">
        <v>324</v>
      </c>
      <c r="U167" s="223">
        <v>10920</v>
      </c>
    </row>
    <row r="168" spans="1:21" ht="16.5" customHeight="1" x14ac:dyDescent="0.2">
      <c r="A168" s="7"/>
      <c r="B168" s="7"/>
      <c r="C168" s="7"/>
      <c r="D168" s="7"/>
      <c r="E168" s="7" t="s">
        <v>698</v>
      </c>
      <c r="F168" s="7"/>
      <c r="G168" s="7"/>
      <c r="H168" s="7"/>
      <c r="I168" s="7"/>
      <c r="J168" s="7"/>
      <c r="K168" s="7"/>
      <c r="L168" s="9"/>
      <c r="M168" s="10"/>
      <c r="N168" s="10"/>
      <c r="O168" s="10"/>
      <c r="P168" s="10"/>
      <c r="Q168" s="10"/>
      <c r="R168" s="10"/>
      <c r="S168" s="10"/>
      <c r="T168" s="10"/>
      <c r="U168" s="10"/>
    </row>
    <row r="169" spans="1:21" ht="16.5" customHeight="1" x14ac:dyDescent="0.2">
      <c r="A169" s="7"/>
      <c r="B169" s="7"/>
      <c r="C169" s="7"/>
      <c r="D169" s="7"/>
      <c r="E169" s="7"/>
      <c r="F169" s="7" t="s">
        <v>699</v>
      </c>
      <c r="G169" s="7"/>
      <c r="H169" s="7"/>
      <c r="I169" s="7"/>
      <c r="J169" s="7"/>
      <c r="K169" s="7"/>
      <c r="L169" s="9" t="s">
        <v>67</v>
      </c>
      <c r="M169" s="225">
        <v>1155</v>
      </c>
      <c r="N169" s="224">
        <v>318</v>
      </c>
      <c r="O169" s="225">
        <v>1333</v>
      </c>
      <c r="P169" s="224">
        <v>644</v>
      </c>
      <c r="Q169" s="224">
        <v>228</v>
      </c>
      <c r="R169" s="224">
        <v>170</v>
      </c>
      <c r="S169" s="226">
        <v>68</v>
      </c>
      <c r="T169" s="224">
        <v>570</v>
      </c>
      <c r="U169" s="225">
        <v>4486</v>
      </c>
    </row>
    <row r="170" spans="1:21" ht="16.5" customHeight="1" x14ac:dyDescent="0.2">
      <c r="A170" s="7"/>
      <c r="B170" s="7"/>
      <c r="C170" s="7"/>
      <c r="D170" s="7"/>
      <c r="E170" s="7"/>
      <c r="F170" s="7" t="s">
        <v>713</v>
      </c>
      <c r="G170" s="7"/>
      <c r="H170" s="7"/>
      <c r="I170" s="7"/>
      <c r="J170" s="7"/>
      <c r="K170" s="7"/>
      <c r="L170" s="9" t="s">
        <v>67</v>
      </c>
      <c r="M170" s="226">
        <v>79</v>
      </c>
      <c r="N170" s="226">
        <v>14</v>
      </c>
      <c r="O170" s="226">
        <v>47</v>
      </c>
      <c r="P170" s="226">
        <v>21</v>
      </c>
      <c r="Q170" s="226">
        <v>25</v>
      </c>
      <c r="R170" s="222" t="s">
        <v>75</v>
      </c>
      <c r="S170" s="222" t="s">
        <v>75</v>
      </c>
      <c r="T170" s="222" t="s">
        <v>75</v>
      </c>
      <c r="U170" s="224">
        <v>186</v>
      </c>
    </row>
    <row r="171" spans="1:21" ht="16.5" customHeight="1" x14ac:dyDescent="0.2">
      <c r="A171" s="7"/>
      <c r="B171" s="7"/>
      <c r="C171" s="7"/>
      <c r="D171" s="7"/>
      <c r="E171" s="7"/>
      <c r="F171" s="7" t="s">
        <v>714</v>
      </c>
      <c r="G171" s="7"/>
      <c r="H171" s="7"/>
      <c r="I171" s="7"/>
      <c r="J171" s="7"/>
      <c r="K171" s="7"/>
      <c r="L171" s="9" t="s">
        <v>67</v>
      </c>
      <c r="M171" s="224">
        <v>101</v>
      </c>
      <c r="N171" s="226">
        <v>51</v>
      </c>
      <c r="O171" s="224">
        <v>239</v>
      </c>
      <c r="P171" s="224">
        <v>184</v>
      </c>
      <c r="Q171" s="224">
        <v>167</v>
      </c>
      <c r="R171" s="226">
        <v>13</v>
      </c>
      <c r="S171" s="226">
        <v>10</v>
      </c>
      <c r="T171" s="222" t="s">
        <v>75</v>
      </c>
      <c r="U171" s="224">
        <v>765</v>
      </c>
    </row>
    <row r="172" spans="1:21" ht="16.5" customHeight="1" x14ac:dyDescent="0.2">
      <c r="A172" s="7"/>
      <c r="B172" s="7"/>
      <c r="C172" s="7"/>
      <c r="D172" s="7"/>
      <c r="E172" s="7"/>
      <c r="F172" s="7" t="s">
        <v>380</v>
      </c>
      <c r="G172" s="7"/>
      <c r="H172" s="7"/>
      <c r="I172" s="7"/>
      <c r="J172" s="7"/>
      <c r="K172" s="7"/>
      <c r="L172" s="9" t="s">
        <v>67</v>
      </c>
      <c r="M172" s="225">
        <v>1335</v>
      </c>
      <c r="N172" s="224">
        <v>383</v>
      </c>
      <c r="O172" s="225">
        <v>1619</v>
      </c>
      <c r="P172" s="224">
        <v>849</v>
      </c>
      <c r="Q172" s="224">
        <v>420</v>
      </c>
      <c r="R172" s="224">
        <v>183</v>
      </c>
      <c r="S172" s="226">
        <v>78</v>
      </c>
      <c r="T172" s="224">
        <v>570</v>
      </c>
      <c r="U172" s="225">
        <v>5437</v>
      </c>
    </row>
    <row r="173" spans="1:21" ht="16.5" customHeight="1" x14ac:dyDescent="0.2">
      <c r="A173" s="7"/>
      <c r="B173" s="7"/>
      <c r="C173" s="7"/>
      <c r="D173" s="7"/>
      <c r="E173" s="7" t="s">
        <v>701</v>
      </c>
      <c r="F173" s="7"/>
      <c r="G173" s="7"/>
      <c r="H173" s="7"/>
      <c r="I173" s="7"/>
      <c r="J173" s="7"/>
      <c r="K173" s="7"/>
      <c r="L173" s="9" t="s">
        <v>67</v>
      </c>
      <c r="M173" s="226">
        <v>39</v>
      </c>
      <c r="N173" s="224">
        <v>414</v>
      </c>
      <c r="O173" s="222" t="s">
        <v>75</v>
      </c>
      <c r="P173" s="222" t="s">
        <v>75</v>
      </c>
      <c r="Q173" s="222">
        <v>9</v>
      </c>
      <c r="R173" s="222">
        <v>1</v>
      </c>
      <c r="S173" s="222" t="s">
        <v>75</v>
      </c>
      <c r="T173" s="226">
        <v>13</v>
      </c>
      <c r="U173" s="224">
        <v>476</v>
      </c>
    </row>
    <row r="174" spans="1:21" ht="16.5" customHeight="1" x14ac:dyDescent="0.2">
      <c r="A174" s="7"/>
      <c r="B174" s="7"/>
      <c r="C174" s="7"/>
      <c r="D174" s="7" t="s">
        <v>442</v>
      </c>
      <c r="E174" s="7"/>
      <c r="F174" s="7"/>
      <c r="G174" s="7"/>
      <c r="H174" s="7"/>
      <c r="I174" s="7"/>
      <c r="J174" s="7"/>
      <c r="K174" s="7"/>
      <c r="L174" s="9"/>
      <c r="M174" s="10"/>
      <c r="N174" s="10"/>
      <c r="O174" s="10"/>
      <c r="P174" s="10"/>
      <c r="Q174" s="10"/>
      <c r="R174" s="10"/>
      <c r="S174" s="10"/>
      <c r="T174" s="10"/>
      <c r="U174" s="10"/>
    </row>
    <row r="175" spans="1:21" ht="16.5" customHeight="1" x14ac:dyDescent="0.2">
      <c r="A175" s="7"/>
      <c r="B175" s="7"/>
      <c r="C175" s="7"/>
      <c r="D175" s="7"/>
      <c r="E175" s="7" t="s">
        <v>693</v>
      </c>
      <c r="F175" s="7"/>
      <c r="G175" s="7"/>
      <c r="H175" s="7"/>
      <c r="I175" s="7"/>
      <c r="J175" s="7"/>
      <c r="K175" s="7"/>
      <c r="L175" s="9"/>
      <c r="M175" s="10"/>
      <c r="N175" s="10"/>
      <c r="O175" s="10"/>
      <c r="P175" s="10"/>
      <c r="Q175" s="10"/>
      <c r="R175" s="10"/>
      <c r="S175" s="10"/>
      <c r="T175" s="10"/>
      <c r="U175" s="10"/>
    </row>
    <row r="176" spans="1:21" ht="16.5" customHeight="1" x14ac:dyDescent="0.2">
      <c r="A176" s="7"/>
      <c r="B176" s="7"/>
      <c r="C176" s="7"/>
      <c r="D176" s="7"/>
      <c r="E176" s="7"/>
      <c r="F176" s="7" t="s">
        <v>694</v>
      </c>
      <c r="G176" s="7"/>
      <c r="H176" s="7"/>
      <c r="I176" s="7"/>
      <c r="J176" s="7"/>
      <c r="K176" s="7"/>
      <c r="L176" s="9" t="s">
        <v>210</v>
      </c>
      <c r="M176" s="228">
        <v>41.5</v>
      </c>
      <c r="N176" s="228">
        <v>42.1</v>
      </c>
      <c r="O176" s="228">
        <v>24.1</v>
      </c>
      <c r="P176" s="228">
        <v>41.8</v>
      </c>
      <c r="Q176" s="228">
        <v>33.700000000000003</v>
      </c>
      <c r="R176" s="227">
        <v>5.0999999999999996</v>
      </c>
      <c r="S176" s="228">
        <v>34.5</v>
      </c>
      <c r="T176" s="228">
        <v>30.1</v>
      </c>
      <c r="U176" s="228">
        <v>35.9</v>
      </c>
    </row>
    <row r="177" spans="1:21" ht="16.5" customHeight="1" x14ac:dyDescent="0.2">
      <c r="A177" s="7"/>
      <c r="B177" s="7"/>
      <c r="C177" s="7"/>
      <c r="D177" s="7"/>
      <c r="E177" s="7"/>
      <c r="F177" s="7" t="s">
        <v>695</v>
      </c>
      <c r="G177" s="7"/>
      <c r="H177" s="7"/>
      <c r="I177" s="7"/>
      <c r="J177" s="7"/>
      <c r="K177" s="7"/>
      <c r="L177" s="9" t="s">
        <v>210</v>
      </c>
      <c r="M177" s="228">
        <v>15.6</v>
      </c>
      <c r="N177" s="228">
        <v>27.8</v>
      </c>
      <c r="O177" s="228">
        <v>18.5</v>
      </c>
      <c r="P177" s="228">
        <v>10.8</v>
      </c>
      <c r="Q177" s="228">
        <v>18.8</v>
      </c>
      <c r="R177" s="228">
        <v>21.3</v>
      </c>
      <c r="S177" s="228">
        <v>24.9</v>
      </c>
      <c r="T177" s="227" t="s">
        <v>75</v>
      </c>
      <c r="U177" s="228">
        <v>16.3</v>
      </c>
    </row>
    <row r="178" spans="1:21" ht="16.5" customHeight="1" x14ac:dyDescent="0.2">
      <c r="A178" s="7"/>
      <c r="B178" s="7"/>
      <c r="C178" s="7"/>
      <c r="D178" s="7"/>
      <c r="E178" s="7"/>
      <c r="F178" s="7" t="s">
        <v>696</v>
      </c>
      <c r="G178" s="7"/>
      <c r="H178" s="7"/>
      <c r="I178" s="7"/>
      <c r="J178" s="7"/>
      <c r="K178" s="7"/>
      <c r="L178" s="9" t="s">
        <v>210</v>
      </c>
      <c r="M178" s="228">
        <v>57.1</v>
      </c>
      <c r="N178" s="228">
        <v>69.8</v>
      </c>
      <c r="O178" s="228">
        <v>42.6</v>
      </c>
      <c r="P178" s="228">
        <v>52.6</v>
      </c>
      <c r="Q178" s="228">
        <v>52.5</v>
      </c>
      <c r="R178" s="228">
        <v>26.4</v>
      </c>
      <c r="S178" s="228">
        <v>59.4</v>
      </c>
      <c r="T178" s="228">
        <v>30.1</v>
      </c>
      <c r="U178" s="228">
        <v>52.1</v>
      </c>
    </row>
    <row r="179" spans="1:21" ht="16.5" customHeight="1" x14ac:dyDescent="0.2">
      <c r="A179" s="7"/>
      <c r="B179" s="7"/>
      <c r="C179" s="7"/>
      <c r="D179" s="7"/>
      <c r="E179" s="7"/>
      <c r="F179" s="7" t="s">
        <v>697</v>
      </c>
      <c r="G179" s="7"/>
      <c r="H179" s="7"/>
      <c r="I179" s="7"/>
      <c r="J179" s="7"/>
      <c r="K179" s="7"/>
      <c r="L179" s="9" t="s">
        <v>210</v>
      </c>
      <c r="M179" s="228">
        <v>22.7</v>
      </c>
      <c r="N179" s="227">
        <v>4</v>
      </c>
      <c r="O179" s="228">
        <v>12.7</v>
      </c>
      <c r="P179" s="227">
        <v>9</v>
      </c>
      <c r="Q179" s="227">
        <v>8</v>
      </c>
      <c r="R179" s="228">
        <v>11.8</v>
      </c>
      <c r="S179" s="227">
        <v>1</v>
      </c>
      <c r="T179" s="227">
        <v>6.2</v>
      </c>
      <c r="U179" s="228">
        <v>14.6</v>
      </c>
    </row>
    <row r="180" spans="1:21" ht="16.5" customHeight="1" x14ac:dyDescent="0.2">
      <c r="A180" s="7"/>
      <c r="B180" s="7"/>
      <c r="C180" s="7"/>
      <c r="D180" s="7"/>
      <c r="E180" s="7"/>
      <c r="F180" s="7" t="s">
        <v>380</v>
      </c>
      <c r="G180" s="7"/>
      <c r="H180" s="7"/>
      <c r="I180" s="7"/>
      <c r="J180" s="7"/>
      <c r="K180" s="7"/>
      <c r="L180" s="9" t="s">
        <v>210</v>
      </c>
      <c r="M180" s="228">
        <v>79.8</v>
      </c>
      <c r="N180" s="228">
        <v>73.8</v>
      </c>
      <c r="O180" s="228">
        <v>55.3</v>
      </c>
      <c r="P180" s="228">
        <v>61.6</v>
      </c>
      <c r="Q180" s="228">
        <v>60.5</v>
      </c>
      <c r="R180" s="228">
        <v>38.200000000000003</v>
      </c>
      <c r="S180" s="228">
        <v>60.4</v>
      </c>
      <c r="T180" s="228">
        <v>36.200000000000003</v>
      </c>
      <c r="U180" s="228">
        <v>66.8</v>
      </c>
    </row>
    <row r="181" spans="1:21" ht="16.5" customHeight="1" x14ac:dyDescent="0.2">
      <c r="A181" s="7"/>
      <c r="B181" s="7"/>
      <c r="C181" s="7"/>
      <c r="D181" s="7"/>
      <c r="E181" s="7" t="s">
        <v>698</v>
      </c>
      <c r="F181" s="7"/>
      <c r="G181" s="7"/>
      <c r="H181" s="7"/>
      <c r="I181" s="7"/>
      <c r="J181" s="7"/>
      <c r="K181" s="7"/>
      <c r="L181" s="9"/>
      <c r="M181" s="10"/>
      <c r="N181" s="10"/>
      <c r="O181" s="10"/>
      <c r="P181" s="10"/>
      <c r="Q181" s="10"/>
      <c r="R181" s="10"/>
      <c r="S181" s="10"/>
      <c r="T181" s="10"/>
      <c r="U181" s="10"/>
    </row>
    <row r="182" spans="1:21" ht="16.5" customHeight="1" x14ac:dyDescent="0.2">
      <c r="A182" s="7"/>
      <c r="B182" s="7"/>
      <c r="C182" s="7"/>
      <c r="D182" s="7"/>
      <c r="E182" s="7"/>
      <c r="F182" s="7" t="s">
        <v>699</v>
      </c>
      <c r="G182" s="7"/>
      <c r="H182" s="7"/>
      <c r="I182" s="7"/>
      <c r="J182" s="7"/>
      <c r="K182" s="7"/>
      <c r="L182" s="9" t="s">
        <v>210</v>
      </c>
      <c r="M182" s="228">
        <v>17.5</v>
      </c>
      <c r="N182" s="228">
        <v>21.8</v>
      </c>
      <c r="O182" s="228">
        <v>36.799999999999997</v>
      </c>
      <c r="P182" s="228">
        <v>29.1</v>
      </c>
      <c r="Q182" s="228">
        <v>21.4</v>
      </c>
      <c r="R182" s="228">
        <v>57.4</v>
      </c>
      <c r="S182" s="228">
        <v>34.5</v>
      </c>
      <c r="T182" s="228">
        <v>63.8</v>
      </c>
      <c r="U182" s="228">
        <v>27.4</v>
      </c>
    </row>
    <row r="183" spans="1:21" ht="16.5" customHeight="1" x14ac:dyDescent="0.2">
      <c r="A183" s="7"/>
      <c r="B183" s="7"/>
      <c r="C183" s="7"/>
      <c r="D183" s="7"/>
      <c r="E183" s="7"/>
      <c r="F183" s="7" t="s">
        <v>713</v>
      </c>
      <c r="G183" s="7"/>
      <c r="H183" s="7"/>
      <c r="I183" s="7"/>
      <c r="J183" s="7"/>
      <c r="K183" s="7"/>
      <c r="L183" s="9" t="s">
        <v>210</v>
      </c>
      <c r="M183" s="227">
        <v>1.2</v>
      </c>
      <c r="N183" s="227">
        <v>1</v>
      </c>
      <c r="O183" s="227">
        <v>1.3</v>
      </c>
      <c r="P183" s="227">
        <v>0.9</v>
      </c>
      <c r="Q183" s="227">
        <v>2.2999999999999998</v>
      </c>
      <c r="R183" s="227" t="s">
        <v>75</v>
      </c>
      <c r="S183" s="227" t="s">
        <v>75</v>
      </c>
      <c r="T183" s="227" t="s">
        <v>75</v>
      </c>
      <c r="U183" s="227">
        <v>1.1000000000000001</v>
      </c>
    </row>
    <row r="184" spans="1:21" ht="16.5" customHeight="1" x14ac:dyDescent="0.2">
      <c r="A184" s="7"/>
      <c r="B184" s="7"/>
      <c r="C184" s="7"/>
      <c r="D184" s="7"/>
      <c r="E184" s="7"/>
      <c r="F184" s="7" t="s">
        <v>714</v>
      </c>
      <c r="G184" s="7"/>
      <c r="H184" s="7"/>
      <c r="I184" s="7"/>
      <c r="J184" s="7"/>
      <c r="K184" s="7"/>
      <c r="L184" s="9" t="s">
        <v>210</v>
      </c>
      <c r="M184" s="227">
        <v>1.5</v>
      </c>
      <c r="N184" s="227">
        <v>3.5</v>
      </c>
      <c r="O184" s="227">
        <v>6.6</v>
      </c>
      <c r="P184" s="227">
        <v>8.3000000000000007</v>
      </c>
      <c r="Q184" s="228">
        <v>15.7</v>
      </c>
      <c r="R184" s="227">
        <v>4.4000000000000004</v>
      </c>
      <c r="S184" s="227">
        <v>5.0999999999999996</v>
      </c>
      <c r="T184" s="227" t="s">
        <v>75</v>
      </c>
      <c r="U184" s="227">
        <v>4.7</v>
      </c>
    </row>
    <row r="185" spans="1:21" ht="16.5" customHeight="1" x14ac:dyDescent="0.2">
      <c r="A185" s="7"/>
      <c r="B185" s="7"/>
      <c r="C185" s="7"/>
      <c r="D185" s="7"/>
      <c r="E185" s="7"/>
      <c r="F185" s="7" t="s">
        <v>380</v>
      </c>
      <c r="G185" s="7"/>
      <c r="H185" s="7"/>
      <c r="I185" s="7"/>
      <c r="J185" s="7"/>
      <c r="K185" s="7"/>
      <c r="L185" s="9" t="s">
        <v>210</v>
      </c>
      <c r="M185" s="228">
        <v>20.2</v>
      </c>
      <c r="N185" s="228">
        <v>26.2</v>
      </c>
      <c r="O185" s="228">
        <v>44.7</v>
      </c>
      <c r="P185" s="228">
        <v>38.4</v>
      </c>
      <c r="Q185" s="228">
        <v>39.5</v>
      </c>
      <c r="R185" s="228">
        <v>61.8</v>
      </c>
      <c r="S185" s="228">
        <v>39.6</v>
      </c>
      <c r="T185" s="228">
        <v>63.8</v>
      </c>
      <c r="U185" s="228">
        <v>33.200000000000003</v>
      </c>
    </row>
    <row r="186" spans="1:21" ht="16.5" customHeight="1" x14ac:dyDescent="0.2">
      <c r="A186" s="7"/>
      <c r="B186" s="7" t="s">
        <v>274</v>
      </c>
      <c r="C186" s="7"/>
      <c r="D186" s="7"/>
      <c r="E186" s="7"/>
      <c r="F186" s="7"/>
      <c r="G186" s="7"/>
      <c r="H186" s="7"/>
      <c r="I186" s="7"/>
      <c r="J186" s="7"/>
      <c r="K186" s="7"/>
      <c r="L186" s="9"/>
      <c r="M186" s="10"/>
      <c r="N186" s="10"/>
      <c r="O186" s="10"/>
      <c r="P186" s="10"/>
      <c r="Q186" s="10"/>
      <c r="R186" s="10"/>
      <c r="S186" s="10"/>
      <c r="T186" s="10"/>
      <c r="U186" s="10"/>
    </row>
    <row r="187" spans="1:21" ht="16.5" customHeight="1" x14ac:dyDescent="0.2">
      <c r="A187" s="7"/>
      <c r="B187" s="7"/>
      <c r="C187" s="7" t="s">
        <v>139</v>
      </c>
      <c r="D187" s="7"/>
      <c r="E187" s="7"/>
      <c r="F187" s="7"/>
      <c r="G187" s="7"/>
      <c r="H187" s="7"/>
      <c r="I187" s="7"/>
      <c r="J187" s="7"/>
      <c r="K187" s="7"/>
      <c r="L187" s="9"/>
      <c r="M187" s="10"/>
      <c r="N187" s="10"/>
      <c r="O187" s="10"/>
      <c r="P187" s="10"/>
      <c r="Q187" s="10"/>
      <c r="R187" s="10"/>
      <c r="S187" s="10"/>
      <c r="T187" s="10"/>
      <c r="U187" s="10"/>
    </row>
    <row r="188" spans="1:21" ht="16.5" customHeight="1" x14ac:dyDescent="0.2">
      <c r="A188" s="7"/>
      <c r="B188" s="7"/>
      <c r="C188" s="7"/>
      <c r="D188" s="7" t="s">
        <v>65</v>
      </c>
      <c r="E188" s="7"/>
      <c r="F188" s="7"/>
      <c r="G188" s="7"/>
      <c r="H188" s="7"/>
      <c r="I188" s="7"/>
      <c r="J188" s="7"/>
      <c r="K188" s="7"/>
      <c r="L188" s="9"/>
      <c r="M188" s="10"/>
      <c r="N188" s="10"/>
      <c r="O188" s="10"/>
      <c r="P188" s="10"/>
      <c r="Q188" s="10"/>
      <c r="R188" s="10"/>
      <c r="S188" s="10"/>
      <c r="T188" s="10"/>
      <c r="U188" s="10"/>
    </row>
    <row r="189" spans="1:21" ht="16.5" customHeight="1" x14ac:dyDescent="0.2">
      <c r="A189" s="7"/>
      <c r="B189" s="7"/>
      <c r="C189" s="7"/>
      <c r="D189" s="7"/>
      <c r="E189" s="7" t="s">
        <v>693</v>
      </c>
      <c r="F189" s="7"/>
      <c r="G189" s="7"/>
      <c r="H189" s="7"/>
      <c r="I189" s="7"/>
      <c r="J189" s="7"/>
      <c r="K189" s="7"/>
      <c r="L189" s="9"/>
      <c r="M189" s="10"/>
      <c r="N189" s="10"/>
      <c r="O189" s="10"/>
      <c r="P189" s="10"/>
      <c r="Q189" s="10"/>
      <c r="R189" s="10"/>
      <c r="S189" s="10"/>
      <c r="T189" s="10"/>
      <c r="U189" s="10"/>
    </row>
    <row r="190" spans="1:21" ht="16.5" customHeight="1" x14ac:dyDescent="0.2">
      <c r="A190" s="7"/>
      <c r="B190" s="7"/>
      <c r="C190" s="7"/>
      <c r="D190" s="7"/>
      <c r="E190" s="7"/>
      <c r="F190" s="7" t="s">
        <v>694</v>
      </c>
      <c r="G190" s="7"/>
      <c r="H190" s="7"/>
      <c r="I190" s="7"/>
      <c r="J190" s="7"/>
      <c r="K190" s="7"/>
      <c r="L190" s="9" t="s">
        <v>67</v>
      </c>
      <c r="M190" s="225">
        <v>2533</v>
      </c>
      <c r="N190" s="224">
        <v>482</v>
      </c>
      <c r="O190" s="224">
        <v>879</v>
      </c>
      <c r="P190" s="224">
        <v>900</v>
      </c>
      <c r="Q190" s="224">
        <v>293</v>
      </c>
      <c r="R190" s="226">
        <v>12</v>
      </c>
      <c r="S190" s="226">
        <v>65</v>
      </c>
      <c r="T190" s="224">
        <v>248</v>
      </c>
      <c r="U190" s="225">
        <v>5412</v>
      </c>
    </row>
    <row r="191" spans="1:21" ht="16.5" customHeight="1" x14ac:dyDescent="0.2">
      <c r="A191" s="7"/>
      <c r="B191" s="7"/>
      <c r="C191" s="7"/>
      <c r="D191" s="7"/>
      <c r="E191" s="7"/>
      <c r="F191" s="7" t="s">
        <v>695</v>
      </c>
      <c r="G191" s="7"/>
      <c r="H191" s="7"/>
      <c r="I191" s="7"/>
      <c r="J191" s="7"/>
      <c r="K191" s="7"/>
      <c r="L191" s="9" t="s">
        <v>67</v>
      </c>
      <c r="M191" s="224">
        <v>906</v>
      </c>
      <c r="N191" s="224">
        <v>301</v>
      </c>
      <c r="O191" s="224">
        <v>589</v>
      </c>
      <c r="P191" s="224">
        <v>219</v>
      </c>
      <c r="Q191" s="224">
        <v>150</v>
      </c>
      <c r="R191" s="226">
        <v>51</v>
      </c>
      <c r="S191" s="226">
        <v>35</v>
      </c>
      <c r="T191" s="222" t="s">
        <v>75</v>
      </c>
      <c r="U191" s="225">
        <v>2251</v>
      </c>
    </row>
    <row r="192" spans="1:21" ht="16.5" customHeight="1" x14ac:dyDescent="0.2">
      <c r="A192" s="7"/>
      <c r="B192" s="7"/>
      <c r="C192" s="7"/>
      <c r="D192" s="7"/>
      <c r="E192" s="7"/>
      <c r="F192" s="7" t="s">
        <v>696</v>
      </c>
      <c r="G192" s="7"/>
      <c r="H192" s="7"/>
      <c r="I192" s="7"/>
      <c r="J192" s="7"/>
      <c r="K192" s="7"/>
      <c r="L192" s="9" t="s">
        <v>67</v>
      </c>
      <c r="M192" s="225">
        <v>3439</v>
      </c>
      <c r="N192" s="224">
        <v>783</v>
      </c>
      <c r="O192" s="225">
        <v>1468</v>
      </c>
      <c r="P192" s="225">
        <v>1119</v>
      </c>
      <c r="Q192" s="224">
        <v>443</v>
      </c>
      <c r="R192" s="226">
        <v>63</v>
      </c>
      <c r="S192" s="224">
        <v>100</v>
      </c>
      <c r="T192" s="224">
        <v>248</v>
      </c>
      <c r="U192" s="225">
        <v>7663</v>
      </c>
    </row>
    <row r="193" spans="1:21" ht="16.5" customHeight="1" x14ac:dyDescent="0.2">
      <c r="A193" s="7"/>
      <c r="B193" s="7"/>
      <c r="C193" s="7"/>
      <c r="D193" s="7"/>
      <c r="E193" s="7"/>
      <c r="F193" s="7" t="s">
        <v>697</v>
      </c>
      <c r="G193" s="7"/>
      <c r="H193" s="7"/>
      <c r="I193" s="7"/>
      <c r="J193" s="7"/>
      <c r="K193" s="7"/>
      <c r="L193" s="9" t="s">
        <v>67</v>
      </c>
      <c r="M193" s="225">
        <v>1387</v>
      </c>
      <c r="N193" s="226">
        <v>61</v>
      </c>
      <c r="O193" s="224">
        <v>473</v>
      </c>
      <c r="P193" s="224">
        <v>188</v>
      </c>
      <c r="Q193" s="226">
        <v>91</v>
      </c>
      <c r="R193" s="226">
        <v>28</v>
      </c>
      <c r="S193" s="222">
        <v>2</v>
      </c>
      <c r="T193" s="226">
        <v>54</v>
      </c>
      <c r="U193" s="225">
        <v>2284</v>
      </c>
    </row>
    <row r="194" spans="1:21" ht="16.5" customHeight="1" x14ac:dyDescent="0.2">
      <c r="A194" s="7"/>
      <c r="B194" s="7"/>
      <c r="C194" s="7"/>
      <c r="D194" s="7"/>
      <c r="E194" s="7"/>
      <c r="F194" s="7" t="s">
        <v>380</v>
      </c>
      <c r="G194" s="7"/>
      <c r="H194" s="7"/>
      <c r="I194" s="7"/>
      <c r="J194" s="7"/>
      <c r="K194" s="7"/>
      <c r="L194" s="9" t="s">
        <v>67</v>
      </c>
      <c r="M194" s="225">
        <v>4826</v>
      </c>
      <c r="N194" s="224">
        <v>844</v>
      </c>
      <c r="O194" s="225">
        <v>1941</v>
      </c>
      <c r="P194" s="225">
        <v>1307</v>
      </c>
      <c r="Q194" s="224">
        <v>534</v>
      </c>
      <c r="R194" s="226">
        <v>91</v>
      </c>
      <c r="S194" s="224">
        <v>102</v>
      </c>
      <c r="T194" s="224">
        <v>302</v>
      </c>
      <c r="U194" s="225">
        <v>9947</v>
      </c>
    </row>
    <row r="195" spans="1:21" ht="16.5" customHeight="1" x14ac:dyDescent="0.2">
      <c r="A195" s="7"/>
      <c r="B195" s="7"/>
      <c r="C195" s="7"/>
      <c r="D195" s="7"/>
      <c r="E195" s="7" t="s">
        <v>698</v>
      </c>
      <c r="F195" s="7"/>
      <c r="G195" s="7"/>
      <c r="H195" s="7"/>
      <c r="I195" s="7"/>
      <c r="J195" s="7"/>
      <c r="K195" s="7"/>
      <c r="L195" s="9"/>
      <c r="M195" s="10"/>
      <c r="N195" s="10"/>
      <c r="O195" s="10"/>
      <c r="P195" s="10"/>
      <c r="Q195" s="10"/>
      <c r="R195" s="10"/>
      <c r="S195" s="10"/>
      <c r="T195" s="10"/>
      <c r="U195" s="10"/>
    </row>
    <row r="196" spans="1:21" ht="16.5" customHeight="1" x14ac:dyDescent="0.2">
      <c r="A196" s="7"/>
      <c r="B196" s="7"/>
      <c r="C196" s="7"/>
      <c r="D196" s="7"/>
      <c r="E196" s="7"/>
      <c r="F196" s="7" t="s">
        <v>699</v>
      </c>
      <c r="G196" s="7"/>
      <c r="H196" s="7"/>
      <c r="I196" s="7"/>
      <c r="J196" s="7"/>
      <c r="K196" s="7"/>
      <c r="L196" s="9" t="s">
        <v>67</v>
      </c>
      <c r="M196" s="225">
        <v>1189</v>
      </c>
      <c r="N196" s="224">
        <v>298</v>
      </c>
      <c r="O196" s="225">
        <v>1266</v>
      </c>
      <c r="P196" s="224">
        <v>526</v>
      </c>
      <c r="Q196" s="224">
        <v>170</v>
      </c>
      <c r="R196" s="224">
        <v>135</v>
      </c>
      <c r="S196" s="226">
        <v>73</v>
      </c>
      <c r="T196" s="224">
        <v>566</v>
      </c>
      <c r="U196" s="225">
        <v>4223</v>
      </c>
    </row>
    <row r="197" spans="1:21" ht="16.5" customHeight="1" x14ac:dyDescent="0.2">
      <c r="A197" s="7"/>
      <c r="B197" s="7"/>
      <c r="C197" s="7"/>
      <c r="D197" s="7"/>
      <c r="E197" s="7"/>
      <c r="F197" s="7" t="s">
        <v>713</v>
      </c>
      <c r="G197" s="7"/>
      <c r="H197" s="7"/>
      <c r="I197" s="7"/>
      <c r="J197" s="7"/>
      <c r="K197" s="7"/>
      <c r="L197" s="9" t="s">
        <v>67</v>
      </c>
      <c r="M197" s="226">
        <v>68</v>
      </c>
      <c r="N197" s="226">
        <v>12</v>
      </c>
      <c r="O197" s="226">
        <v>44</v>
      </c>
      <c r="P197" s="226">
        <v>20</v>
      </c>
      <c r="Q197" s="226">
        <v>25</v>
      </c>
      <c r="R197" s="222">
        <v>2</v>
      </c>
      <c r="S197" s="222" t="s">
        <v>75</v>
      </c>
      <c r="T197" s="222" t="s">
        <v>75</v>
      </c>
      <c r="U197" s="224">
        <v>171</v>
      </c>
    </row>
    <row r="198" spans="1:21" ht="16.5" customHeight="1" x14ac:dyDescent="0.2">
      <c r="A198" s="7"/>
      <c r="B198" s="7"/>
      <c r="C198" s="7"/>
      <c r="D198" s="7"/>
      <c r="E198" s="7"/>
      <c r="F198" s="7" t="s">
        <v>714</v>
      </c>
      <c r="G198" s="7"/>
      <c r="H198" s="7"/>
      <c r="I198" s="7"/>
      <c r="J198" s="7"/>
      <c r="K198" s="7"/>
      <c r="L198" s="9" t="s">
        <v>67</v>
      </c>
      <c r="M198" s="226">
        <v>96</v>
      </c>
      <c r="N198" s="226">
        <v>39</v>
      </c>
      <c r="O198" s="224">
        <v>261</v>
      </c>
      <c r="P198" s="224">
        <v>207</v>
      </c>
      <c r="Q198" s="224">
        <v>111</v>
      </c>
      <c r="R198" s="226">
        <v>12</v>
      </c>
      <c r="S198" s="222">
        <v>6</v>
      </c>
      <c r="T198" s="222" t="s">
        <v>75</v>
      </c>
      <c r="U198" s="224">
        <v>732</v>
      </c>
    </row>
    <row r="199" spans="1:21" ht="16.5" customHeight="1" x14ac:dyDescent="0.2">
      <c r="A199" s="7"/>
      <c r="B199" s="7"/>
      <c r="C199" s="7"/>
      <c r="D199" s="7"/>
      <c r="E199" s="7"/>
      <c r="F199" s="7" t="s">
        <v>380</v>
      </c>
      <c r="G199" s="7"/>
      <c r="H199" s="7"/>
      <c r="I199" s="7"/>
      <c r="J199" s="7"/>
      <c r="K199" s="7"/>
      <c r="L199" s="9" t="s">
        <v>67</v>
      </c>
      <c r="M199" s="225">
        <v>1353</v>
      </c>
      <c r="N199" s="224">
        <v>349</v>
      </c>
      <c r="O199" s="225">
        <v>1571</v>
      </c>
      <c r="P199" s="224">
        <v>753</v>
      </c>
      <c r="Q199" s="224">
        <v>306</v>
      </c>
      <c r="R199" s="224">
        <v>149</v>
      </c>
      <c r="S199" s="226">
        <v>79</v>
      </c>
      <c r="T199" s="224">
        <v>566</v>
      </c>
      <c r="U199" s="225">
        <v>5126</v>
      </c>
    </row>
    <row r="200" spans="1:21" ht="16.5" customHeight="1" x14ac:dyDescent="0.2">
      <c r="A200" s="7"/>
      <c r="B200" s="7"/>
      <c r="C200" s="7"/>
      <c r="D200" s="7"/>
      <c r="E200" s="7" t="s">
        <v>701</v>
      </c>
      <c r="F200" s="7"/>
      <c r="G200" s="7"/>
      <c r="H200" s="7"/>
      <c r="I200" s="7"/>
      <c r="J200" s="7"/>
      <c r="K200" s="7"/>
      <c r="L200" s="9" t="s">
        <v>67</v>
      </c>
      <c r="M200" s="226">
        <v>31</v>
      </c>
      <c r="N200" s="224">
        <v>318</v>
      </c>
      <c r="O200" s="222" t="s">
        <v>75</v>
      </c>
      <c r="P200" s="222" t="s">
        <v>75</v>
      </c>
      <c r="Q200" s="222">
        <v>4</v>
      </c>
      <c r="R200" s="222">
        <v>1</v>
      </c>
      <c r="S200" s="222">
        <v>2</v>
      </c>
      <c r="T200" s="222">
        <v>3</v>
      </c>
      <c r="U200" s="224">
        <v>359</v>
      </c>
    </row>
    <row r="201" spans="1:21" ht="16.5" customHeight="1" x14ac:dyDescent="0.2">
      <c r="A201" s="7"/>
      <c r="B201" s="7"/>
      <c r="C201" s="7"/>
      <c r="D201" s="7" t="s">
        <v>442</v>
      </c>
      <c r="E201" s="7"/>
      <c r="F201" s="7"/>
      <c r="G201" s="7"/>
      <c r="H201" s="7"/>
      <c r="I201" s="7"/>
      <c r="J201" s="7"/>
      <c r="K201" s="7"/>
      <c r="L201" s="9"/>
      <c r="M201" s="10"/>
      <c r="N201" s="10"/>
      <c r="O201" s="10"/>
      <c r="P201" s="10"/>
      <c r="Q201" s="10"/>
      <c r="R201" s="10"/>
      <c r="S201" s="10"/>
      <c r="T201" s="10"/>
      <c r="U201" s="10"/>
    </row>
    <row r="202" spans="1:21" ht="16.5" customHeight="1" x14ac:dyDescent="0.2">
      <c r="A202" s="7"/>
      <c r="B202" s="7"/>
      <c r="C202" s="7"/>
      <c r="D202" s="7"/>
      <c r="E202" s="7" t="s">
        <v>693</v>
      </c>
      <c r="F202" s="7"/>
      <c r="G202" s="7"/>
      <c r="H202" s="7"/>
      <c r="I202" s="7"/>
      <c r="J202" s="7"/>
      <c r="K202" s="7"/>
      <c r="L202" s="9"/>
      <c r="M202" s="10"/>
      <c r="N202" s="10"/>
      <c r="O202" s="10"/>
      <c r="P202" s="10"/>
      <c r="Q202" s="10"/>
      <c r="R202" s="10"/>
      <c r="S202" s="10"/>
      <c r="T202" s="10"/>
      <c r="U202" s="10"/>
    </row>
    <row r="203" spans="1:21" ht="16.5" customHeight="1" x14ac:dyDescent="0.2">
      <c r="A203" s="7"/>
      <c r="B203" s="7"/>
      <c r="C203" s="7"/>
      <c r="D203" s="7"/>
      <c r="E203" s="7"/>
      <c r="F203" s="7" t="s">
        <v>694</v>
      </c>
      <c r="G203" s="7"/>
      <c r="H203" s="7"/>
      <c r="I203" s="7"/>
      <c r="J203" s="7"/>
      <c r="K203" s="7"/>
      <c r="L203" s="9" t="s">
        <v>210</v>
      </c>
      <c r="M203" s="228">
        <v>41</v>
      </c>
      <c r="N203" s="228">
        <v>40.4</v>
      </c>
      <c r="O203" s="228">
        <v>25</v>
      </c>
      <c r="P203" s="228">
        <v>43.7</v>
      </c>
      <c r="Q203" s="228">
        <v>34.9</v>
      </c>
      <c r="R203" s="227">
        <v>5</v>
      </c>
      <c r="S203" s="228">
        <v>35.9</v>
      </c>
      <c r="T203" s="228">
        <v>28.6</v>
      </c>
      <c r="U203" s="228">
        <v>35.9</v>
      </c>
    </row>
    <row r="204" spans="1:21" ht="16.5" customHeight="1" x14ac:dyDescent="0.2">
      <c r="A204" s="7"/>
      <c r="B204" s="7"/>
      <c r="C204" s="7"/>
      <c r="D204" s="7"/>
      <c r="E204" s="7"/>
      <c r="F204" s="7" t="s">
        <v>695</v>
      </c>
      <c r="G204" s="7"/>
      <c r="H204" s="7"/>
      <c r="I204" s="7"/>
      <c r="J204" s="7"/>
      <c r="K204" s="7"/>
      <c r="L204" s="9" t="s">
        <v>210</v>
      </c>
      <c r="M204" s="228">
        <v>14.7</v>
      </c>
      <c r="N204" s="228">
        <v>25.2</v>
      </c>
      <c r="O204" s="228">
        <v>16.8</v>
      </c>
      <c r="P204" s="228">
        <v>10.6</v>
      </c>
      <c r="Q204" s="228">
        <v>17.899999999999999</v>
      </c>
      <c r="R204" s="228">
        <v>21.3</v>
      </c>
      <c r="S204" s="228">
        <v>19.3</v>
      </c>
      <c r="T204" s="227" t="s">
        <v>75</v>
      </c>
      <c r="U204" s="228">
        <v>14.9</v>
      </c>
    </row>
    <row r="205" spans="1:21" ht="16.5" customHeight="1" x14ac:dyDescent="0.2">
      <c r="A205" s="7"/>
      <c r="B205" s="7"/>
      <c r="C205" s="7"/>
      <c r="D205" s="7"/>
      <c r="E205" s="7"/>
      <c r="F205" s="7" t="s">
        <v>696</v>
      </c>
      <c r="G205" s="7"/>
      <c r="H205" s="7"/>
      <c r="I205" s="7"/>
      <c r="J205" s="7"/>
      <c r="K205" s="7"/>
      <c r="L205" s="9" t="s">
        <v>210</v>
      </c>
      <c r="M205" s="228">
        <v>55.7</v>
      </c>
      <c r="N205" s="228">
        <v>65.599999999999994</v>
      </c>
      <c r="O205" s="228">
        <v>41.8</v>
      </c>
      <c r="P205" s="228">
        <v>54.3</v>
      </c>
      <c r="Q205" s="228">
        <v>52.7</v>
      </c>
      <c r="R205" s="228">
        <v>26.3</v>
      </c>
      <c r="S205" s="228">
        <v>55.2</v>
      </c>
      <c r="T205" s="228">
        <v>28.6</v>
      </c>
      <c r="U205" s="228">
        <v>50.8</v>
      </c>
    </row>
    <row r="206" spans="1:21" ht="16.5" customHeight="1" x14ac:dyDescent="0.2">
      <c r="A206" s="7"/>
      <c r="B206" s="7"/>
      <c r="C206" s="7"/>
      <c r="D206" s="7"/>
      <c r="E206" s="7"/>
      <c r="F206" s="7" t="s">
        <v>697</v>
      </c>
      <c r="G206" s="7"/>
      <c r="H206" s="7"/>
      <c r="I206" s="7"/>
      <c r="J206" s="7"/>
      <c r="K206" s="7"/>
      <c r="L206" s="9" t="s">
        <v>210</v>
      </c>
      <c r="M206" s="228">
        <v>22.4</v>
      </c>
      <c r="N206" s="227">
        <v>5.0999999999999996</v>
      </c>
      <c r="O206" s="228">
        <v>13.5</v>
      </c>
      <c r="P206" s="227">
        <v>9.1</v>
      </c>
      <c r="Q206" s="228">
        <v>10.8</v>
      </c>
      <c r="R206" s="228">
        <v>11.7</v>
      </c>
      <c r="S206" s="227">
        <v>1.1000000000000001</v>
      </c>
      <c r="T206" s="227">
        <v>6.2</v>
      </c>
      <c r="U206" s="228">
        <v>15.2</v>
      </c>
    </row>
    <row r="207" spans="1:21" ht="16.5" customHeight="1" x14ac:dyDescent="0.2">
      <c r="A207" s="7"/>
      <c r="B207" s="7"/>
      <c r="C207" s="7"/>
      <c r="D207" s="7"/>
      <c r="E207" s="7"/>
      <c r="F207" s="7" t="s">
        <v>380</v>
      </c>
      <c r="G207" s="7"/>
      <c r="H207" s="7"/>
      <c r="I207" s="7"/>
      <c r="J207" s="7"/>
      <c r="K207" s="7"/>
      <c r="L207" s="9" t="s">
        <v>210</v>
      </c>
      <c r="M207" s="228">
        <v>78.099999999999994</v>
      </c>
      <c r="N207" s="228">
        <v>70.7</v>
      </c>
      <c r="O207" s="228">
        <v>55.3</v>
      </c>
      <c r="P207" s="228">
        <v>63.4</v>
      </c>
      <c r="Q207" s="228">
        <v>63.6</v>
      </c>
      <c r="R207" s="228">
        <v>37.9</v>
      </c>
      <c r="S207" s="228">
        <v>56.4</v>
      </c>
      <c r="T207" s="228">
        <v>34.799999999999997</v>
      </c>
      <c r="U207" s="228">
        <v>66</v>
      </c>
    </row>
    <row r="208" spans="1:21" ht="16.5" customHeight="1" x14ac:dyDescent="0.2">
      <c r="A208" s="7"/>
      <c r="B208" s="7"/>
      <c r="C208" s="7"/>
      <c r="D208" s="7"/>
      <c r="E208" s="7" t="s">
        <v>698</v>
      </c>
      <c r="F208" s="7"/>
      <c r="G208" s="7"/>
      <c r="H208" s="7"/>
      <c r="I208" s="7"/>
      <c r="J208" s="7"/>
      <c r="K208" s="7"/>
      <c r="L208" s="9"/>
      <c r="M208" s="10"/>
      <c r="N208" s="10"/>
      <c r="O208" s="10"/>
      <c r="P208" s="10"/>
      <c r="Q208" s="10"/>
      <c r="R208" s="10"/>
      <c r="S208" s="10"/>
      <c r="T208" s="10"/>
      <c r="U208" s="10"/>
    </row>
    <row r="209" spans="1:21" ht="16.5" customHeight="1" x14ac:dyDescent="0.2">
      <c r="A209" s="7"/>
      <c r="B209" s="7"/>
      <c r="C209" s="7"/>
      <c r="D209" s="7"/>
      <c r="E209" s="7"/>
      <c r="F209" s="7" t="s">
        <v>699</v>
      </c>
      <c r="G209" s="7"/>
      <c r="H209" s="7"/>
      <c r="I209" s="7"/>
      <c r="J209" s="7"/>
      <c r="K209" s="7"/>
      <c r="L209" s="9" t="s">
        <v>210</v>
      </c>
      <c r="M209" s="228">
        <v>19.2</v>
      </c>
      <c r="N209" s="228">
        <v>25</v>
      </c>
      <c r="O209" s="228">
        <v>36</v>
      </c>
      <c r="P209" s="228">
        <v>25.5</v>
      </c>
      <c r="Q209" s="228">
        <v>20.2</v>
      </c>
      <c r="R209" s="228">
        <v>56.3</v>
      </c>
      <c r="S209" s="228">
        <v>40.299999999999997</v>
      </c>
      <c r="T209" s="228">
        <v>65.2</v>
      </c>
      <c r="U209" s="228">
        <v>28</v>
      </c>
    </row>
    <row r="210" spans="1:21" ht="16.5" customHeight="1" x14ac:dyDescent="0.2">
      <c r="A210" s="7"/>
      <c r="B210" s="7"/>
      <c r="C210" s="7"/>
      <c r="D210" s="7"/>
      <c r="E210" s="7"/>
      <c r="F210" s="7" t="s">
        <v>713</v>
      </c>
      <c r="G210" s="7"/>
      <c r="H210" s="7"/>
      <c r="I210" s="7"/>
      <c r="J210" s="7"/>
      <c r="K210" s="7"/>
      <c r="L210" s="9" t="s">
        <v>210</v>
      </c>
      <c r="M210" s="227">
        <v>1.1000000000000001</v>
      </c>
      <c r="N210" s="227">
        <v>1</v>
      </c>
      <c r="O210" s="227">
        <v>1.3</v>
      </c>
      <c r="P210" s="227">
        <v>1</v>
      </c>
      <c r="Q210" s="227">
        <v>3</v>
      </c>
      <c r="R210" s="227">
        <v>0.8</v>
      </c>
      <c r="S210" s="227" t="s">
        <v>75</v>
      </c>
      <c r="T210" s="227" t="s">
        <v>75</v>
      </c>
      <c r="U210" s="227">
        <v>1.1000000000000001</v>
      </c>
    </row>
    <row r="211" spans="1:21" ht="16.5" customHeight="1" x14ac:dyDescent="0.2">
      <c r="A211" s="7"/>
      <c r="B211" s="7"/>
      <c r="C211" s="7"/>
      <c r="D211" s="7"/>
      <c r="E211" s="7"/>
      <c r="F211" s="7" t="s">
        <v>714</v>
      </c>
      <c r="G211" s="7"/>
      <c r="H211" s="7"/>
      <c r="I211" s="7"/>
      <c r="J211" s="7"/>
      <c r="K211" s="7"/>
      <c r="L211" s="9" t="s">
        <v>210</v>
      </c>
      <c r="M211" s="227">
        <v>1.6</v>
      </c>
      <c r="N211" s="227">
        <v>3.3</v>
      </c>
      <c r="O211" s="227">
        <v>7.4</v>
      </c>
      <c r="P211" s="228">
        <v>10</v>
      </c>
      <c r="Q211" s="228">
        <v>13.2</v>
      </c>
      <c r="R211" s="227">
        <v>5</v>
      </c>
      <c r="S211" s="227">
        <v>3.3</v>
      </c>
      <c r="T211" s="227" t="s">
        <v>75</v>
      </c>
      <c r="U211" s="227">
        <v>4.9000000000000004</v>
      </c>
    </row>
    <row r="212" spans="1:21" ht="16.5" customHeight="1" x14ac:dyDescent="0.2">
      <c r="A212" s="7"/>
      <c r="B212" s="7"/>
      <c r="C212" s="7"/>
      <c r="D212" s="7"/>
      <c r="E212" s="7"/>
      <c r="F212" s="7" t="s">
        <v>380</v>
      </c>
      <c r="G212" s="7"/>
      <c r="H212" s="7"/>
      <c r="I212" s="7"/>
      <c r="J212" s="7"/>
      <c r="K212" s="7"/>
      <c r="L212" s="9" t="s">
        <v>210</v>
      </c>
      <c r="M212" s="228">
        <v>21.9</v>
      </c>
      <c r="N212" s="228">
        <v>29.3</v>
      </c>
      <c r="O212" s="228">
        <v>44.7</v>
      </c>
      <c r="P212" s="228">
        <v>36.6</v>
      </c>
      <c r="Q212" s="228">
        <v>36.4</v>
      </c>
      <c r="R212" s="228">
        <v>62.1</v>
      </c>
      <c r="S212" s="228">
        <v>43.6</v>
      </c>
      <c r="T212" s="228">
        <v>65.2</v>
      </c>
      <c r="U212" s="228">
        <v>34</v>
      </c>
    </row>
    <row r="213" spans="1:21" ht="16.5" customHeight="1" x14ac:dyDescent="0.2">
      <c r="A213" s="7"/>
      <c r="B213" s="7" t="s">
        <v>275</v>
      </c>
      <c r="C213" s="7"/>
      <c r="D213" s="7"/>
      <c r="E213" s="7"/>
      <c r="F213" s="7"/>
      <c r="G213" s="7"/>
      <c r="H213" s="7"/>
      <c r="I213" s="7"/>
      <c r="J213" s="7"/>
      <c r="K213" s="7"/>
      <c r="L213" s="9"/>
      <c r="M213" s="10"/>
      <c r="N213" s="10"/>
      <c r="O213" s="10"/>
      <c r="P213" s="10"/>
      <c r="Q213" s="10"/>
      <c r="R213" s="10"/>
      <c r="S213" s="10"/>
      <c r="T213" s="10"/>
      <c r="U213" s="10"/>
    </row>
    <row r="214" spans="1:21" ht="16.5" customHeight="1" x14ac:dyDescent="0.2">
      <c r="A214" s="7"/>
      <c r="B214" s="7"/>
      <c r="C214" s="7" t="s">
        <v>139</v>
      </c>
      <c r="D214" s="7"/>
      <c r="E214" s="7"/>
      <c r="F214" s="7"/>
      <c r="G214" s="7"/>
      <c r="H214" s="7"/>
      <c r="I214" s="7"/>
      <c r="J214" s="7"/>
      <c r="K214" s="7"/>
      <c r="L214" s="9"/>
      <c r="M214" s="10"/>
      <c r="N214" s="10"/>
      <c r="O214" s="10"/>
      <c r="P214" s="10"/>
      <c r="Q214" s="10"/>
      <c r="R214" s="10"/>
      <c r="S214" s="10"/>
      <c r="T214" s="10"/>
      <c r="U214" s="10"/>
    </row>
    <row r="215" spans="1:21" ht="16.5" customHeight="1" x14ac:dyDescent="0.2">
      <c r="A215" s="7"/>
      <c r="B215" s="7"/>
      <c r="C215" s="7"/>
      <c r="D215" s="7" t="s">
        <v>65</v>
      </c>
      <c r="E215" s="7"/>
      <c r="F215" s="7"/>
      <c r="G215" s="7"/>
      <c r="H215" s="7"/>
      <c r="I215" s="7"/>
      <c r="J215" s="7"/>
      <c r="K215" s="7"/>
      <c r="L215" s="9"/>
      <c r="M215" s="10"/>
      <c r="N215" s="10"/>
      <c r="O215" s="10"/>
      <c r="P215" s="10"/>
      <c r="Q215" s="10"/>
      <c r="R215" s="10"/>
      <c r="S215" s="10"/>
      <c r="T215" s="10"/>
      <c r="U215" s="10"/>
    </row>
    <row r="216" spans="1:21" ht="16.5" customHeight="1" x14ac:dyDescent="0.2">
      <c r="A216" s="7"/>
      <c r="B216" s="7"/>
      <c r="C216" s="7"/>
      <c r="D216" s="7"/>
      <c r="E216" s="7" t="s">
        <v>693</v>
      </c>
      <c r="F216" s="7"/>
      <c r="G216" s="7"/>
      <c r="H216" s="7"/>
      <c r="I216" s="7"/>
      <c r="J216" s="7"/>
      <c r="K216" s="7"/>
      <c r="L216" s="9"/>
      <c r="M216" s="10"/>
      <c r="N216" s="10"/>
      <c r="O216" s="10"/>
      <c r="P216" s="10"/>
      <c r="Q216" s="10"/>
      <c r="R216" s="10"/>
      <c r="S216" s="10"/>
      <c r="T216" s="10"/>
      <c r="U216" s="10"/>
    </row>
    <row r="217" spans="1:21" ht="16.5" customHeight="1" x14ac:dyDescent="0.2">
      <c r="A217" s="7"/>
      <c r="B217" s="7"/>
      <c r="C217" s="7"/>
      <c r="D217" s="7"/>
      <c r="E217" s="7"/>
      <c r="F217" s="7" t="s">
        <v>694</v>
      </c>
      <c r="G217" s="7"/>
      <c r="H217" s="7"/>
      <c r="I217" s="7"/>
      <c r="J217" s="7"/>
      <c r="K217" s="7"/>
      <c r="L217" s="9" t="s">
        <v>67</v>
      </c>
      <c r="M217" s="225">
        <v>2994</v>
      </c>
      <c r="N217" s="224">
        <v>371</v>
      </c>
      <c r="O217" s="224">
        <v>775</v>
      </c>
      <c r="P217" s="224">
        <v>821</v>
      </c>
      <c r="Q217" s="224">
        <v>274</v>
      </c>
      <c r="R217" s="226">
        <v>13</v>
      </c>
      <c r="S217" s="226">
        <v>38</v>
      </c>
      <c r="T217" s="224">
        <v>262</v>
      </c>
      <c r="U217" s="225">
        <v>5548</v>
      </c>
    </row>
    <row r="218" spans="1:21" ht="16.5" customHeight="1" x14ac:dyDescent="0.2">
      <c r="A218" s="7"/>
      <c r="B218" s="7"/>
      <c r="C218" s="7"/>
      <c r="D218" s="7"/>
      <c r="E218" s="7"/>
      <c r="F218" s="7" t="s">
        <v>695</v>
      </c>
      <c r="G218" s="7"/>
      <c r="H218" s="7"/>
      <c r="I218" s="7"/>
      <c r="J218" s="7"/>
      <c r="K218" s="7"/>
      <c r="L218" s="9" t="s">
        <v>67</v>
      </c>
      <c r="M218" s="225">
        <v>1012</v>
      </c>
      <c r="N218" s="224">
        <v>245</v>
      </c>
      <c r="O218" s="224">
        <v>499</v>
      </c>
      <c r="P218" s="224">
        <v>222</v>
      </c>
      <c r="Q218" s="224">
        <v>148</v>
      </c>
      <c r="R218" s="226">
        <v>52</v>
      </c>
      <c r="S218" s="226">
        <v>43</v>
      </c>
      <c r="T218" s="222" t="s">
        <v>75</v>
      </c>
      <c r="U218" s="225">
        <v>2221</v>
      </c>
    </row>
    <row r="219" spans="1:21" ht="16.5" customHeight="1" x14ac:dyDescent="0.2">
      <c r="A219" s="7"/>
      <c r="B219" s="7"/>
      <c r="C219" s="7"/>
      <c r="D219" s="7"/>
      <c r="E219" s="7"/>
      <c r="F219" s="7" t="s">
        <v>696</v>
      </c>
      <c r="G219" s="7"/>
      <c r="H219" s="7"/>
      <c r="I219" s="7"/>
      <c r="J219" s="7"/>
      <c r="K219" s="7"/>
      <c r="L219" s="9" t="s">
        <v>67</v>
      </c>
      <c r="M219" s="225">
        <v>4006</v>
      </c>
      <c r="N219" s="224">
        <v>616</v>
      </c>
      <c r="O219" s="225">
        <v>1274</v>
      </c>
      <c r="P219" s="225">
        <v>1043</v>
      </c>
      <c r="Q219" s="224">
        <v>422</v>
      </c>
      <c r="R219" s="226">
        <v>65</v>
      </c>
      <c r="S219" s="226">
        <v>81</v>
      </c>
      <c r="T219" s="224">
        <v>262</v>
      </c>
      <c r="U219" s="225">
        <v>7769</v>
      </c>
    </row>
    <row r="220" spans="1:21" ht="16.5" customHeight="1" x14ac:dyDescent="0.2">
      <c r="A220" s="7"/>
      <c r="B220" s="7"/>
      <c r="C220" s="7"/>
      <c r="D220" s="7"/>
      <c r="E220" s="7"/>
      <c r="F220" s="7" t="s">
        <v>697</v>
      </c>
      <c r="G220" s="7"/>
      <c r="H220" s="7"/>
      <c r="I220" s="7"/>
      <c r="J220" s="7"/>
      <c r="K220" s="7"/>
      <c r="L220" s="9" t="s">
        <v>67</v>
      </c>
      <c r="M220" s="225">
        <v>1224</v>
      </c>
      <c r="N220" s="226">
        <v>54</v>
      </c>
      <c r="O220" s="224">
        <v>523</v>
      </c>
      <c r="P220" s="224">
        <v>181</v>
      </c>
      <c r="Q220" s="226">
        <v>88</v>
      </c>
      <c r="R220" s="226">
        <v>27</v>
      </c>
      <c r="S220" s="222">
        <v>3</v>
      </c>
      <c r="T220" s="226">
        <v>70</v>
      </c>
      <c r="U220" s="225">
        <v>2170</v>
      </c>
    </row>
    <row r="221" spans="1:21" ht="16.5" customHeight="1" x14ac:dyDescent="0.2">
      <c r="A221" s="7"/>
      <c r="B221" s="7"/>
      <c r="C221" s="7"/>
      <c r="D221" s="7"/>
      <c r="E221" s="7"/>
      <c r="F221" s="7" t="s">
        <v>380</v>
      </c>
      <c r="G221" s="7"/>
      <c r="H221" s="7"/>
      <c r="I221" s="7"/>
      <c r="J221" s="7"/>
      <c r="K221" s="7"/>
      <c r="L221" s="9" t="s">
        <v>67</v>
      </c>
      <c r="M221" s="225">
        <v>5230</v>
      </c>
      <c r="N221" s="224">
        <v>670</v>
      </c>
      <c r="O221" s="225">
        <v>1797</v>
      </c>
      <c r="P221" s="225">
        <v>1224</v>
      </c>
      <c r="Q221" s="224">
        <v>510</v>
      </c>
      <c r="R221" s="226">
        <v>92</v>
      </c>
      <c r="S221" s="226">
        <v>84</v>
      </c>
      <c r="T221" s="224">
        <v>332</v>
      </c>
      <c r="U221" s="225">
        <v>9939</v>
      </c>
    </row>
    <row r="222" spans="1:21" ht="16.5" customHeight="1" x14ac:dyDescent="0.2">
      <c r="A222" s="7"/>
      <c r="B222" s="7"/>
      <c r="C222" s="7"/>
      <c r="D222" s="7"/>
      <c r="E222" s="7" t="s">
        <v>698</v>
      </c>
      <c r="F222" s="7"/>
      <c r="G222" s="7"/>
      <c r="H222" s="7"/>
      <c r="I222" s="7"/>
      <c r="J222" s="7"/>
      <c r="K222" s="7"/>
      <c r="L222" s="9"/>
      <c r="M222" s="10"/>
      <c r="N222" s="10"/>
      <c r="O222" s="10"/>
      <c r="P222" s="10"/>
      <c r="Q222" s="10"/>
      <c r="R222" s="10"/>
      <c r="S222" s="10"/>
      <c r="T222" s="10"/>
      <c r="U222" s="10"/>
    </row>
    <row r="223" spans="1:21" ht="16.5" customHeight="1" x14ac:dyDescent="0.2">
      <c r="A223" s="7"/>
      <c r="B223" s="7"/>
      <c r="C223" s="7"/>
      <c r="D223" s="7"/>
      <c r="E223" s="7"/>
      <c r="F223" s="7" t="s">
        <v>699</v>
      </c>
      <c r="G223" s="7"/>
      <c r="H223" s="7"/>
      <c r="I223" s="7"/>
      <c r="J223" s="7"/>
      <c r="K223" s="7"/>
      <c r="L223" s="9" t="s">
        <v>67</v>
      </c>
      <c r="M223" s="225">
        <v>1127</v>
      </c>
      <c r="N223" s="224">
        <v>301</v>
      </c>
      <c r="O223" s="225">
        <v>1257</v>
      </c>
      <c r="P223" s="224">
        <v>454</v>
      </c>
      <c r="Q223" s="224">
        <v>157</v>
      </c>
      <c r="R223" s="224">
        <v>125</v>
      </c>
      <c r="S223" s="226">
        <v>61</v>
      </c>
      <c r="T223" s="224">
        <v>447</v>
      </c>
      <c r="U223" s="225">
        <v>3929</v>
      </c>
    </row>
    <row r="224" spans="1:21" ht="16.5" customHeight="1" x14ac:dyDescent="0.2">
      <c r="A224" s="7"/>
      <c r="B224" s="7"/>
      <c r="C224" s="7"/>
      <c r="D224" s="7"/>
      <c r="E224" s="7"/>
      <c r="F224" s="7" t="s">
        <v>713</v>
      </c>
      <c r="G224" s="7"/>
      <c r="H224" s="7"/>
      <c r="I224" s="7"/>
      <c r="J224" s="7"/>
      <c r="K224" s="7"/>
      <c r="L224" s="9" t="s">
        <v>67</v>
      </c>
      <c r="M224" s="226">
        <v>58</v>
      </c>
      <c r="N224" s="226">
        <v>11</v>
      </c>
      <c r="O224" s="226">
        <v>42</v>
      </c>
      <c r="P224" s="226">
        <v>16</v>
      </c>
      <c r="Q224" s="226">
        <v>15</v>
      </c>
      <c r="R224" s="222">
        <v>2</v>
      </c>
      <c r="S224" s="222" t="s">
        <v>75</v>
      </c>
      <c r="T224" s="222" t="s">
        <v>75</v>
      </c>
      <c r="U224" s="224">
        <v>144</v>
      </c>
    </row>
    <row r="225" spans="1:21" ht="16.5" customHeight="1" x14ac:dyDescent="0.2">
      <c r="A225" s="7"/>
      <c r="B225" s="7"/>
      <c r="C225" s="7"/>
      <c r="D225" s="7"/>
      <c r="E225" s="7"/>
      <c r="F225" s="7" t="s">
        <v>714</v>
      </c>
      <c r="G225" s="7"/>
      <c r="H225" s="7"/>
      <c r="I225" s="7"/>
      <c r="J225" s="7"/>
      <c r="K225" s="7"/>
      <c r="L225" s="9" t="s">
        <v>67</v>
      </c>
      <c r="M225" s="226">
        <v>81</v>
      </c>
      <c r="N225" s="226">
        <v>36</v>
      </c>
      <c r="O225" s="224">
        <v>240</v>
      </c>
      <c r="P225" s="224">
        <v>188</v>
      </c>
      <c r="Q225" s="226">
        <v>99</v>
      </c>
      <c r="R225" s="226">
        <v>13</v>
      </c>
      <c r="S225" s="222">
        <v>7</v>
      </c>
      <c r="T225" s="222" t="s">
        <v>75</v>
      </c>
      <c r="U225" s="224">
        <v>664</v>
      </c>
    </row>
    <row r="226" spans="1:21" ht="16.5" customHeight="1" x14ac:dyDescent="0.2">
      <c r="A226" s="7"/>
      <c r="B226" s="7"/>
      <c r="C226" s="7"/>
      <c r="D226" s="7"/>
      <c r="E226" s="7"/>
      <c r="F226" s="7" t="s">
        <v>380</v>
      </c>
      <c r="G226" s="7"/>
      <c r="H226" s="7"/>
      <c r="I226" s="7"/>
      <c r="J226" s="7"/>
      <c r="K226" s="7"/>
      <c r="L226" s="9" t="s">
        <v>67</v>
      </c>
      <c r="M226" s="225">
        <v>1266</v>
      </c>
      <c r="N226" s="224">
        <v>348</v>
      </c>
      <c r="O226" s="225">
        <v>1539</v>
      </c>
      <c r="P226" s="224">
        <v>658</v>
      </c>
      <c r="Q226" s="224">
        <v>271</v>
      </c>
      <c r="R226" s="224">
        <v>140</v>
      </c>
      <c r="S226" s="226">
        <v>68</v>
      </c>
      <c r="T226" s="224">
        <v>447</v>
      </c>
      <c r="U226" s="225">
        <v>4737</v>
      </c>
    </row>
    <row r="227" spans="1:21" ht="16.5" customHeight="1" x14ac:dyDescent="0.2">
      <c r="A227" s="7"/>
      <c r="B227" s="7"/>
      <c r="C227" s="7"/>
      <c r="D227" s="7"/>
      <c r="E227" s="7" t="s">
        <v>701</v>
      </c>
      <c r="F227" s="7"/>
      <c r="G227" s="7"/>
      <c r="H227" s="7"/>
      <c r="I227" s="7"/>
      <c r="J227" s="7"/>
      <c r="K227" s="7"/>
      <c r="L227" s="9" t="s">
        <v>67</v>
      </c>
      <c r="M227" s="226">
        <v>24</v>
      </c>
      <c r="N227" s="224">
        <v>290</v>
      </c>
      <c r="O227" s="222" t="s">
        <v>75</v>
      </c>
      <c r="P227" s="222" t="s">
        <v>75</v>
      </c>
      <c r="Q227" s="222">
        <v>6</v>
      </c>
      <c r="R227" s="222" t="s">
        <v>75</v>
      </c>
      <c r="S227" s="222" t="s">
        <v>75</v>
      </c>
      <c r="T227" s="222">
        <v>8</v>
      </c>
      <c r="U227" s="224">
        <v>328</v>
      </c>
    </row>
    <row r="228" spans="1:21" ht="16.5" customHeight="1" x14ac:dyDescent="0.2">
      <c r="A228" s="7"/>
      <c r="B228" s="7"/>
      <c r="C228" s="7"/>
      <c r="D228" s="7" t="s">
        <v>442</v>
      </c>
      <c r="E228" s="7"/>
      <c r="F228" s="7"/>
      <c r="G228" s="7"/>
      <c r="H228" s="7"/>
      <c r="I228" s="7"/>
      <c r="J228" s="7"/>
      <c r="K228" s="7"/>
      <c r="L228" s="9"/>
      <c r="M228" s="10"/>
      <c r="N228" s="10"/>
      <c r="O228" s="10"/>
      <c r="P228" s="10"/>
      <c r="Q228" s="10"/>
      <c r="R228" s="10"/>
      <c r="S228" s="10"/>
      <c r="T228" s="10"/>
      <c r="U228" s="10"/>
    </row>
    <row r="229" spans="1:21" ht="16.5" customHeight="1" x14ac:dyDescent="0.2">
      <c r="A229" s="7"/>
      <c r="B229" s="7"/>
      <c r="C229" s="7"/>
      <c r="D229" s="7"/>
      <c r="E229" s="7" t="s">
        <v>693</v>
      </c>
      <c r="F229" s="7"/>
      <c r="G229" s="7"/>
      <c r="H229" s="7"/>
      <c r="I229" s="7"/>
      <c r="J229" s="7"/>
      <c r="K229" s="7"/>
      <c r="L229" s="9"/>
      <c r="M229" s="10"/>
      <c r="N229" s="10"/>
      <c r="O229" s="10"/>
      <c r="P229" s="10"/>
      <c r="Q229" s="10"/>
      <c r="R229" s="10"/>
      <c r="S229" s="10"/>
      <c r="T229" s="10"/>
      <c r="U229" s="10"/>
    </row>
    <row r="230" spans="1:21" ht="16.5" customHeight="1" x14ac:dyDescent="0.2">
      <c r="A230" s="7"/>
      <c r="B230" s="7"/>
      <c r="C230" s="7"/>
      <c r="D230" s="7"/>
      <c r="E230" s="7"/>
      <c r="F230" s="7" t="s">
        <v>694</v>
      </c>
      <c r="G230" s="7"/>
      <c r="H230" s="7"/>
      <c r="I230" s="7"/>
      <c r="J230" s="7"/>
      <c r="K230" s="7"/>
      <c r="L230" s="9" t="s">
        <v>210</v>
      </c>
      <c r="M230" s="228">
        <v>46.1</v>
      </c>
      <c r="N230" s="228">
        <v>36.4</v>
      </c>
      <c r="O230" s="228">
        <v>23.2</v>
      </c>
      <c r="P230" s="228">
        <v>43.6</v>
      </c>
      <c r="Q230" s="228">
        <v>35.1</v>
      </c>
      <c r="R230" s="227">
        <v>5.6</v>
      </c>
      <c r="S230" s="228">
        <v>25</v>
      </c>
      <c r="T230" s="228">
        <v>33.6</v>
      </c>
      <c r="U230" s="228">
        <v>37.799999999999997</v>
      </c>
    </row>
    <row r="231" spans="1:21" ht="16.5" customHeight="1" x14ac:dyDescent="0.2">
      <c r="A231" s="7"/>
      <c r="B231" s="7"/>
      <c r="C231" s="7"/>
      <c r="D231" s="7"/>
      <c r="E231" s="7"/>
      <c r="F231" s="7" t="s">
        <v>695</v>
      </c>
      <c r="G231" s="7"/>
      <c r="H231" s="7"/>
      <c r="I231" s="7"/>
      <c r="J231" s="7"/>
      <c r="K231" s="7"/>
      <c r="L231" s="9" t="s">
        <v>210</v>
      </c>
      <c r="M231" s="228">
        <v>15.6</v>
      </c>
      <c r="N231" s="228">
        <v>24.1</v>
      </c>
      <c r="O231" s="228">
        <v>15</v>
      </c>
      <c r="P231" s="228">
        <v>11.8</v>
      </c>
      <c r="Q231" s="228">
        <v>19</v>
      </c>
      <c r="R231" s="228">
        <v>22.4</v>
      </c>
      <c r="S231" s="228">
        <v>28.3</v>
      </c>
      <c r="T231" s="227" t="s">
        <v>75</v>
      </c>
      <c r="U231" s="228">
        <v>15.1</v>
      </c>
    </row>
    <row r="232" spans="1:21" ht="16.5" customHeight="1" x14ac:dyDescent="0.2">
      <c r="A232" s="7"/>
      <c r="B232" s="7"/>
      <c r="C232" s="7"/>
      <c r="D232" s="7"/>
      <c r="E232" s="7"/>
      <c r="F232" s="7" t="s">
        <v>696</v>
      </c>
      <c r="G232" s="7"/>
      <c r="H232" s="7"/>
      <c r="I232" s="7"/>
      <c r="J232" s="7"/>
      <c r="K232" s="7"/>
      <c r="L232" s="9" t="s">
        <v>210</v>
      </c>
      <c r="M232" s="228">
        <v>61.7</v>
      </c>
      <c r="N232" s="228">
        <v>60.5</v>
      </c>
      <c r="O232" s="228">
        <v>38.200000000000003</v>
      </c>
      <c r="P232" s="228">
        <v>55.4</v>
      </c>
      <c r="Q232" s="228">
        <v>54</v>
      </c>
      <c r="R232" s="228">
        <v>28</v>
      </c>
      <c r="S232" s="228">
        <v>53.3</v>
      </c>
      <c r="T232" s="228">
        <v>33.6</v>
      </c>
      <c r="U232" s="228">
        <v>52.9</v>
      </c>
    </row>
    <row r="233" spans="1:21" ht="16.5" customHeight="1" x14ac:dyDescent="0.2">
      <c r="A233" s="7"/>
      <c r="B233" s="7"/>
      <c r="C233" s="7"/>
      <c r="D233" s="7"/>
      <c r="E233" s="7"/>
      <c r="F233" s="7" t="s">
        <v>697</v>
      </c>
      <c r="G233" s="7"/>
      <c r="H233" s="7"/>
      <c r="I233" s="7"/>
      <c r="J233" s="7"/>
      <c r="K233" s="7"/>
      <c r="L233" s="9" t="s">
        <v>210</v>
      </c>
      <c r="M233" s="228">
        <v>18.8</v>
      </c>
      <c r="N233" s="227">
        <v>5.3</v>
      </c>
      <c r="O233" s="228">
        <v>15.7</v>
      </c>
      <c r="P233" s="227">
        <v>9.6</v>
      </c>
      <c r="Q233" s="228">
        <v>11.3</v>
      </c>
      <c r="R233" s="228">
        <v>11.6</v>
      </c>
      <c r="S233" s="227">
        <v>2</v>
      </c>
      <c r="T233" s="227">
        <v>9</v>
      </c>
      <c r="U233" s="228">
        <v>14.8</v>
      </c>
    </row>
    <row r="234" spans="1:21" ht="16.5" customHeight="1" x14ac:dyDescent="0.2">
      <c r="A234" s="7"/>
      <c r="B234" s="7"/>
      <c r="C234" s="7"/>
      <c r="D234" s="7"/>
      <c r="E234" s="7"/>
      <c r="F234" s="7" t="s">
        <v>380</v>
      </c>
      <c r="G234" s="7"/>
      <c r="H234" s="7"/>
      <c r="I234" s="7"/>
      <c r="J234" s="7"/>
      <c r="K234" s="7"/>
      <c r="L234" s="9" t="s">
        <v>210</v>
      </c>
      <c r="M234" s="228">
        <v>80.5</v>
      </c>
      <c r="N234" s="228">
        <v>65.8</v>
      </c>
      <c r="O234" s="228">
        <v>53.9</v>
      </c>
      <c r="P234" s="228">
        <v>65</v>
      </c>
      <c r="Q234" s="228">
        <v>65.3</v>
      </c>
      <c r="R234" s="228">
        <v>39.700000000000003</v>
      </c>
      <c r="S234" s="228">
        <v>55.3</v>
      </c>
      <c r="T234" s="228">
        <v>42.6</v>
      </c>
      <c r="U234" s="228">
        <v>67.7</v>
      </c>
    </row>
    <row r="235" spans="1:21" ht="16.5" customHeight="1" x14ac:dyDescent="0.2">
      <c r="A235" s="7"/>
      <c r="B235" s="7"/>
      <c r="C235" s="7"/>
      <c r="D235" s="7"/>
      <c r="E235" s="7" t="s">
        <v>698</v>
      </c>
      <c r="F235" s="7"/>
      <c r="G235" s="7"/>
      <c r="H235" s="7"/>
      <c r="I235" s="7"/>
      <c r="J235" s="7"/>
      <c r="K235" s="7"/>
      <c r="L235" s="9"/>
      <c r="M235" s="10"/>
      <c r="N235" s="10"/>
      <c r="O235" s="10"/>
      <c r="P235" s="10"/>
      <c r="Q235" s="10"/>
      <c r="R235" s="10"/>
      <c r="S235" s="10"/>
      <c r="T235" s="10"/>
      <c r="U235" s="10"/>
    </row>
    <row r="236" spans="1:21" ht="16.5" customHeight="1" x14ac:dyDescent="0.2">
      <c r="A236" s="7"/>
      <c r="B236" s="7"/>
      <c r="C236" s="7"/>
      <c r="D236" s="7"/>
      <c r="E236" s="7"/>
      <c r="F236" s="7" t="s">
        <v>699</v>
      </c>
      <c r="G236" s="7"/>
      <c r="H236" s="7"/>
      <c r="I236" s="7"/>
      <c r="J236" s="7"/>
      <c r="K236" s="7"/>
      <c r="L236" s="9" t="s">
        <v>210</v>
      </c>
      <c r="M236" s="228">
        <v>17.3</v>
      </c>
      <c r="N236" s="228">
        <v>29.6</v>
      </c>
      <c r="O236" s="228">
        <v>37.700000000000003</v>
      </c>
      <c r="P236" s="228">
        <v>24.1</v>
      </c>
      <c r="Q236" s="228">
        <v>20.100000000000001</v>
      </c>
      <c r="R236" s="228">
        <v>53.9</v>
      </c>
      <c r="S236" s="228">
        <v>40.1</v>
      </c>
      <c r="T236" s="228">
        <v>57.4</v>
      </c>
      <c r="U236" s="228">
        <v>26.8</v>
      </c>
    </row>
    <row r="237" spans="1:21" ht="16.5" customHeight="1" x14ac:dyDescent="0.2">
      <c r="A237" s="7"/>
      <c r="B237" s="7"/>
      <c r="C237" s="7"/>
      <c r="D237" s="7"/>
      <c r="E237" s="7"/>
      <c r="F237" s="7" t="s">
        <v>713</v>
      </c>
      <c r="G237" s="7"/>
      <c r="H237" s="7"/>
      <c r="I237" s="7"/>
      <c r="J237" s="7"/>
      <c r="K237" s="7"/>
      <c r="L237" s="9" t="s">
        <v>210</v>
      </c>
      <c r="M237" s="227">
        <v>0.9</v>
      </c>
      <c r="N237" s="227">
        <v>1.1000000000000001</v>
      </c>
      <c r="O237" s="227">
        <v>1.3</v>
      </c>
      <c r="P237" s="227">
        <v>0.9</v>
      </c>
      <c r="Q237" s="227">
        <v>1.9</v>
      </c>
      <c r="R237" s="227">
        <v>0.9</v>
      </c>
      <c r="S237" s="227" t="s">
        <v>75</v>
      </c>
      <c r="T237" s="227" t="s">
        <v>75</v>
      </c>
      <c r="U237" s="227">
        <v>1</v>
      </c>
    </row>
    <row r="238" spans="1:21" ht="16.5" customHeight="1" x14ac:dyDescent="0.2">
      <c r="A238" s="7"/>
      <c r="B238" s="7"/>
      <c r="C238" s="7"/>
      <c r="D238" s="7"/>
      <c r="E238" s="7"/>
      <c r="F238" s="7" t="s">
        <v>714</v>
      </c>
      <c r="G238" s="7"/>
      <c r="H238" s="7"/>
      <c r="I238" s="7"/>
      <c r="J238" s="7"/>
      <c r="K238" s="7"/>
      <c r="L238" s="9" t="s">
        <v>210</v>
      </c>
      <c r="M238" s="227">
        <v>1.2</v>
      </c>
      <c r="N238" s="227">
        <v>3.5</v>
      </c>
      <c r="O238" s="227">
        <v>7.2</v>
      </c>
      <c r="P238" s="228">
        <v>10</v>
      </c>
      <c r="Q238" s="228">
        <v>12.7</v>
      </c>
      <c r="R238" s="227">
        <v>5.6</v>
      </c>
      <c r="S238" s="227">
        <v>4.5999999999999996</v>
      </c>
      <c r="T238" s="227" t="s">
        <v>75</v>
      </c>
      <c r="U238" s="227">
        <v>4.5</v>
      </c>
    </row>
    <row r="239" spans="1:21" ht="16.5" customHeight="1" x14ac:dyDescent="0.2">
      <c r="A239" s="7"/>
      <c r="B239" s="7"/>
      <c r="C239" s="7"/>
      <c r="D239" s="7"/>
      <c r="E239" s="7"/>
      <c r="F239" s="7" t="s">
        <v>380</v>
      </c>
      <c r="G239" s="7"/>
      <c r="H239" s="7"/>
      <c r="I239" s="7"/>
      <c r="J239" s="7"/>
      <c r="K239" s="7"/>
      <c r="L239" s="9" t="s">
        <v>210</v>
      </c>
      <c r="M239" s="228">
        <v>19.5</v>
      </c>
      <c r="N239" s="228">
        <v>34.200000000000003</v>
      </c>
      <c r="O239" s="228">
        <v>46.1</v>
      </c>
      <c r="P239" s="228">
        <v>35</v>
      </c>
      <c r="Q239" s="228">
        <v>34.700000000000003</v>
      </c>
      <c r="R239" s="228">
        <v>60.3</v>
      </c>
      <c r="S239" s="228">
        <v>44.7</v>
      </c>
      <c r="T239" s="228">
        <v>57.4</v>
      </c>
      <c r="U239" s="228">
        <v>32.299999999999997</v>
      </c>
    </row>
    <row r="240" spans="1:21" ht="16.5" customHeight="1" x14ac:dyDescent="0.2">
      <c r="A240" s="7"/>
      <c r="B240" s="7" t="s">
        <v>166</v>
      </c>
      <c r="C240" s="7"/>
      <c r="D240" s="7"/>
      <c r="E240" s="7"/>
      <c r="F240" s="7"/>
      <c r="G240" s="7"/>
      <c r="H240" s="7"/>
      <c r="I240" s="7"/>
      <c r="J240" s="7"/>
      <c r="K240" s="7"/>
      <c r="L240" s="9"/>
      <c r="M240" s="10"/>
      <c r="N240" s="10"/>
      <c r="O240" s="10"/>
      <c r="P240" s="10"/>
      <c r="Q240" s="10"/>
      <c r="R240" s="10"/>
      <c r="S240" s="10"/>
      <c r="T240" s="10"/>
      <c r="U240" s="10"/>
    </row>
    <row r="241" spans="1:21" ht="16.5" customHeight="1" x14ac:dyDescent="0.2">
      <c r="A241" s="7"/>
      <c r="B241" s="7"/>
      <c r="C241" s="7" t="s">
        <v>139</v>
      </c>
      <c r="D241" s="7"/>
      <c r="E241" s="7"/>
      <c r="F241" s="7"/>
      <c r="G241" s="7"/>
      <c r="H241" s="7"/>
      <c r="I241" s="7"/>
      <c r="J241" s="7"/>
      <c r="K241" s="7"/>
      <c r="L241" s="9"/>
      <c r="M241" s="10"/>
      <c r="N241" s="10"/>
      <c r="O241" s="10"/>
      <c r="P241" s="10"/>
      <c r="Q241" s="10"/>
      <c r="R241" s="10"/>
      <c r="S241" s="10"/>
      <c r="T241" s="10"/>
      <c r="U241" s="10"/>
    </row>
    <row r="242" spans="1:21" ht="16.5" customHeight="1" x14ac:dyDescent="0.2">
      <c r="A242" s="7"/>
      <c r="B242" s="7"/>
      <c r="C242" s="7"/>
      <c r="D242" s="7" t="s">
        <v>65</v>
      </c>
      <c r="E242" s="7"/>
      <c r="F242" s="7"/>
      <c r="G242" s="7"/>
      <c r="H242" s="7"/>
      <c r="I242" s="7"/>
      <c r="J242" s="7"/>
      <c r="K242" s="7"/>
      <c r="L242" s="9"/>
      <c r="M242" s="10"/>
      <c r="N242" s="10"/>
      <c r="O242" s="10"/>
      <c r="P242" s="10"/>
      <c r="Q242" s="10"/>
      <c r="R242" s="10"/>
      <c r="S242" s="10"/>
      <c r="T242" s="10"/>
      <c r="U242" s="10"/>
    </row>
    <row r="243" spans="1:21" ht="16.5" customHeight="1" x14ac:dyDescent="0.2">
      <c r="A243" s="7"/>
      <c r="B243" s="7"/>
      <c r="C243" s="7"/>
      <c r="D243" s="7"/>
      <c r="E243" s="7" t="s">
        <v>693</v>
      </c>
      <c r="F243" s="7"/>
      <c r="G243" s="7"/>
      <c r="H243" s="7"/>
      <c r="I243" s="7"/>
      <c r="J243" s="7"/>
      <c r="K243" s="7"/>
      <c r="L243" s="9"/>
      <c r="M243" s="10"/>
      <c r="N243" s="10"/>
      <c r="O243" s="10"/>
      <c r="P243" s="10"/>
      <c r="Q243" s="10"/>
      <c r="R243" s="10"/>
      <c r="S243" s="10"/>
      <c r="T243" s="10"/>
      <c r="U243" s="10"/>
    </row>
    <row r="244" spans="1:21" ht="16.5" customHeight="1" x14ac:dyDescent="0.2">
      <c r="A244" s="7"/>
      <c r="B244" s="7"/>
      <c r="C244" s="7"/>
      <c r="D244" s="7"/>
      <c r="E244" s="7"/>
      <c r="F244" s="7" t="s">
        <v>694</v>
      </c>
      <c r="G244" s="7"/>
      <c r="H244" s="7"/>
      <c r="I244" s="7"/>
      <c r="J244" s="7"/>
      <c r="K244" s="7"/>
      <c r="L244" s="9" t="s">
        <v>67</v>
      </c>
      <c r="M244" s="225">
        <v>2927</v>
      </c>
      <c r="N244" s="224">
        <v>327</v>
      </c>
      <c r="O244" s="224">
        <v>729</v>
      </c>
      <c r="P244" s="224">
        <v>698</v>
      </c>
      <c r="Q244" s="224">
        <v>286</v>
      </c>
      <c r="R244" s="226">
        <v>14</v>
      </c>
      <c r="S244" s="226">
        <v>64</v>
      </c>
      <c r="T244" s="224">
        <v>189</v>
      </c>
      <c r="U244" s="225">
        <v>5234</v>
      </c>
    </row>
    <row r="245" spans="1:21" ht="16.5" customHeight="1" x14ac:dyDescent="0.2">
      <c r="A245" s="7"/>
      <c r="B245" s="7"/>
      <c r="C245" s="7"/>
      <c r="D245" s="7"/>
      <c r="E245" s="7"/>
      <c r="F245" s="7" t="s">
        <v>695</v>
      </c>
      <c r="G245" s="7"/>
      <c r="H245" s="7"/>
      <c r="I245" s="7"/>
      <c r="J245" s="7"/>
      <c r="K245" s="7"/>
      <c r="L245" s="9" t="s">
        <v>67</v>
      </c>
      <c r="M245" s="224">
        <v>973</v>
      </c>
      <c r="N245" s="224">
        <v>174</v>
      </c>
      <c r="O245" s="224">
        <v>436</v>
      </c>
      <c r="P245" s="224">
        <v>187</v>
      </c>
      <c r="Q245" s="224">
        <v>149</v>
      </c>
      <c r="R245" s="226">
        <v>51</v>
      </c>
      <c r="S245" s="226">
        <v>14</v>
      </c>
      <c r="T245" s="222" t="s">
        <v>75</v>
      </c>
      <c r="U245" s="225">
        <v>1984</v>
      </c>
    </row>
    <row r="246" spans="1:21" ht="16.5" customHeight="1" x14ac:dyDescent="0.2">
      <c r="A246" s="7"/>
      <c r="B246" s="7"/>
      <c r="C246" s="7"/>
      <c r="D246" s="7"/>
      <c r="E246" s="7"/>
      <c r="F246" s="7" t="s">
        <v>696</v>
      </c>
      <c r="G246" s="7"/>
      <c r="H246" s="7"/>
      <c r="I246" s="7"/>
      <c r="J246" s="7"/>
      <c r="K246" s="7"/>
      <c r="L246" s="9" t="s">
        <v>67</v>
      </c>
      <c r="M246" s="225">
        <v>3900</v>
      </c>
      <c r="N246" s="224">
        <v>501</v>
      </c>
      <c r="O246" s="225">
        <v>1165</v>
      </c>
      <c r="P246" s="224">
        <v>885</v>
      </c>
      <c r="Q246" s="224">
        <v>435</v>
      </c>
      <c r="R246" s="226">
        <v>65</v>
      </c>
      <c r="S246" s="226">
        <v>78</v>
      </c>
      <c r="T246" s="224">
        <v>189</v>
      </c>
      <c r="U246" s="225">
        <v>7218</v>
      </c>
    </row>
    <row r="247" spans="1:21" ht="16.5" customHeight="1" x14ac:dyDescent="0.2">
      <c r="A247" s="7"/>
      <c r="B247" s="7"/>
      <c r="C247" s="7"/>
      <c r="D247" s="7"/>
      <c r="E247" s="7"/>
      <c r="F247" s="7" t="s">
        <v>697</v>
      </c>
      <c r="G247" s="7"/>
      <c r="H247" s="7"/>
      <c r="I247" s="7"/>
      <c r="J247" s="7"/>
      <c r="K247" s="7"/>
      <c r="L247" s="9" t="s">
        <v>67</v>
      </c>
      <c r="M247" s="225">
        <v>1112</v>
      </c>
      <c r="N247" s="226">
        <v>48</v>
      </c>
      <c r="O247" s="224">
        <v>569</v>
      </c>
      <c r="P247" s="224">
        <v>199</v>
      </c>
      <c r="Q247" s="226">
        <v>91</v>
      </c>
      <c r="R247" s="226">
        <v>31</v>
      </c>
      <c r="S247" s="222">
        <v>5</v>
      </c>
      <c r="T247" s="226">
        <v>83</v>
      </c>
      <c r="U247" s="225">
        <v>2138</v>
      </c>
    </row>
    <row r="248" spans="1:21" ht="16.5" customHeight="1" x14ac:dyDescent="0.2">
      <c r="A248" s="7"/>
      <c r="B248" s="7"/>
      <c r="C248" s="7"/>
      <c r="D248" s="7"/>
      <c r="E248" s="7"/>
      <c r="F248" s="7" t="s">
        <v>380</v>
      </c>
      <c r="G248" s="7"/>
      <c r="H248" s="7"/>
      <c r="I248" s="7"/>
      <c r="J248" s="7"/>
      <c r="K248" s="7"/>
      <c r="L248" s="9" t="s">
        <v>67</v>
      </c>
      <c r="M248" s="225">
        <v>5012</v>
      </c>
      <c r="N248" s="224">
        <v>549</v>
      </c>
      <c r="O248" s="225">
        <v>1734</v>
      </c>
      <c r="P248" s="225">
        <v>1084</v>
      </c>
      <c r="Q248" s="224">
        <v>526</v>
      </c>
      <c r="R248" s="226">
        <v>96</v>
      </c>
      <c r="S248" s="226">
        <v>83</v>
      </c>
      <c r="T248" s="224">
        <v>272</v>
      </c>
      <c r="U248" s="225">
        <v>9356</v>
      </c>
    </row>
    <row r="249" spans="1:21" ht="16.5" customHeight="1" x14ac:dyDescent="0.2">
      <c r="A249" s="7"/>
      <c r="B249" s="7"/>
      <c r="C249" s="7"/>
      <c r="D249" s="7"/>
      <c r="E249" s="7" t="s">
        <v>698</v>
      </c>
      <c r="F249" s="7"/>
      <c r="G249" s="7"/>
      <c r="H249" s="7"/>
      <c r="I249" s="7"/>
      <c r="J249" s="7"/>
      <c r="K249" s="7"/>
      <c r="L249" s="9"/>
      <c r="M249" s="10"/>
      <c r="N249" s="10"/>
      <c r="O249" s="10"/>
      <c r="P249" s="10"/>
      <c r="Q249" s="10"/>
      <c r="R249" s="10"/>
      <c r="S249" s="10"/>
      <c r="T249" s="10"/>
      <c r="U249" s="10"/>
    </row>
    <row r="250" spans="1:21" ht="16.5" customHeight="1" x14ac:dyDescent="0.2">
      <c r="A250" s="7"/>
      <c r="B250" s="7"/>
      <c r="C250" s="7"/>
      <c r="D250" s="7"/>
      <c r="E250" s="7"/>
      <c r="F250" s="7" t="s">
        <v>699</v>
      </c>
      <c r="G250" s="7"/>
      <c r="H250" s="7"/>
      <c r="I250" s="7"/>
      <c r="J250" s="7"/>
      <c r="K250" s="7"/>
      <c r="L250" s="9" t="s">
        <v>67</v>
      </c>
      <c r="M250" s="225">
        <v>1039</v>
      </c>
      <c r="N250" s="224">
        <v>319</v>
      </c>
      <c r="O250" s="225">
        <v>1243</v>
      </c>
      <c r="P250" s="224">
        <v>397</v>
      </c>
      <c r="Q250" s="224">
        <v>159</v>
      </c>
      <c r="R250" s="224">
        <v>134</v>
      </c>
      <c r="S250" s="226">
        <v>48</v>
      </c>
      <c r="T250" s="224">
        <v>348</v>
      </c>
      <c r="U250" s="225">
        <v>3687</v>
      </c>
    </row>
    <row r="251" spans="1:21" ht="16.5" customHeight="1" x14ac:dyDescent="0.2">
      <c r="A251" s="7"/>
      <c r="B251" s="7"/>
      <c r="C251" s="7"/>
      <c r="D251" s="7"/>
      <c r="E251" s="7"/>
      <c r="F251" s="7" t="s">
        <v>713</v>
      </c>
      <c r="G251" s="7"/>
      <c r="H251" s="7"/>
      <c r="I251" s="7"/>
      <c r="J251" s="7"/>
      <c r="K251" s="7"/>
      <c r="L251" s="9" t="s">
        <v>67</v>
      </c>
      <c r="M251" s="226">
        <v>32</v>
      </c>
      <c r="N251" s="226">
        <v>11</v>
      </c>
      <c r="O251" s="226">
        <v>39</v>
      </c>
      <c r="P251" s="226">
        <v>20</v>
      </c>
      <c r="Q251" s="222" t="s">
        <v>75</v>
      </c>
      <c r="R251" s="222" t="s">
        <v>75</v>
      </c>
      <c r="S251" s="222">
        <v>1</v>
      </c>
      <c r="T251" s="222" t="s">
        <v>75</v>
      </c>
      <c r="U251" s="224">
        <v>103</v>
      </c>
    </row>
    <row r="252" spans="1:21" ht="16.5" customHeight="1" x14ac:dyDescent="0.2">
      <c r="A252" s="7"/>
      <c r="B252" s="7"/>
      <c r="C252" s="7"/>
      <c r="D252" s="7"/>
      <c r="E252" s="7"/>
      <c r="F252" s="7" t="s">
        <v>714</v>
      </c>
      <c r="G252" s="7"/>
      <c r="H252" s="7"/>
      <c r="I252" s="7"/>
      <c r="J252" s="7"/>
      <c r="K252" s="7"/>
      <c r="L252" s="9" t="s">
        <v>67</v>
      </c>
      <c r="M252" s="226">
        <v>94</v>
      </c>
      <c r="N252" s="226">
        <v>40</v>
      </c>
      <c r="O252" s="224">
        <v>179</v>
      </c>
      <c r="P252" s="224">
        <v>173</v>
      </c>
      <c r="Q252" s="226">
        <v>99</v>
      </c>
      <c r="R252" s="226">
        <v>10</v>
      </c>
      <c r="S252" s="222">
        <v>8</v>
      </c>
      <c r="T252" s="222" t="s">
        <v>75</v>
      </c>
      <c r="U252" s="224">
        <v>603</v>
      </c>
    </row>
    <row r="253" spans="1:21" ht="16.5" customHeight="1" x14ac:dyDescent="0.2">
      <c r="A253" s="7"/>
      <c r="B253" s="7"/>
      <c r="C253" s="7"/>
      <c r="D253" s="7"/>
      <c r="E253" s="7"/>
      <c r="F253" s="7" t="s">
        <v>380</v>
      </c>
      <c r="G253" s="7"/>
      <c r="H253" s="7"/>
      <c r="I253" s="7"/>
      <c r="J253" s="7"/>
      <c r="K253" s="7"/>
      <c r="L253" s="9" t="s">
        <v>67</v>
      </c>
      <c r="M253" s="225">
        <v>1165</v>
      </c>
      <c r="N253" s="224">
        <v>370</v>
      </c>
      <c r="O253" s="225">
        <v>1461</v>
      </c>
      <c r="P253" s="224">
        <v>590</v>
      </c>
      <c r="Q253" s="224">
        <v>258</v>
      </c>
      <c r="R253" s="224">
        <v>144</v>
      </c>
      <c r="S253" s="226">
        <v>57</v>
      </c>
      <c r="T253" s="224">
        <v>348</v>
      </c>
      <c r="U253" s="225">
        <v>4393</v>
      </c>
    </row>
    <row r="254" spans="1:21" ht="16.5" customHeight="1" x14ac:dyDescent="0.2">
      <c r="A254" s="7"/>
      <c r="B254" s="7"/>
      <c r="C254" s="7"/>
      <c r="D254" s="7"/>
      <c r="E254" s="7" t="s">
        <v>701</v>
      </c>
      <c r="F254" s="7"/>
      <c r="G254" s="7"/>
      <c r="H254" s="7"/>
      <c r="I254" s="7"/>
      <c r="J254" s="7"/>
      <c r="K254" s="7"/>
      <c r="L254" s="9" t="s">
        <v>67</v>
      </c>
      <c r="M254" s="226">
        <v>26</v>
      </c>
      <c r="N254" s="222">
        <v>3</v>
      </c>
      <c r="O254" s="222" t="s">
        <v>75</v>
      </c>
      <c r="P254" s="224">
        <v>126</v>
      </c>
      <c r="Q254" s="222">
        <v>4</v>
      </c>
      <c r="R254" s="222">
        <v>3</v>
      </c>
      <c r="S254" s="222" t="s">
        <v>75</v>
      </c>
      <c r="T254" s="222">
        <v>3</v>
      </c>
      <c r="U254" s="224">
        <v>165</v>
      </c>
    </row>
    <row r="255" spans="1:21" ht="16.5" customHeight="1" x14ac:dyDescent="0.2">
      <c r="A255" s="7"/>
      <c r="B255" s="7"/>
      <c r="C255" s="7"/>
      <c r="D255" s="7" t="s">
        <v>442</v>
      </c>
      <c r="E255" s="7"/>
      <c r="F255" s="7"/>
      <c r="G255" s="7"/>
      <c r="H255" s="7"/>
      <c r="I255" s="7"/>
      <c r="J255" s="7"/>
      <c r="K255" s="7"/>
      <c r="L255" s="9"/>
      <c r="M255" s="10"/>
      <c r="N255" s="10"/>
      <c r="O255" s="10"/>
      <c r="P255" s="10"/>
      <c r="Q255" s="10"/>
      <c r="R255" s="10"/>
      <c r="S255" s="10"/>
      <c r="T255" s="10"/>
      <c r="U255" s="10"/>
    </row>
    <row r="256" spans="1:21" ht="16.5" customHeight="1" x14ac:dyDescent="0.2">
      <c r="A256" s="7"/>
      <c r="B256" s="7"/>
      <c r="C256" s="7"/>
      <c r="D256" s="7"/>
      <c r="E256" s="7" t="s">
        <v>693</v>
      </c>
      <c r="F256" s="7"/>
      <c r="G256" s="7"/>
      <c r="H256" s="7"/>
      <c r="I256" s="7"/>
      <c r="J256" s="7"/>
      <c r="K256" s="7"/>
      <c r="L256" s="9"/>
      <c r="M256" s="10"/>
      <c r="N256" s="10"/>
      <c r="O256" s="10"/>
      <c r="P256" s="10"/>
      <c r="Q256" s="10"/>
      <c r="R256" s="10"/>
      <c r="S256" s="10"/>
      <c r="T256" s="10"/>
      <c r="U256" s="10"/>
    </row>
    <row r="257" spans="1:21" ht="16.5" customHeight="1" x14ac:dyDescent="0.2">
      <c r="A257" s="7"/>
      <c r="B257" s="7"/>
      <c r="C257" s="7"/>
      <c r="D257" s="7"/>
      <c r="E257" s="7"/>
      <c r="F257" s="7" t="s">
        <v>694</v>
      </c>
      <c r="G257" s="7"/>
      <c r="H257" s="7"/>
      <c r="I257" s="7"/>
      <c r="J257" s="7"/>
      <c r="K257" s="7"/>
      <c r="L257" s="9" t="s">
        <v>210</v>
      </c>
      <c r="M257" s="228">
        <v>47.4</v>
      </c>
      <c r="N257" s="228">
        <v>35.6</v>
      </c>
      <c r="O257" s="228">
        <v>22.8</v>
      </c>
      <c r="P257" s="228">
        <v>41.7</v>
      </c>
      <c r="Q257" s="228">
        <v>36.5</v>
      </c>
      <c r="R257" s="227">
        <v>5.8</v>
      </c>
      <c r="S257" s="228">
        <v>45.7</v>
      </c>
      <c r="T257" s="228">
        <v>30.5</v>
      </c>
      <c r="U257" s="228">
        <v>38.1</v>
      </c>
    </row>
    <row r="258" spans="1:21" ht="16.5" customHeight="1" x14ac:dyDescent="0.2">
      <c r="A258" s="7"/>
      <c r="B258" s="7"/>
      <c r="C258" s="7"/>
      <c r="D258" s="7"/>
      <c r="E258" s="7"/>
      <c r="F258" s="7" t="s">
        <v>695</v>
      </c>
      <c r="G258" s="7"/>
      <c r="H258" s="7"/>
      <c r="I258" s="7"/>
      <c r="J258" s="7"/>
      <c r="K258" s="7"/>
      <c r="L258" s="9" t="s">
        <v>210</v>
      </c>
      <c r="M258" s="228">
        <v>15.8</v>
      </c>
      <c r="N258" s="228">
        <v>18.899999999999999</v>
      </c>
      <c r="O258" s="228">
        <v>13.6</v>
      </c>
      <c r="P258" s="228">
        <v>11.2</v>
      </c>
      <c r="Q258" s="228">
        <v>19</v>
      </c>
      <c r="R258" s="228">
        <v>21.3</v>
      </c>
      <c r="S258" s="228">
        <v>10</v>
      </c>
      <c r="T258" s="227" t="s">
        <v>75</v>
      </c>
      <c r="U258" s="228">
        <v>14.4</v>
      </c>
    </row>
    <row r="259" spans="1:21" ht="16.5" customHeight="1" x14ac:dyDescent="0.2">
      <c r="A259" s="7"/>
      <c r="B259" s="7"/>
      <c r="C259" s="7"/>
      <c r="D259" s="7"/>
      <c r="E259" s="7"/>
      <c r="F259" s="7" t="s">
        <v>696</v>
      </c>
      <c r="G259" s="7"/>
      <c r="H259" s="7"/>
      <c r="I259" s="7"/>
      <c r="J259" s="7"/>
      <c r="K259" s="7"/>
      <c r="L259" s="9" t="s">
        <v>210</v>
      </c>
      <c r="M259" s="228">
        <v>63.1</v>
      </c>
      <c r="N259" s="228">
        <v>54.5</v>
      </c>
      <c r="O259" s="228">
        <v>36.5</v>
      </c>
      <c r="P259" s="228">
        <v>52.9</v>
      </c>
      <c r="Q259" s="228">
        <v>55.5</v>
      </c>
      <c r="R259" s="228">
        <v>27.1</v>
      </c>
      <c r="S259" s="228">
        <v>55.7</v>
      </c>
      <c r="T259" s="228">
        <v>30.5</v>
      </c>
      <c r="U259" s="228">
        <v>52.5</v>
      </c>
    </row>
    <row r="260" spans="1:21" ht="16.5" customHeight="1" x14ac:dyDescent="0.2">
      <c r="A260" s="7"/>
      <c r="B260" s="7"/>
      <c r="C260" s="7"/>
      <c r="D260" s="7"/>
      <c r="E260" s="7"/>
      <c r="F260" s="7" t="s">
        <v>697</v>
      </c>
      <c r="G260" s="7"/>
      <c r="H260" s="7"/>
      <c r="I260" s="7"/>
      <c r="J260" s="7"/>
      <c r="K260" s="7"/>
      <c r="L260" s="9" t="s">
        <v>210</v>
      </c>
      <c r="M260" s="228">
        <v>18</v>
      </c>
      <c r="N260" s="227">
        <v>5.2</v>
      </c>
      <c r="O260" s="228">
        <v>17.8</v>
      </c>
      <c r="P260" s="228">
        <v>11.9</v>
      </c>
      <c r="Q260" s="228">
        <v>11.6</v>
      </c>
      <c r="R260" s="228">
        <v>12.9</v>
      </c>
      <c r="S260" s="227">
        <v>3.6</v>
      </c>
      <c r="T260" s="228">
        <v>13.4</v>
      </c>
      <c r="U260" s="228">
        <v>15.6</v>
      </c>
    </row>
    <row r="261" spans="1:21" ht="16.5" customHeight="1" x14ac:dyDescent="0.2">
      <c r="A261" s="7"/>
      <c r="B261" s="7"/>
      <c r="C261" s="7"/>
      <c r="D261" s="7"/>
      <c r="E261" s="7"/>
      <c r="F261" s="7" t="s">
        <v>380</v>
      </c>
      <c r="G261" s="7"/>
      <c r="H261" s="7"/>
      <c r="I261" s="7"/>
      <c r="J261" s="7"/>
      <c r="K261" s="7"/>
      <c r="L261" s="9" t="s">
        <v>210</v>
      </c>
      <c r="M261" s="228">
        <v>81.099999999999994</v>
      </c>
      <c r="N261" s="228">
        <v>59.7</v>
      </c>
      <c r="O261" s="228">
        <v>54.3</v>
      </c>
      <c r="P261" s="228">
        <v>64.8</v>
      </c>
      <c r="Q261" s="228">
        <v>67.099999999999994</v>
      </c>
      <c r="R261" s="228">
        <v>40</v>
      </c>
      <c r="S261" s="228">
        <v>59.3</v>
      </c>
      <c r="T261" s="228">
        <v>43.9</v>
      </c>
      <c r="U261" s="228">
        <v>68</v>
      </c>
    </row>
    <row r="262" spans="1:21" ht="16.5" customHeight="1" x14ac:dyDescent="0.2">
      <c r="A262" s="7"/>
      <c r="B262" s="7"/>
      <c r="C262" s="7"/>
      <c r="D262" s="7"/>
      <c r="E262" s="7" t="s">
        <v>698</v>
      </c>
      <c r="F262" s="7"/>
      <c r="G262" s="7"/>
      <c r="H262" s="7"/>
      <c r="I262" s="7"/>
      <c r="J262" s="7"/>
      <c r="K262" s="7"/>
      <c r="L262" s="9"/>
      <c r="M262" s="10"/>
      <c r="N262" s="10"/>
      <c r="O262" s="10"/>
      <c r="P262" s="10"/>
      <c r="Q262" s="10"/>
      <c r="R262" s="10"/>
      <c r="S262" s="10"/>
      <c r="T262" s="10"/>
      <c r="U262" s="10"/>
    </row>
    <row r="263" spans="1:21" ht="16.5" customHeight="1" x14ac:dyDescent="0.2">
      <c r="A263" s="7"/>
      <c r="B263" s="7"/>
      <c r="C263" s="7"/>
      <c r="D263" s="7"/>
      <c r="E263" s="7"/>
      <c r="F263" s="7" t="s">
        <v>699</v>
      </c>
      <c r="G263" s="7"/>
      <c r="H263" s="7"/>
      <c r="I263" s="7"/>
      <c r="J263" s="7"/>
      <c r="K263" s="7"/>
      <c r="L263" s="9" t="s">
        <v>210</v>
      </c>
      <c r="M263" s="228">
        <v>16.8</v>
      </c>
      <c r="N263" s="228">
        <v>34.700000000000003</v>
      </c>
      <c r="O263" s="228">
        <v>38.9</v>
      </c>
      <c r="P263" s="228">
        <v>23.7</v>
      </c>
      <c r="Q263" s="228">
        <v>20.3</v>
      </c>
      <c r="R263" s="228">
        <v>55.8</v>
      </c>
      <c r="S263" s="228">
        <v>34.299999999999997</v>
      </c>
      <c r="T263" s="228">
        <v>56.1</v>
      </c>
      <c r="U263" s="228">
        <v>26.8</v>
      </c>
    </row>
    <row r="264" spans="1:21" ht="16.5" customHeight="1" x14ac:dyDescent="0.2">
      <c r="A264" s="7"/>
      <c r="B264" s="7"/>
      <c r="C264" s="7"/>
      <c r="D264" s="7"/>
      <c r="E264" s="7"/>
      <c r="F264" s="7" t="s">
        <v>713</v>
      </c>
      <c r="G264" s="7"/>
      <c r="H264" s="7"/>
      <c r="I264" s="7"/>
      <c r="J264" s="7"/>
      <c r="K264" s="7"/>
      <c r="L264" s="9" t="s">
        <v>210</v>
      </c>
      <c r="M264" s="227">
        <v>0.5</v>
      </c>
      <c r="N264" s="227">
        <v>1.2</v>
      </c>
      <c r="O264" s="227">
        <v>1.2</v>
      </c>
      <c r="P264" s="227">
        <v>1.2</v>
      </c>
      <c r="Q264" s="227" t="s">
        <v>75</v>
      </c>
      <c r="R264" s="227" t="s">
        <v>75</v>
      </c>
      <c r="S264" s="227">
        <v>0.7</v>
      </c>
      <c r="T264" s="227" t="s">
        <v>75</v>
      </c>
      <c r="U264" s="227">
        <v>0.7</v>
      </c>
    </row>
    <row r="265" spans="1:21" ht="16.5" customHeight="1" x14ac:dyDescent="0.2">
      <c r="A265" s="7"/>
      <c r="B265" s="7"/>
      <c r="C265" s="7"/>
      <c r="D265" s="7"/>
      <c r="E265" s="7"/>
      <c r="F265" s="7" t="s">
        <v>714</v>
      </c>
      <c r="G265" s="7"/>
      <c r="H265" s="7"/>
      <c r="I265" s="7"/>
      <c r="J265" s="7"/>
      <c r="K265" s="7"/>
      <c r="L265" s="9" t="s">
        <v>210</v>
      </c>
      <c r="M265" s="227">
        <v>1.5</v>
      </c>
      <c r="N265" s="227">
        <v>4.4000000000000004</v>
      </c>
      <c r="O265" s="227">
        <v>5.6</v>
      </c>
      <c r="P265" s="228">
        <v>10.3</v>
      </c>
      <c r="Q265" s="228">
        <v>12.6</v>
      </c>
      <c r="R265" s="227">
        <v>4.2</v>
      </c>
      <c r="S265" s="227">
        <v>5.7</v>
      </c>
      <c r="T265" s="227" t="s">
        <v>75</v>
      </c>
      <c r="U265" s="227">
        <v>4.4000000000000004</v>
      </c>
    </row>
    <row r="266" spans="1:21" ht="16.5" customHeight="1" x14ac:dyDescent="0.2">
      <c r="A266" s="7"/>
      <c r="B266" s="7"/>
      <c r="C266" s="7"/>
      <c r="D266" s="7"/>
      <c r="E266" s="7"/>
      <c r="F266" s="7" t="s">
        <v>380</v>
      </c>
      <c r="G266" s="7"/>
      <c r="H266" s="7"/>
      <c r="I266" s="7"/>
      <c r="J266" s="7"/>
      <c r="K266" s="7"/>
      <c r="L266" s="9" t="s">
        <v>210</v>
      </c>
      <c r="M266" s="228">
        <v>18.899999999999999</v>
      </c>
      <c r="N266" s="228">
        <v>40.299999999999997</v>
      </c>
      <c r="O266" s="228">
        <v>45.7</v>
      </c>
      <c r="P266" s="228">
        <v>35.200000000000003</v>
      </c>
      <c r="Q266" s="228">
        <v>32.9</v>
      </c>
      <c r="R266" s="228">
        <v>60</v>
      </c>
      <c r="S266" s="228">
        <v>40.700000000000003</v>
      </c>
      <c r="T266" s="228">
        <v>56.1</v>
      </c>
      <c r="U266" s="228">
        <v>32</v>
      </c>
    </row>
    <row r="267" spans="1:21" ht="16.5" customHeight="1" x14ac:dyDescent="0.2">
      <c r="A267" s="7"/>
      <c r="B267" s="7" t="s">
        <v>276</v>
      </c>
      <c r="C267" s="7"/>
      <c r="D267" s="7"/>
      <c r="E267" s="7"/>
      <c r="F267" s="7"/>
      <c r="G267" s="7"/>
      <c r="H267" s="7"/>
      <c r="I267" s="7"/>
      <c r="J267" s="7"/>
      <c r="K267" s="7"/>
      <c r="L267" s="9"/>
      <c r="M267" s="10"/>
      <c r="N267" s="10"/>
      <c r="O267" s="10"/>
      <c r="P267" s="10"/>
      <c r="Q267" s="10"/>
      <c r="R267" s="10"/>
      <c r="S267" s="10"/>
      <c r="T267" s="10"/>
      <c r="U267" s="10"/>
    </row>
    <row r="268" spans="1:21" ht="16.5" customHeight="1" x14ac:dyDescent="0.2">
      <c r="A268" s="7"/>
      <c r="B268" s="7"/>
      <c r="C268" s="7" t="s">
        <v>139</v>
      </c>
      <c r="D268" s="7"/>
      <c r="E268" s="7"/>
      <c r="F268" s="7"/>
      <c r="G268" s="7"/>
      <c r="H268" s="7"/>
      <c r="I268" s="7"/>
      <c r="J268" s="7"/>
      <c r="K268" s="7"/>
      <c r="L268" s="9"/>
      <c r="M268" s="10"/>
      <c r="N268" s="10"/>
      <c r="O268" s="10"/>
      <c r="P268" s="10"/>
      <c r="Q268" s="10"/>
      <c r="R268" s="10"/>
      <c r="S268" s="10"/>
      <c r="T268" s="10"/>
      <c r="U268" s="10"/>
    </row>
    <row r="269" spans="1:21" ht="16.5" customHeight="1" x14ac:dyDescent="0.2">
      <c r="A269" s="7"/>
      <c r="B269" s="7"/>
      <c r="C269" s="7"/>
      <c r="D269" s="7" t="s">
        <v>65</v>
      </c>
      <c r="E269" s="7"/>
      <c r="F269" s="7"/>
      <c r="G269" s="7"/>
      <c r="H269" s="7"/>
      <c r="I269" s="7"/>
      <c r="J269" s="7"/>
      <c r="K269" s="7"/>
      <c r="L269" s="9"/>
      <c r="M269" s="10"/>
      <c r="N269" s="10"/>
      <c r="O269" s="10"/>
      <c r="P269" s="10"/>
      <c r="Q269" s="10"/>
      <c r="R269" s="10"/>
      <c r="S269" s="10"/>
      <c r="T269" s="10"/>
      <c r="U269" s="10"/>
    </row>
    <row r="270" spans="1:21" ht="16.5" customHeight="1" x14ac:dyDescent="0.2">
      <c r="A270" s="7"/>
      <c r="B270" s="7"/>
      <c r="C270" s="7"/>
      <c r="D270" s="7"/>
      <c r="E270" s="7" t="s">
        <v>693</v>
      </c>
      <c r="F270" s="7"/>
      <c r="G270" s="7"/>
      <c r="H270" s="7"/>
      <c r="I270" s="7"/>
      <c r="J270" s="7"/>
      <c r="K270" s="7"/>
      <c r="L270" s="9"/>
      <c r="M270" s="10"/>
      <c r="N270" s="10"/>
      <c r="O270" s="10"/>
      <c r="P270" s="10"/>
      <c r="Q270" s="10"/>
      <c r="R270" s="10"/>
      <c r="S270" s="10"/>
      <c r="T270" s="10"/>
      <c r="U270" s="10"/>
    </row>
    <row r="271" spans="1:21" ht="16.5" customHeight="1" x14ac:dyDescent="0.2">
      <c r="A271" s="7"/>
      <c r="B271" s="7"/>
      <c r="C271" s="7"/>
      <c r="D271" s="7"/>
      <c r="E271" s="7"/>
      <c r="F271" s="7" t="s">
        <v>694</v>
      </c>
      <c r="G271" s="7"/>
      <c r="H271" s="7"/>
      <c r="I271" s="7"/>
      <c r="J271" s="7"/>
      <c r="K271" s="7"/>
      <c r="L271" s="9" t="s">
        <v>67</v>
      </c>
      <c r="M271" s="225">
        <v>2922</v>
      </c>
      <c r="N271" s="224">
        <v>275</v>
      </c>
      <c r="O271" s="224">
        <v>659</v>
      </c>
      <c r="P271" s="224">
        <v>670</v>
      </c>
      <c r="Q271" s="224">
        <v>275</v>
      </c>
      <c r="R271" s="226">
        <v>24</v>
      </c>
      <c r="S271" s="226">
        <v>64</v>
      </c>
      <c r="T271" s="224">
        <v>158</v>
      </c>
      <c r="U271" s="225">
        <v>5047</v>
      </c>
    </row>
    <row r="272" spans="1:21" ht="16.5" customHeight="1" x14ac:dyDescent="0.2">
      <c r="A272" s="7"/>
      <c r="B272" s="7"/>
      <c r="C272" s="7"/>
      <c r="D272" s="7"/>
      <c r="E272" s="7"/>
      <c r="F272" s="7" t="s">
        <v>695</v>
      </c>
      <c r="G272" s="7"/>
      <c r="H272" s="7"/>
      <c r="I272" s="7"/>
      <c r="J272" s="7"/>
      <c r="K272" s="7"/>
      <c r="L272" s="9" t="s">
        <v>67</v>
      </c>
      <c r="M272" s="224">
        <v>886</v>
      </c>
      <c r="N272" s="224">
        <v>238</v>
      </c>
      <c r="O272" s="224">
        <v>382</v>
      </c>
      <c r="P272" s="224">
        <v>193</v>
      </c>
      <c r="Q272" s="224">
        <v>110</v>
      </c>
      <c r="R272" s="226">
        <v>47</v>
      </c>
      <c r="S272" s="226">
        <v>10</v>
      </c>
      <c r="T272" s="222" t="s">
        <v>75</v>
      </c>
      <c r="U272" s="225">
        <v>1866</v>
      </c>
    </row>
    <row r="273" spans="1:21" ht="16.5" customHeight="1" x14ac:dyDescent="0.2">
      <c r="A273" s="7"/>
      <c r="B273" s="7"/>
      <c r="C273" s="7"/>
      <c r="D273" s="7"/>
      <c r="E273" s="7"/>
      <c r="F273" s="7" t="s">
        <v>696</v>
      </c>
      <c r="G273" s="7"/>
      <c r="H273" s="7"/>
      <c r="I273" s="7"/>
      <c r="J273" s="7"/>
      <c r="K273" s="7"/>
      <c r="L273" s="9" t="s">
        <v>67</v>
      </c>
      <c r="M273" s="225">
        <v>3808</v>
      </c>
      <c r="N273" s="224">
        <v>513</v>
      </c>
      <c r="O273" s="225">
        <v>1041</v>
      </c>
      <c r="P273" s="224">
        <v>863</v>
      </c>
      <c r="Q273" s="224">
        <v>385</v>
      </c>
      <c r="R273" s="226">
        <v>71</v>
      </c>
      <c r="S273" s="226">
        <v>74</v>
      </c>
      <c r="T273" s="224">
        <v>158</v>
      </c>
      <c r="U273" s="225">
        <v>6913</v>
      </c>
    </row>
    <row r="274" spans="1:21" ht="16.5" customHeight="1" x14ac:dyDescent="0.2">
      <c r="A274" s="7"/>
      <c r="B274" s="7"/>
      <c r="C274" s="7"/>
      <c r="D274" s="7"/>
      <c r="E274" s="7"/>
      <c r="F274" s="7" t="s">
        <v>697</v>
      </c>
      <c r="G274" s="7"/>
      <c r="H274" s="7"/>
      <c r="I274" s="7"/>
      <c r="J274" s="7"/>
      <c r="K274" s="7"/>
      <c r="L274" s="9" t="s">
        <v>67</v>
      </c>
      <c r="M274" s="225">
        <v>1028</v>
      </c>
      <c r="N274" s="226">
        <v>54</v>
      </c>
      <c r="O274" s="224">
        <v>541</v>
      </c>
      <c r="P274" s="224">
        <v>199</v>
      </c>
      <c r="Q274" s="224">
        <v>111</v>
      </c>
      <c r="R274" s="226">
        <v>24</v>
      </c>
      <c r="S274" s="226">
        <v>11</v>
      </c>
      <c r="T274" s="226">
        <v>59</v>
      </c>
      <c r="U274" s="225">
        <v>2027</v>
      </c>
    </row>
    <row r="275" spans="1:21" ht="16.5" customHeight="1" x14ac:dyDescent="0.2">
      <c r="A275" s="7"/>
      <c r="B275" s="7"/>
      <c r="C275" s="7"/>
      <c r="D275" s="7"/>
      <c r="E275" s="7"/>
      <c r="F275" s="7" t="s">
        <v>380</v>
      </c>
      <c r="G275" s="7"/>
      <c r="H275" s="7"/>
      <c r="I275" s="7"/>
      <c r="J275" s="7"/>
      <c r="K275" s="7"/>
      <c r="L275" s="9" t="s">
        <v>67</v>
      </c>
      <c r="M275" s="225">
        <v>4836</v>
      </c>
      <c r="N275" s="224">
        <v>567</v>
      </c>
      <c r="O275" s="225">
        <v>1582</v>
      </c>
      <c r="P275" s="225">
        <v>1062</v>
      </c>
      <c r="Q275" s="224">
        <v>496</v>
      </c>
      <c r="R275" s="226">
        <v>95</v>
      </c>
      <c r="S275" s="226">
        <v>85</v>
      </c>
      <c r="T275" s="224">
        <v>217</v>
      </c>
      <c r="U275" s="225">
        <v>8940</v>
      </c>
    </row>
    <row r="276" spans="1:21" ht="16.5" customHeight="1" x14ac:dyDescent="0.2">
      <c r="A276" s="7"/>
      <c r="B276" s="7"/>
      <c r="C276" s="7"/>
      <c r="D276" s="7"/>
      <c r="E276" s="7" t="s">
        <v>698</v>
      </c>
      <c r="F276" s="7"/>
      <c r="G276" s="7"/>
      <c r="H276" s="7"/>
      <c r="I276" s="7"/>
      <c r="J276" s="7"/>
      <c r="K276" s="7"/>
      <c r="L276" s="9"/>
      <c r="M276" s="10"/>
      <c r="N276" s="10"/>
      <c r="O276" s="10"/>
      <c r="P276" s="10"/>
      <c r="Q276" s="10"/>
      <c r="R276" s="10"/>
      <c r="S276" s="10"/>
      <c r="T276" s="10"/>
      <c r="U276" s="10"/>
    </row>
    <row r="277" spans="1:21" ht="16.5" customHeight="1" x14ac:dyDescent="0.2">
      <c r="A277" s="7"/>
      <c r="B277" s="7"/>
      <c r="C277" s="7"/>
      <c r="D277" s="7"/>
      <c r="E277" s="7"/>
      <c r="F277" s="7" t="s">
        <v>699</v>
      </c>
      <c r="G277" s="7"/>
      <c r="H277" s="7"/>
      <c r="I277" s="7"/>
      <c r="J277" s="7"/>
      <c r="K277" s="7"/>
      <c r="L277" s="9" t="s">
        <v>67</v>
      </c>
      <c r="M277" s="225">
        <v>1013</v>
      </c>
      <c r="N277" s="224">
        <v>373</v>
      </c>
      <c r="O277" s="225">
        <v>1219</v>
      </c>
      <c r="P277" s="224">
        <v>328</v>
      </c>
      <c r="Q277" s="224">
        <v>102</v>
      </c>
      <c r="R277" s="224">
        <v>111</v>
      </c>
      <c r="S277" s="226">
        <v>40</v>
      </c>
      <c r="T277" s="224">
        <v>352</v>
      </c>
      <c r="U277" s="225">
        <v>3538</v>
      </c>
    </row>
    <row r="278" spans="1:21" ht="16.5" customHeight="1" x14ac:dyDescent="0.2">
      <c r="A278" s="7"/>
      <c r="B278" s="7"/>
      <c r="C278" s="7"/>
      <c r="D278" s="7"/>
      <c r="E278" s="7"/>
      <c r="F278" s="7" t="s">
        <v>713</v>
      </c>
      <c r="G278" s="7"/>
      <c r="H278" s="7"/>
      <c r="I278" s="7"/>
      <c r="J278" s="7"/>
      <c r="K278" s="7"/>
      <c r="L278" s="9" t="s">
        <v>67</v>
      </c>
      <c r="M278" s="226">
        <v>37</v>
      </c>
      <c r="N278" s="226">
        <v>11</v>
      </c>
      <c r="O278" s="226">
        <v>52</v>
      </c>
      <c r="P278" s="226">
        <v>32</v>
      </c>
      <c r="Q278" s="222">
        <v>7</v>
      </c>
      <c r="R278" s="222">
        <v>1</v>
      </c>
      <c r="S278" s="222">
        <v>2</v>
      </c>
      <c r="T278" s="222" t="s">
        <v>75</v>
      </c>
      <c r="U278" s="224">
        <v>142</v>
      </c>
    </row>
    <row r="279" spans="1:21" ht="16.5" customHeight="1" x14ac:dyDescent="0.2">
      <c r="A279" s="7"/>
      <c r="B279" s="7"/>
      <c r="C279" s="7"/>
      <c r="D279" s="7"/>
      <c r="E279" s="7"/>
      <c r="F279" s="7" t="s">
        <v>714</v>
      </c>
      <c r="G279" s="7"/>
      <c r="H279" s="7"/>
      <c r="I279" s="7"/>
      <c r="J279" s="7"/>
      <c r="K279" s="7"/>
      <c r="L279" s="9" t="s">
        <v>67</v>
      </c>
      <c r="M279" s="226">
        <v>84</v>
      </c>
      <c r="N279" s="226">
        <v>76</v>
      </c>
      <c r="O279" s="224">
        <v>188</v>
      </c>
      <c r="P279" s="224">
        <v>156</v>
      </c>
      <c r="Q279" s="226">
        <v>71</v>
      </c>
      <c r="R279" s="222">
        <v>3</v>
      </c>
      <c r="S279" s="222">
        <v>6</v>
      </c>
      <c r="T279" s="222" t="s">
        <v>75</v>
      </c>
      <c r="U279" s="224">
        <v>584</v>
      </c>
    </row>
    <row r="280" spans="1:21" ht="16.5" customHeight="1" x14ac:dyDescent="0.2">
      <c r="A280" s="7"/>
      <c r="B280" s="7"/>
      <c r="C280" s="7"/>
      <c r="D280" s="7"/>
      <c r="E280" s="7"/>
      <c r="F280" s="7" t="s">
        <v>380</v>
      </c>
      <c r="G280" s="7"/>
      <c r="H280" s="7"/>
      <c r="I280" s="7"/>
      <c r="J280" s="7"/>
      <c r="K280" s="7"/>
      <c r="L280" s="9" t="s">
        <v>67</v>
      </c>
      <c r="M280" s="225">
        <v>1134</v>
      </c>
      <c r="N280" s="224">
        <v>460</v>
      </c>
      <c r="O280" s="225">
        <v>1459</v>
      </c>
      <c r="P280" s="224">
        <v>516</v>
      </c>
      <c r="Q280" s="224">
        <v>180</v>
      </c>
      <c r="R280" s="224">
        <v>115</v>
      </c>
      <c r="S280" s="226">
        <v>48</v>
      </c>
      <c r="T280" s="224">
        <v>352</v>
      </c>
      <c r="U280" s="225">
        <v>4264</v>
      </c>
    </row>
    <row r="281" spans="1:21" ht="16.5" customHeight="1" x14ac:dyDescent="0.2">
      <c r="A281" s="7"/>
      <c r="B281" s="7"/>
      <c r="C281" s="7"/>
      <c r="D281" s="7"/>
      <c r="E281" s="7" t="s">
        <v>701</v>
      </c>
      <c r="F281" s="7"/>
      <c r="G281" s="7"/>
      <c r="H281" s="7"/>
      <c r="I281" s="7"/>
      <c r="J281" s="7"/>
      <c r="K281" s="7"/>
      <c r="L281" s="9" t="s">
        <v>67</v>
      </c>
      <c r="M281" s="226">
        <v>21</v>
      </c>
      <c r="N281" s="222">
        <v>1</v>
      </c>
      <c r="O281" s="222" t="s">
        <v>75</v>
      </c>
      <c r="P281" s="226">
        <v>36</v>
      </c>
      <c r="Q281" s="226">
        <v>30</v>
      </c>
      <c r="R281" s="222">
        <v>2</v>
      </c>
      <c r="S281" s="222">
        <v>1</v>
      </c>
      <c r="T281" s="222">
        <v>4</v>
      </c>
      <c r="U281" s="226">
        <v>95</v>
      </c>
    </row>
    <row r="282" spans="1:21" ht="16.5" customHeight="1" x14ac:dyDescent="0.2">
      <c r="A282" s="7"/>
      <c r="B282" s="7"/>
      <c r="C282" s="7"/>
      <c r="D282" s="7" t="s">
        <v>442</v>
      </c>
      <c r="E282" s="7"/>
      <c r="F282" s="7"/>
      <c r="G282" s="7"/>
      <c r="H282" s="7"/>
      <c r="I282" s="7"/>
      <c r="J282" s="7"/>
      <c r="K282" s="7"/>
      <c r="L282" s="9"/>
      <c r="M282" s="10"/>
      <c r="N282" s="10"/>
      <c r="O282" s="10"/>
      <c r="P282" s="10"/>
      <c r="Q282" s="10"/>
      <c r="R282" s="10"/>
      <c r="S282" s="10"/>
      <c r="T282" s="10"/>
      <c r="U282" s="10"/>
    </row>
    <row r="283" spans="1:21" ht="16.5" customHeight="1" x14ac:dyDescent="0.2">
      <c r="A283" s="7"/>
      <c r="B283" s="7"/>
      <c r="C283" s="7"/>
      <c r="D283" s="7"/>
      <c r="E283" s="7" t="s">
        <v>693</v>
      </c>
      <c r="F283" s="7"/>
      <c r="G283" s="7"/>
      <c r="H283" s="7"/>
      <c r="I283" s="7"/>
      <c r="J283" s="7"/>
      <c r="K283" s="7"/>
      <c r="L283" s="9"/>
      <c r="M283" s="10"/>
      <c r="N283" s="10"/>
      <c r="O283" s="10"/>
      <c r="P283" s="10"/>
      <c r="Q283" s="10"/>
      <c r="R283" s="10"/>
      <c r="S283" s="10"/>
      <c r="T283" s="10"/>
      <c r="U283" s="10"/>
    </row>
    <row r="284" spans="1:21" ht="16.5" customHeight="1" x14ac:dyDescent="0.2">
      <c r="A284" s="7"/>
      <c r="B284" s="7"/>
      <c r="C284" s="7"/>
      <c r="D284" s="7"/>
      <c r="E284" s="7"/>
      <c r="F284" s="7" t="s">
        <v>694</v>
      </c>
      <c r="G284" s="7"/>
      <c r="H284" s="7"/>
      <c r="I284" s="7"/>
      <c r="J284" s="7"/>
      <c r="K284" s="7"/>
      <c r="L284" s="9" t="s">
        <v>210</v>
      </c>
      <c r="M284" s="228">
        <v>48.9</v>
      </c>
      <c r="N284" s="228">
        <v>26.8</v>
      </c>
      <c r="O284" s="228">
        <v>21.7</v>
      </c>
      <c r="P284" s="228">
        <v>42.5</v>
      </c>
      <c r="Q284" s="228">
        <v>40.700000000000003</v>
      </c>
      <c r="R284" s="228">
        <v>11.4</v>
      </c>
      <c r="S284" s="228">
        <v>48.1</v>
      </c>
      <c r="T284" s="228">
        <v>27.8</v>
      </c>
      <c r="U284" s="228">
        <v>38.200000000000003</v>
      </c>
    </row>
    <row r="285" spans="1:21" ht="16.5" customHeight="1" x14ac:dyDescent="0.2">
      <c r="A285" s="7"/>
      <c r="B285" s="7"/>
      <c r="C285" s="7"/>
      <c r="D285" s="7"/>
      <c r="E285" s="7"/>
      <c r="F285" s="7" t="s">
        <v>695</v>
      </c>
      <c r="G285" s="7"/>
      <c r="H285" s="7"/>
      <c r="I285" s="7"/>
      <c r="J285" s="7"/>
      <c r="K285" s="7"/>
      <c r="L285" s="9" t="s">
        <v>210</v>
      </c>
      <c r="M285" s="228">
        <v>14.8</v>
      </c>
      <c r="N285" s="228">
        <v>23.2</v>
      </c>
      <c r="O285" s="228">
        <v>12.6</v>
      </c>
      <c r="P285" s="228">
        <v>12.2</v>
      </c>
      <c r="Q285" s="228">
        <v>16.3</v>
      </c>
      <c r="R285" s="228">
        <v>22.4</v>
      </c>
      <c r="S285" s="227">
        <v>7.5</v>
      </c>
      <c r="T285" s="227" t="s">
        <v>75</v>
      </c>
      <c r="U285" s="228">
        <v>14.1</v>
      </c>
    </row>
    <row r="286" spans="1:21" ht="16.5" customHeight="1" x14ac:dyDescent="0.2">
      <c r="A286" s="7"/>
      <c r="B286" s="7"/>
      <c r="C286" s="7"/>
      <c r="D286" s="7"/>
      <c r="E286" s="7"/>
      <c r="F286" s="7" t="s">
        <v>696</v>
      </c>
      <c r="G286" s="7"/>
      <c r="H286" s="7"/>
      <c r="I286" s="7"/>
      <c r="J286" s="7"/>
      <c r="K286" s="7"/>
      <c r="L286" s="9" t="s">
        <v>210</v>
      </c>
      <c r="M286" s="228">
        <v>63.8</v>
      </c>
      <c r="N286" s="228">
        <v>50</v>
      </c>
      <c r="O286" s="228">
        <v>34.200000000000003</v>
      </c>
      <c r="P286" s="228">
        <v>54.7</v>
      </c>
      <c r="Q286" s="228">
        <v>57</v>
      </c>
      <c r="R286" s="228">
        <v>33.799999999999997</v>
      </c>
      <c r="S286" s="228">
        <v>55.6</v>
      </c>
      <c r="T286" s="228">
        <v>27.8</v>
      </c>
      <c r="U286" s="228">
        <v>52.4</v>
      </c>
    </row>
    <row r="287" spans="1:21" ht="16.5" customHeight="1" x14ac:dyDescent="0.2">
      <c r="A287" s="7"/>
      <c r="B287" s="7"/>
      <c r="C287" s="7"/>
      <c r="D287" s="7"/>
      <c r="E287" s="7"/>
      <c r="F287" s="7" t="s">
        <v>697</v>
      </c>
      <c r="G287" s="7"/>
      <c r="H287" s="7"/>
      <c r="I287" s="7"/>
      <c r="J287" s="7"/>
      <c r="K287" s="7"/>
      <c r="L287" s="9" t="s">
        <v>210</v>
      </c>
      <c r="M287" s="228">
        <v>17.2</v>
      </c>
      <c r="N287" s="227">
        <v>5.3</v>
      </c>
      <c r="O287" s="228">
        <v>17.8</v>
      </c>
      <c r="P287" s="228">
        <v>12.6</v>
      </c>
      <c r="Q287" s="228">
        <v>16.399999999999999</v>
      </c>
      <c r="R287" s="228">
        <v>11.4</v>
      </c>
      <c r="S287" s="227">
        <v>8.3000000000000007</v>
      </c>
      <c r="T287" s="228">
        <v>10.4</v>
      </c>
      <c r="U287" s="228">
        <v>15.4</v>
      </c>
    </row>
    <row r="288" spans="1:21" ht="16.5" customHeight="1" x14ac:dyDescent="0.2">
      <c r="A288" s="7"/>
      <c r="B288" s="7"/>
      <c r="C288" s="7"/>
      <c r="D288" s="7"/>
      <c r="E288" s="7"/>
      <c r="F288" s="7" t="s">
        <v>380</v>
      </c>
      <c r="G288" s="7"/>
      <c r="H288" s="7"/>
      <c r="I288" s="7"/>
      <c r="J288" s="7"/>
      <c r="K288" s="7"/>
      <c r="L288" s="9" t="s">
        <v>210</v>
      </c>
      <c r="M288" s="228">
        <v>81</v>
      </c>
      <c r="N288" s="228">
        <v>55.2</v>
      </c>
      <c r="O288" s="228">
        <v>52</v>
      </c>
      <c r="P288" s="228">
        <v>67.3</v>
      </c>
      <c r="Q288" s="228">
        <v>73.400000000000006</v>
      </c>
      <c r="R288" s="228">
        <v>45.2</v>
      </c>
      <c r="S288" s="228">
        <v>63.9</v>
      </c>
      <c r="T288" s="228">
        <v>38.1</v>
      </c>
      <c r="U288" s="228">
        <v>67.7</v>
      </c>
    </row>
    <row r="289" spans="1:21" ht="16.5" customHeight="1" x14ac:dyDescent="0.2">
      <c r="A289" s="7"/>
      <c r="B289" s="7"/>
      <c r="C289" s="7"/>
      <c r="D289" s="7"/>
      <c r="E289" s="7" t="s">
        <v>698</v>
      </c>
      <c r="F289" s="7"/>
      <c r="G289" s="7"/>
      <c r="H289" s="7"/>
      <c r="I289" s="7"/>
      <c r="J289" s="7"/>
      <c r="K289" s="7"/>
      <c r="L289" s="9"/>
      <c r="M289" s="10"/>
      <c r="N289" s="10"/>
      <c r="O289" s="10"/>
      <c r="P289" s="10"/>
      <c r="Q289" s="10"/>
      <c r="R289" s="10"/>
      <c r="S289" s="10"/>
      <c r="T289" s="10"/>
      <c r="U289" s="10"/>
    </row>
    <row r="290" spans="1:21" ht="16.5" customHeight="1" x14ac:dyDescent="0.2">
      <c r="A290" s="7"/>
      <c r="B290" s="7"/>
      <c r="C290" s="7"/>
      <c r="D290" s="7"/>
      <c r="E290" s="7"/>
      <c r="F290" s="7" t="s">
        <v>699</v>
      </c>
      <c r="G290" s="7"/>
      <c r="H290" s="7"/>
      <c r="I290" s="7"/>
      <c r="J290" s="7"/>
      <c r="K290" s="7"/>
      <c r="L290" s="9" t="s">
        <v>210</v>
      </c>
      <c r="M290" s="228">
        <v>17</v>
      </c>
      <c r="N290" s="228">
        <v>36.299999999999997</v>
      </c>
      <c r="O290" s="228">
        <v>40.1</v>
      </c>
      <c r="P290" s="228">
        <v>20.8</v>
      </c>
      <c r="Q290" s="228">
        <v>15.1</v>
      </c>
      <c r="R290" s="228">
        <v>52.9</v>
      </c>
      <c r="S290" s="228">
        <v>30.1</v>
      </c>
      <c r="T290" s="228">
        <v>61.9</v>
      </c>
      <c r="U290" s="228">
        <v>26.8</v>
      </c>
    </row>
    <row r="291" spans="1:21" ht="16.5" customHeight="1" x14ac:dyDescent="0.2">
      <c r="A291" s="7"/>
      <c r="B291" s="7"/>
      <c r="C291" s="7"/>
      <c r="D291" s="7"/>
      <c r="E291" s="7"/>
      <c r="F291" s="7" t="s">
        <v>713</v>
      </c>
      <c r="G291" s="7"/>
      <c r="H291" s="7"/>
      <c r="I291" s="7"/>
      <c r="J291" s="7"/>
      <c r="K291" s="7"/>
      <c r="L291" s="9" t="s">
        <v>210</v>
      </c>
      <c r="M291" s="227">
        <v>0.6</v>
      </c>
      <c r="N291" s="227">
        <v>1.1000000000000001</v>
      </c>
      <c r="O291" s="227">
        <v>1.7</v>
      </c>
      <c r="P291" s="227">
        <v>2</v>
      </c>
      <c r="Q291" s="227">
        <v>1</v>
      </c>
      <c r="R291" s="227">
        <v>0.5</v>
      </c>
      <c r="S291" s="227">
        <v>1.5</v>
      </c>
      <c r="T291" s="227" t="s">
        <v>75</v>
      </c>
      <c r="U291" s="227">
        <v>1.1000000000000001</v>
      </c>
    </row>
    <row r="292" spans="1:21" ht="16.5" customHeight="1" x14ac:dyDescent="0.2">
      <c r="A292" s="7"/>
      <c r="B292" s="7"/>
      <c r="C292" s="7"/>
      <c r="D292" s="7"/>
      <c r="E292" s="7"/>
      <c r="F292" s="7" t="s">
        <v>714</v>
      </c>
      <c r="G292" s="7"/>
      <c r="H292" s="7"/>
      <c r="I292" s="7"/>
      <c r="J292" s="7"/>
      <c r="K292" s="7"/>
      <c r="L292" s="9" t="s">
        <v>210</v>
      </c>
      <c r="M292" s="227">
        <v>1.4</v>
      </c>
      <c r="N292" s="227">
        <v>7.4</v>
      </c>
      <c r="O292" s="227">
        <v>6.2</v>
      </c>
      <c r="P292" s="227">
        <v>9.9</v>
      </c>
      <c r="Q292" s="228">
        <v>10.5</v>
      </c>
      <c r="R292" s="227">
        <v>1.4</v>
      </c>
      <c r="S292" s="227">
        <v>4.5</v>
      </c>
      <c r="T292" s="227" t="s">
        <v>75</v>
      </c>
      <c r="U292" s="227">
        <v>4.4000000000000004</v>
      </c>
    </row>
    <row r="293" spans="1:21" ht="16.5" customHeight="1" x14ac:dyDescent="0.2">
      <c r="A293" s="14"/>
      <c r="B293" s="14"/>
      <c r="C293" s="14"/>
      <c r="D293" s="14"/>
      <c r="E293" s="14"/>
      <c r="F293" s="14" t="s">
        <v>380</v>
      </c>
      <c r="G293" s="14"/>
      <c r="H293" s="14"/>
      <c r="I293" s="14"/>
      <c r="J293" s="14"/>
      <c r="K293" s="14"/>
      <c r="L293" s="15" t="s">
        <v>210</v>
      </c>
      <c r="M293" s="229">
        <v>19</v>
      </c>
      <c r="N293" s="229">
        <v>44.8</v>
      </c>
      <c r="O293" s="229">
        <v>48</v>
      </c>
      <c r="P293" s="229">
        <v>32.700000000000003</v>
      </c>
      <c r="Q293" s="229">
        <v>26.6</v>
      </c>
      <c r="R293" s="229">
        <v>54.8</v>
      </c>
      <c r="S293" s="229">
        <v>36.1</v>
      </c>
      <c r="T293" s="229">
        <v>61.9</v>
      </c>
      <c r="U293" s="229">
        <v>32.299999999999997</v>
      </c>
    </row>
    <row r="294" spans="1:21" ht="4.5" customHeight="1" x14ac:dyDescent="0.2">
      <c r="A294" s="29"/>
      <c r="B294" s="29"/>
      <c r="C294" s="2"/>
      <c r="D294" s="2"/>
      <c r="E294" s="2"/>
      <c r="F294" s="2"/>
      <c r="G294" s="2"/>
      <c r="H294" s="2"/>
      <c r="I294" s="2"/>
      <c r="J294" s="2"/>
      <c r="K294" s="2"/>
      <c r="L294" s="2"/>
      <c r="M294" s="2"/>
      <c r="N294" s="2"/>
      <c r="O294" s="2"/>
      <c r="P294" s="2"/>
      <c r="Q294" s="2"/>
      <c r="R294" s="2"/>
      <c r="S294" s="2"/>
      <c r="T294" s="2"/>
      <c r="U294" s="2"/>
    </row>
    <row r="295" spans="1:21" ht="16.5" customHeight="1" x14ac:dyDescent="0.2">
      <c r="A295" s="29"/>
      <c r="B295" s="29"/>
      <c r="C295" s="378" t="s">
        <v>715</v>
      </c>
      <c r="D295" s="378"/>
      <c r="E295" s="378"/>
      <c r="F295" s="378"/>
      <c r="G295" s="378"/>
      <c r="H295" s="378"/>
      <c r="I295" s="378"/>
      <c r="J295" s="378"/>
      <c r="K295" s="378"/>
      <c r="L295" s="378"/>
      <c r="M295" s="378"/>
      <c r="N295" s="378"/>
      <c r="O295" s="378"/>
      <c r="P295" s="378"/>
      <c r="Q295" s="378"/>
      <c r="R295" s="378"/>
      <c r="S295" s="378"/>
      <c r="T295" s="378"/>
      <c r="U295" s="378"/>
    </row>
    <row r="296" spans="1:21" ht="4.5" customHeight="1" x14ac:dyDescent="0.2">
      <c r="A296" s="29"/>
      <c r="B296" s="29"/>
      <c r="C296" s="2"/>
      <c r="D296" s="2"/>
      <c r="E296" s="2"/>
      <c r="F296" s="2"/>
      <c r="G296" s="2"/>
      <c r="H296" s="2"/>
      <c r="I296" s="2"/>
      <c r="J296" s="2"/>
      <c r="K296" s="2"/>
      <c r="L296" s="2"/>
      <c r="M296" s="2"/>
      <c r="N296" s="2"/>
      <c r="O296" s="2"/>
      <c r="P296" s="2"/>
      <c r="Q296" s="2"/>
      <c r="R296" s="2"/>
      <c r="S296" s="2"/>
      <c r="T296" s="2"/>
      <c r="U296" s="2"/>
    </row>
    <row r="297" spans="1:21" ht="16.5" customHeight="1" x14ac:dyDescent="0.2">
      <c r="A297" s="118"/>
      <c r="B297" s="118"/>
      <c r="C297" s="378" t="s">
        <v>576</v>
      </c>
      <c r="D297" s="378"/>
      <c r="E297" s="378"/>
      <c r="F297" s="378"/>
      <c r="G297" s="378"/>
      <c r="H297" s="378"/>
      <c r="I297" s="378"/>
      <c r="J297" s="378"/>
      <c r="K297" s="378"/>
      <c r="L297" s="378"/>
      <c r="M297" s="378"/>
      <c r="N297" s="378"/>
      <c r="O297" s="378"/>
      <c r="P297" s="378"/>
      <c r="Q297" s="378"/>
      <c r="R297" s="378"/>
      <c r="S297" s="378"/>
      <c r="T297" s="378"/>
      <c r="U297" s="378"/>
    </row>
    <row r="298" spans="1:21" ht="16.5" customHeight="1" x14ac:dyDescent="0.2">
      <c r="A298" s="118"/>
      <c r="B298" s="118"/>
      <c r="C298" s="378" t="s">
        <v>384</v>
      </c>
      <c r="D298" s="378"/>
      <c r="E298" s="378"/>
      <c r="F298" s="378"/>
      <c r="G298" s="378"/>
      <c r="H298" s="378"/>
      <c r="I298" s="378"/>
      <c r="J298" s="378"/>
      <c r="K298" s="378"/>
      <c r="L298" s="378"/>
      <c r="M298" s="378"/>
      <c r="N298" s="378"/>
      <c r="O298" s="378"/>
      <c r="P298" s="378"/>
      <c r="Q298" s="378"/>
      <c r="R298" s="378"/>
      <c r="S298" s="378"/>
      <c r="T298" s="378"/>
      <c r="U298" s="378"/>
    </row>
    <row r="299" spans="1:21" ht="4.5" customHeight="1" x14ac:dyDescent="0.2">
      <c r="A299" s="29"/>
      <c r="B299" s="29"/>
      <c r="C299" s="2"/>
      <c r="D299" s="2"/>
      <c r="E299" s="2"/>
      <c r="F299" s="2"/>
      <c r="G299" s="2"/>
      <c r="H299" s="2"/>
      <c r="I299" s="2"/>
      <c r="J299" s="2"/>
      <c r="K299" s="2"/>
      <c r="L299" s="2"/>
      <c r="M299" s="2"/>
      <c r="N299" s="2"/>
      <c r="O299" s="2"/>
      <c r="P299" s="2"/>
      <c r="Q299" s="2"/>
      <c r="R299" s="2"/>
      <c r="S299" s="2"/>
      <c r="T299" s="2"/>
      <c r="U299" s="2"/>
    </row>
    <row r="300" spans="1:21" ht="29.45" customHeight="1" x14ac:dyDescent="0.2">
      <c r="A300" s="29" t="s">
        <v>89</v>
      </c>
      <c r="B300" s="29"/>
      <c r="C300" s="378" t="s">
        <v>716</v>
      </c>
      <c r="D300" s="378"/>
      <c r="E300" s="378"/>
      <c r="F300" s="378"/>
      <c r="G300" s="378"/>
      <c r="H300" s="378"/>
      <c r="I300" s="378"/>
      <c r="J300" s="378"/>
      <c r="K300" s="378"/>
      <c r="L300" s="378"/>
      <c r="M300" s="378"/>
      <c r="N300" s="378"/>
      <c r="O300" s="378"/>
      <c r="P300" s="378"/>
      <c r="Q300" s="378"/>
      <c r="R300" s="378"/>
      <c r="S300" s="378"/>
      <c r="T300" s="378"/>
      <c r="U300" s="378"/>
    </row>
    <row r="301" spans="1:21" ht="29.45" customHeight="1" x14ac:dyDescent="0.2">
      <c r="A301" s="29" t="s">
        <v>90</v>
      </c>
      <c r="B301" s="29"/>
      <c r="C301" s="378" t="s">
        <v>717</v>
      </c>
      <c r="D301" s="378"/>
      <c r="E301" s="378"/>
      <c r="F301" s="378"/>
      <c r="G301" s="378"/>
      <c r="H301" s="378"/>
      <c r="I301" s="378"/>
      <c r="J301" s="378"/>
      <c r="K301" s="378"/>
      <c r="L301" s="378"/>
      <c r="M301" s="378"/>
      <c r="N301" s="378"/>
      <c r="O301" s="378"/>
      <c r="P301" s="378"/>
      <c r="Q301" s="378"/>
      <c r="R301" s="378"/>
      <c r="S301" s="378"/>
      <c r="T301" s="378"/>
      <c r="U301" s="378"/>
    </row>
    <row r="302" spans="1:21" ht="16.5" customHeight="1" x14ac:dyDescent="0.2">
      <c r="A302" s="29" t="s">
        <v>91</v>
      </c>
      <c r="B302" s="29"/>
      <c r="C302" s="378" t="s">
        <v>718</v>
      </c>
      <c r="D302" s="378"/>
      <c r="E302" s="378"/>
      <c r="F302" s="378"/>
      <c r="G302" s="378"/>
      <c r="H302" s="378"/>
      <c r="I302" s="378"/>
      <c r="J302" s="378"/>
      <c r="K302" s="378"/>
      <c r="L302" s="378"/>
      <c r="M302" s="378"/>
      <c r="N302" s="378"/>
      <c r="O302" s="378"/>
      <c r="P302" s="378"/>
      <c r="Q302" s="378"/>
      <c r="R302" s="378"/>
      <c r="S302" s="378"/>
      <c r="T302" s="378"/>
      <c r="U302" s="378"/>
    </row>
    <row r="303" spans="1:21" ht="16.5" customHeight="1" x14ac:dyDescent="0.2">
      <c r="A303" s="29" t="s">
        <v>92</v>
      </c>
      <c r="B303" s="29"/>
      <c r="C303" s="378" t="s">
        <v>143</v>
      </c>
      <c r="D303" s="378"/>
      <c r="E303" s="378"/>
      <c r="F303" s="378"/>
      <c r="G303" s="378"/>
      <c r="H303" s="378"/>
      <c r="I303" s="378"/>
      <c r="J303" s="378"/>
      <c r="K303" s="378"/>
      <c r="L303" s="378"/>
      <c r="M303" s="378"/>
      <c r="N303" s="378"/>
      <c r="O303" s="378"/>
      <c r="P303" s="378"/>
      <c r="Q303" s="378"/>
      <c r="R303" s="378"/>
      <c r="S303" s="378"/>
      <c r="T303" s="378"/>
      <c r="U303" s="378"/>
    </row>
    <row r="304" spans="1:21" ht="16.5" customHeight="1" x14ac:dyDescent="0.2">
      <c r="A304" s="29"/>
      <c r="B304" s="29"/>
      <c r="C304" s="378" t="s">
        <v>144</v>
      </c>
      <c r="D304" s="378"/>
      <c r="E304" s="378"/>
      <c r="F304" s="378"/>
      <c r="G304" s="378"/>
      <c r="H304" s="378"/>
      <c r="I304" s="378"/>
      <c r="J304" s="378"/>
      <c r="K304" s="378"/>
      <c r="L304" s="378"/>
      <c r="M304" s="378"/>
      <c r="N304" s="378"/>
      <c r="O304" s="378"/>
      <c r="P304" s="378"/>
      <c r="Q304" s="378"/>
      <c r="R304" s="378"/>
      <c r="S304" s="378"/>
      <c r="T304" s="378"/>
      <c r="U304" s="378"/>
    </row>
    <row r="305" spans="1:21" ht="16.5" customHeight="1" x14ac:dyDescent="0.2">
      <c r="A305" s="29" t="s">
        <v>93</v>
      </c>
      <c r="B305" s="29"/>
      <c r="C305" s="378" t="s">
        <v>146</v>
      </c>
      <c r="D305" s="378"/>
      <c r="E305" s="378"/>
      <c r="F305" s="378"/>
      <c r="G305" s="378"/>
      <c r="H305" s="378"/>
      <c r="I305" s="378"/>
      <c r="J305" s="378"/>
      <c r="K305" s="378"/>
      <c r="L305" s="378"/>
      <c r="M305" s="378"/>
      <c r="N305" s="378"/>
      <c r="O305" s="378"/>
      <c r="P305" s="378"/>
      <c r="Q305" s="378"/>
      <c r="R305" s="378"/>
      <c r="S305" s="378"/>
      <c r="T305" s="378"/>
      <c r="U305" s="378"/>
    </row>
    <row r="306" spans="1:21" ht="29.45" customHeight="1" x14ac:dyDescent="0.2">
      <c r="A306" s="29" t="s">
        <v>94</v>
      </c>
      <c r="B306" s="29"/>
      <c r="C306" s="378" t="s">
        <v>107</v>
      </c>
      <c r="D306" s="378"/>
      <c r="E306" s="378"/>
      <c r="F306" s="378"/>
      <c r="G306" s="378"/>
      <c r="H306" s="378"/>
      <c r="I306" s="378"/>
      <c r="J306" s="378"/>
      <c r="K306" s="378"/>
      <c r="L306" s="378"/>
      <c r="M306" s="378"/>
      <c r="N306" s="378"/>
      <c r="O306" s="378"/>
      <c r="P306" s="378"/>
      <c r="Q306" s="378"/>
      <c r="R306" s="378"/>
      <c r="S306" s="378"/>
      <c r="T306" s="378"/>
      <c r="U306" s="378"/>
    </row>
    <row r="307" spans="1:21" ht="29.45" customHeight="1" x14ac:dyDescent="0.2">
      <c r="A307" s="29" t="s">
        <v>95</v>
      </c>
      <c r="B307" s="29"/>
      <c r="C307" s="378" t="s">
        <v>719</v>
      </c>
      <c r="D307" s="378"/>
      <c r="E307" s="378"/>
      <c r="F307" s="378"/>
      <c r="G307" s="378"/>
      <c r="H307" s="378"/>
      <c r="I307" s="378"/>
      <c r="J307" s="378"/>
      <c r="K307" s="378"/>
      <c r="L307" s="378"/>
      <c r="M307" s="378"/>
      <c r="N307" s="378"/>
      <c r="O307" s="378"/>
      <c r="P307" s="378"/>
      <c r="Q307" s="378"/>
      <c r="R307" s="378"/>
      <c r="S307" s="378"/>
      <c r="T307" s="378"/>
      <c r="U307" s="378"/>
    </row>
    <row r="308" spans="1:21" ht="29.45" customHeight="1" x14ac:dyDescent="0.2">
      <c r="A308" s="29"/>
      <c r="B308" s="29"/>
      <c r="C308" s="378" t="s">
        <v>720</v>
      </c>
      <c r="D308" s="378"/>
      <c r="E308" s="378"/>
      <c r="F308" s="378"/>
      <c r="G308" s="378"/>
      <c r="H308" s="378"/>
      <c r="I308" s="378"/>
      <c r="J308" s="378"/>
      <c r="K308" s="378"/>
      <c r="L308" s="378"/>
      <c r="M308" s="378"/>
      <c r="N308" s="378"/>
      <c r="O308" s="378"/>
      <c r="P308" s="378"/>
      <c r="Q308" s="378"/>
      <c r="R308" s="378"/>
      <c r="S308" s="378"/>
      <c r="T308" s="378"/>
      <c r="U308" s="378"/>
    </row>
    <row r="309" spans="1:21" ht="16.5" customHeight="1" x14ac:dyDescent="0.2">
      <c r="A309" s="29" t="s">
        <v>96</v>
      </c>
      <c r="B309" s="29"/>
      <c r="C309" s="378" t="s">
        <v>523</v>
      </c>
      <c r="D309" s="378"/>
      <c r="E309" s="378"/>
      <c r="F309" s="378"/>
      <c r="G309" s="378"/>
      <c r="H309" s="378"/>
      <c r="I309" s="378"/>
      <c r="J309" s="378"/>
      <c r="K309" s="378"/>
      <c r="L309" s="378"/>
      <c r="M309" s="378"/>
      <c r="N309" s="378"/>
      <c r="O309" s="378"/>
      <c r="P309" s="378"/>
      <c r="Q309" s="378"/>
      <c r="R309" s="378"/>
      <c r="S309" s="378"/>
      <c r="T309" s="378"/>
      <c r="U309" s="378"/>
    </row>
    <row r="310" spans="1:21" ht="29.45" customHeight="1" x14ac:dyDescent="0.2">
      <c r="A310" s="29"/>
      <c r="B310" s="29"/>
      <c r="C310" s="378" t="s">
        <v>721</v>
      </c>
      <c r="D310" s="378"/>
      <c r="E310" s="378"/>
      <c r="F310" s="378"/>
      <c r="G310" s="378"/>
      <c r="H310" s="378"/>
      <c r="I310" s="378"/>
      <c r="J310" s="378"/>
      <c r="K310" s="378"/>
      <c r="L310" s="378"/>
      <c r="M310" s="378"/>
      <c r="N310" s="378"/>
      <c r="O310" s="378"/>
      <c r="P310" s="378"/>
      <c r="Q310" s="378"/>
      <c r="R310" s="378"/>
      <c r="S310" s="378"/>
      <c r="T310" s="378"/>
      <c r="U310" s="378"/>
    </row>
    <row r="311" spans="1:21" ht="42.4" customHeight="1" x14ac:dyDescent="0.2">
      <c r="A311" s="29"/>
      <c r="B311" s="29"/>
      <c r="C311" s="378" t="s">
        <v>147</v>
      </c>
      <c r="D311" s="378"/>
      <c r="E311" s="378"/>
      <c r="F311" s="378"/>
      <c r="G311" s="378"/>
      <c r="H311" s="378"/>
      <c r="I311" s="378"/>
      <c r="J311" s="378"/>
      <c r="K311" s="378"/>
      <c r="L311" s="378"/>
      <c r="M311" s="378"/>
      <c r="N311" s="378"/>
      <c r="O311" s="378"/>
      <c r="P311" s="378"/>
      <c r="Q311" s="378"/>
      <c r="R311" s="378"/>
      <c r="S311" s="378"/>
      <c r="T311" s="378"/>
      <c r="U311" s="378"/>
    </row>
    <row r="312" spans="1:21" ht="29.45" customHeight="1" x14ac:dyDescent="0.2">
      <c r="A312" s="29" t="s">
        <v>97</v>
      </c>
      <c r="B312" s="29"/>
      <c r="C312" s="378" t="s">
        <v>527</v>
      </c>
      <c r="D312" s="378"/>
      <c r="E312" s="378"/>
      <c r="F312" s="378"/>
      <c r="G312" s="378"/>
      <c r="H312" s="378"/>
      <c r="I312" s="378"/>
      <c r="J312" s="378"/>
      <c r="K312" s="378"/>
      <c r="L312" s="378"/>
      <c r="M312" s="378"/>
      <c r="N312" s="378"/>
      <c r="O312" s="378"/>
      <c r="P312" s="378"/>
      <c r="Q312" s="378"/>
      <c r="R312" s="378"/>
      <c r="S312" s="378"/>
      <c r="T312" s="378"/>
      <c r="U312" s="378"/>
    </row>
    <row r="313" spans="1:21" ht="42.4" customHeight="1" x14ac:dyDescent="0.2">
      <c r="A313" s="29" t="s">
        <v>98</v>
      </c>
      <c r="B313" s="29"/>
      <c r="C313" s="378" t="s">
        <v>148</v>
      </c>
      <c r="D313" s="378"/>
      <c r="E313" s="378"/>
      <c r="F313" s="378"/>
      <c r="G313" s="378"/>
      <c r="H313" s="378"/>
      <c r="I313" s="378"/>
      <c r="J313" s="378"/>
      <c r="K313" s="378"/>
      <c r="L313" s="378"/>
      <c r="M313" s="378"/>
      <c r="N313" s="378"/>
      <c r="O313" s="378"/>
      <c r="P313" s="378"/>
      <c r="Q313" s="378"/>
      <c r="R313" s="378"/>
      <c r="S313" s="378"/>
      <c r="T313" s="378"/>
      <c r="U313" s="378"/>
    </row>
    <row r="314" spans="1:21" ht="16.5" customHeight="1" x14ac:dyDescent="0.2">
      <c r="A314" s="29" t="s">
        <v>99</v>
      </c>
      <c r="B314" s="29"/>
      <c r="C314" s="378" t="s">
        <v>722</v>
      </c>
      <c r="D314" s="378"/>
      <c r="E314" s="378"/>
      <c r="F314" s="378"/>
      <c r="G314" s="378"/>
      <c r="H314" s="378"/>
      <c r="I314" s="378"/>
      <c r="J314" s="378"/>
      <c r="K314" s="378"/>
      <c r="L314" s="378"/>
      <c r="M314" s="378"/>
      <c r="N314" s="378"/>
      <c r="O314" s="378"/>
      <c r="P314" s="378"/>
      <c r="Q314" s="378"/>
      <c r="R314" s="378"/>
      <c r="S314" s="378"/>
      <c r="T314" s="378"/>
      <c r="U314" s="378"/>
    </row>
    <row r="315" spans="1:21" ht="16.5" customHeight="1" x14ac:dyDescent="0.2">
      <c r="A315" s="29"/>
      <c r="B315" s="29"/>
      <c r="C315" s="378" t="s">
        <v>723</v>
      </c>
      <c r="D315" s="378"/>
      <c r="E315" s="378"/>
      <c r="F315" s="378"/>
      <c r="G315" s="378"/>
      <c r="H315" s="378"/>
      <c r="I315" s="378"/>
      <c r="J315" s="378"/>
      <c r="K315" s="378"/>
      <c r="L315" s="378"/>
      <c r="M315" s="378"/>
      <c r="N315" s="378"/>
      <c r="O315" s="378"/>
      <c r="P315" s="378"/>
      <c r="Q315" s="378"/>
      <c r="R315" s="378"/>
      <c r="S315" s="378"/>
      <c r="T315" s="378"/>
      <c r="U315" s="378"/>
    </row>
    <row r="316" spans="1:21" ht="16.5" customHeight="1" x14ac:dyDescent="0.2">
      <c r="A316" s="29"/>
      <c r="B316" s="29"/>
      <c r="C316" s="378" t="s">
        <v>724</v>
      </c>
      <c r="D316" s="378"/>
      <c r="E316" s="378"/>
      <c r="F316" s="378"/>
      <c r="G316" s="378"/>
      <c r="H316" s="378"/>
      <c r="I316" s="378"/>
      <c r="J316" s="378"/>
      <c r="K316" s="378"/>
      <c r="L316" s="378"/>
      <c r="M316" s="378"/>
      <c r="N316" s="378"/>
      <c r="O316" s="378"/>
      <c r="P316" s="378"/>
      <c r="Q316" s="378"/>
      <c r="R316" s="378"/>
      <c r="S316" s="378"/>
      <c r="T316" s="378"/>
      <c r="U316" s="378"/>
    </row>
    <row r="317" spans="1:21" ht="29.45" customHeight="1" x14ac:dyDescent="0.2">
      <c r="A317" s="29"/>
      <c r="B317" s="29"/>
      <c r="C317" s="378" t="s">
        <v>725</v>
      </c>
      <c r="D317" s="378"/>
      <c r="E317" s="378"/>
      <c r="F317" s="378"/>
      <c r="G317" s="378"/>
      <c r="H317" s="378"/>
      <c r="I317" s="378"/>
      <c r="J317" s="378"/>
      <c r="K317" s="378"/>
      <c r="L317" s="378"/>
      <c r="M317" s="378"/>
      <c r="N317" s="378"/>
      <c r="O317" s="378"/>
      <c r="P317" s="378"/>
      <c r="Q317" s="378"/>
      <c r="R317" s="378"/>
      <c r="S317" s="378"/>
      <c r="T317" s="378"/>
      <c r="U317" s="378"/>
    </row>
    <row r="318" spans="1:21" ht="16.5" customHeight="1" x14ac:dyDescent="0.2">
      <c r="A318" s="29"/>
      <c r="B318" s="29"/>
      <c r="C318" s="378" t="s">
        <v>726</v>
      </c>
      <c r="D318" s="378"/>
      <c r="E318" s="378"/>
      <c r="F318" s="378"/>
      <c r="G318" s="378"/>
      <c r="H318" s="378"/>
      <c r="I318" s="378"/>
      <c r="J318" s="378"/>
      <c r="K318" s="378"/>
      <c r="L318" s="378"/>
      <c r="M318" s="378"/>
      <c r="N318" s="378"/>
      <c r="O318" s="378"/>
      <c r="P318" s="378"/>
      <c r="Q318" s="378"/>
      <c r="R318" s="378"/>
      <c r="S318" s="378"/>
      <c r="T318" s="378"/>
      <c r="U318" s="378"/>
    </row>
    <row r="319" spans="1:21" ht="42.4" customHeight="1" x14ac:dyDescent="0.2">
      <c r="A319" s="29" t="s">
        <v>100</v>
      </c>
      <c r="B319" s="29"/>
      <c r="C319" s="378" t="s">
        <v>149</v>
      </c>
      <c r="D319" s="378"/>
      <c r="E319" s="378"/>
      <c r="F319" s="378"/>
      <c r="G319" s="378"/>
      <c r="H319" s="378"/>
      <c r="I319" s="378"/>
      <c r="J319" s="378"/>
      <c r="K319" s="378"/>
      <c r="L319" s="378"/>
      <c r="M319" s="378"/>
      <c r="N319" s="378"/>
      <c r="O319" s="378"/>
      <c r="P319" s="378"/>
      <c r="Q319" s="378"/>
      <c r="R319" s="378"/>
      <c r="S319" s="378"/>
      <c r="T319" s="378"/>
      <c r="U319" s="378"/>
    </row>
    <row r="320" spans="1:21" ht="4.5" customHeight="1" x14ac:dyDescent="0.2"/>
    <row r="321" spans="1:21" ht="16.5" customHeight="1" x14ac:dyDescent="0.2">
      <c r="A321" s="30" t="s">
        <v>119</v>
      </c>
      <c r="B321" s="29"/>
      <c r="C321" s="29"/>
      <c r="D321" s="29"/>
      <c r="E321" s="378" t="s">
        <v>170</v>
      </c>
      <c r="F321" s="378"/>
      <c r="G321" s="378"/>
      <c r="H321" s="378"/>
      <c r="I321" s="378"/>
      <c r="J321" s="378"/>
      <c r="K321" s="378"/>
      <c r="L321" s="378"/>
      <c r="M321" s="378"/>
      <c r="N321" s="378"/>
      <c r="O321" s="378"/>
      <c r="P321" s="378"/>
      <c r="Q321" s="378"/>
      <c r="R321" s="378"/>
      <c r="S321" s="378"/>
      <c r="T321" s="378"/>
      <c r="U321" s="378"/>
    </row>
  </sheetData>
  <mergeCells count="26">
    <mergeCell ref="E321:U321"/>
    <mergeCell ref="C315:U315"/>
    <mergeCell ref="C316:U316"/>
    <mergeCell ref="C317:U317"/>
    <mergeCell ref="C318:U318"/>
    <mergeCell ref="C319:U319"/>
    <mergeCell ref="C310:U310"/>
    <mergeCell ref="C311:U311"/>
    <mergeCell ref="C312:U312"/>
    <mergeCell ref="C313:U313"/>
    <mergeCell ref="C314:U314"/>
    <mergeCell ref="C305:U305"/>
    <mergeCell ref="C306:U306"/>
    <mergeCell ref="C307:U307"/>
    <mergeCell ref="C308:U308"/>
    <mergeCell ref="C309:U309"/>
    <mergeCell ref="C300:U300"/>
    <mergeCell ref="C301:U301"/>
    <mergeCell ref="C302:U302"/>
    <mergeCell ref="C303:U303"/>
    <mergeCell ref="C304:U304"/>
    <mergeCell ref="F89:K89"/>
    <mergeCell ref="K1:U1"/>
    <mergeCell ref="C295:U295"/>
    <mergeCell ref="C297:U297"/>
    <mergeCell ref="C298:U298"/>
  </mergeCells>
  <pageMargins left="0.7" right="0.7" top="0.75" bottom="0.75" header="0.3" footer="0.3"/>
  <pageSetup paperSize="9" fitToHeight="0" orientation="landscape" horizontalDpi="300" verticalDpi="300"/>
  <headerFooter scaleWithDoc="0" alignWithMargins="0">
    <oddHeader>&amp;C&amp;"Arial"&amp;8TABLE 16A.22</oddHeader>
    <oddFooter>&amp;L&amp;"Arial"&amp;8REPORT ON
GOVERNMENT
SERVICES 2022&amp;R&amp;"Arial"&amp;8CHILD PROTECTION
SERVICES
PAGE &amp;B&amp;P&amp;B</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U207"/>
  <sheetViews>
    <sheetView showGridLines="0" workbookViewId="0"/>
  </sheetViews>
  <sheetFormatPr defaultColWidth="11.42578125" defaultRowHeight="12.75" x14ac:dyDescent="0.2"/>
  <cols>
    <col min="1" max="10" width="1.85546875" customWidth="1"/>
    <col min="11" max="11" width="19.28515625" customWidth="1"/>
    <col min="12" max="12" width="5.42578125" customWidth="1"/>
    <col min="13" max="21" width="9.28515625" customWidth="1"/>
  </cols>
  <sheetData>
    <row r="1" spans="1:21" ht="17.45" customHeight="1" x14ac:dyDescent="0.2">
      <c r="A1" s="8" t="s">
        <v>727</v>
      </c>
      <c r="B1" s="8"/>
      <c r="C1" s="8"/>
      <c r="D1" s="8"/>
      <c r="E1" s="8"/>
      <c r="F1" s="8"/>
      <c r="G1" s="8"/>
      <c r="H1" s="8"/>
      <c r="I1" s="8"/>
      <c r="J1" s="8"/>
      <c r="K1" s="383" t="s">
        <v>728</v>
      </c>
      <c r="L1" s="384"/>
      <c r="M1" s="384"/>
      <c r="N1" s="384"/>
      <c r="O1" s="384"/>
      <c r="P1" s="384"/>
      <c r="Q1" s="384"/>
      <c r="R1" s="384"/>
      <c r="S1" s="384"/>
      <c r="T1" s="384"/>
      <c r="U1" s="384"/>
    </row>
    <row r="2" spans="1:21" ht="16.5" customHeight="1" x14ac:dyDescent="0.2">
      <c r="A2" s="11"/>
      <c r="B2" s="11"/>
      <c r="C2" s="11"/>
      <c r="D2" s="11"/>
      <c r="E2" s="11"/>
      <c r="F2" s="11"/>
      <c r="G2" s="11"/>
      <c r="H2" s="11"/>
      <c r="I2" s="11"/>
      <c r="J2" s="11"/>
      <c r="K2" s="11"/>
      <c r="L2" s="12" t="s">
        <v>53</v>
      </c>
      <c r="M2" s="13" t="s">
        <v>729</v>
      </c>
      <c r="N2" s="13" t="s">
        <v>730</v>
      </c>
      <c r="O2" s="13" t="s">
        <v>731</v>
      </c>
      <c r="P2" s="13" t="s">
        <v>732</v>
      </c>
      <c r="Q2" s="13" t="s">
        <v>733</v>
      </c>
      <c r="R2" s="13" t="s">
        <v>734</v>
      </c>
      <c r="S2" s="13" t="s">
        <v>735</v>
      </c>
      <c r="T2" s="13" t="s">
        <v>736</v>
      </c>
      <c r="U2" s="13" t="s">
        <v>737</v>
      </c>
    </row>
    <row r="3" spans="1:21" ht="16.5" customHeight="1" x14ac:dyDescent="0.2">
      <c r="A3" s="7" t="s">
        <v>164</v>
      </c>
      <c r="B3" s="7"/>
      <c r="C3" s="7"/>
      <c r="D3" s="7"/>
      <c r="E3" s="7"/>
      <c r="F3" s="7"/>
      <c r="G3" s="7"/>
      <c r="H3" s="7"/>
      <c r="I3" s="7"/>
      <c r="J3" s="7"/>
      <c r="K3" s="7"/>
      <c r="L3" s="9"/>
      <c r="M3" s="10"/>
      <c r="N3" s="10"/>
      <c r="O3" s="10"/>
      <c r="P3" s="10"/>
      <c r="Q3" s="10"/>
      <c r="R3" s="10"/>
      <c r="S3" s="10"/>
      <c r="T3" s="10"/>
      <c r="U3" s="10"/>
    </row>
    <row r="4" spans="1:21" ht="16.5" customHeight="1" x14ac:dyDescent="0.2">
      <c r="A4" s="7"/>
      <c r="B4" s="7" t="s">
        <v>738</v>
      </c>
      <c r="C4" s="7"/>
      <c r="D4" s="7"/>
      <c r="E4" s="7"/>
      <c r="F4" s="7"/>
      <c r="G4" s="7"/>
      <c r="H4" s="7"/>
      <c r="I4" s="7"/>
      <c r="J4" s="7"/>
      <c r="K4" s="7"/>
      <c r="L4" s="9"/>
      <c r="M4" s="10"/>
      <c r="N4" s="10"/>
      <c r="O4" s="10"/>
      <c r="P4" s="10"/>
      <c r="Q4" s="10"/>
      <c r="R4" s="10"/>
      <c r="S4" s="10"/>
      <c r="T4" s="10"/>
      <c r="U4" s="10"/>
    </row>
    <row r="5" spans="1:21" ht="16.5" customHeight="1" x14ac:dyDescent="0.2">
      <c r="A5" s="7"/>
      <c r="B5" s="7"/>
      <c r="C5" s="7" t="s">
        <v>65</v>
      </c>
      <c r="D5" s="7"/>
      <c r="E5" s="7"/>
      <c r="F5" s="7"/>
      <c r="G5" s="7"/>
      <c r="H5" s="7"/>
      <c r="I5" s="7"/>
      <c r="J5" s="7"/>
      <c r="K5" s="7"/>
      <c r="L5" s="9"/>
      <c r="M5" s="10"/>
      <c r="N5" s="10"/>
      <c r="O5" s="10"/>
      <c r="P5" s="10"/>
      <c r="Q5" s="10"/>
      <c r="R5" s="10"/>
      <c r="S5" s="10"/>
      <c r="T5" s="10"/>
      <c r="U5" s="10"/>
    </row>
    <row r="6" spans="1:21" ht="16.5" customHeight="1" x14ac:dyDescent="0.2">
      <c r="A6" s="7"/>
      <c r="B6" s="7"/>
      <c r="C6" s="7"/>
      <c r="D6" s="7" t="s">
        <v>66</v>
      </c>
      <c r="E6" s="7"/>
      <c r="F6" s="7"/>
      <c r="G6" s="7"/>
      <c r="H6" s="7"/>
      <c r="I6" s="7"/>
      <c r="J6" s="7"/>
      <c r="K6" s="7"/>
      <c r="L6" s="9" t="s">
        <v>67</v>
      </c>
      <c r="M6" s="237">
        <v>5159</v>
      </c>
      <c r="N6" s="237">
        <v>1803</v>
      </c>
      <c r="O6" s="237">
        <v>4428</v>
      </c>
      <c r="P6" s="237">
        <v>1855</v>
      </c>
      <c r="Q6" s="237">
        <v>1547</v>
      </c>
      <c r="R6" s="236">
        <v>244</v>
      </c>
      <c r="S6" s="233" t="s">
        <v>81</v>
      </c>
      <c r="T6" s="236">
        <v>588</v>
      </c>
      <c r="U6" s="239">
        <v>15624</v>
      </c>
    </row>
    <row r="7" spans="1:21" ht="16.5" customHeight="1" x14ac:dyDescent="0.2">
      <c r="A7" s="7"/>
      <c r="B7" s="7"/>
      <c r="C7" s="7"/>
      <c r="D7" s="7" t="s">
        <v>68</v>
      </c>
      <c r="E7" s="7"/>
      <c r="F7" s="7"/>
      <c r="G7" s="7"/>
      <c r="H7" s="7"/>
      <c r="I7" s="7"/>
      <c r="J7" s="7"/>
      <c r="K7" s="7"/>
      <c r="L7" s="9" t="s">
        <v>67</v>
      </c>
      <c r="M7" s="237">
        <v>6724</v>
      </c>
      <c r="N7" s="237">
        <v>4236</v>
      </c>
      <c r="O7" s="237">
        <v>5233</v>
      </c>
      <c r="P7" s="237">
        <v>1504</v>
      </c>
      <c r="Q7" s="237">
        <v>2589</v>
      </c>
      <c r="R7" s="236">
        <v>359</v>
      </c>
      <c r="S7" s="233" t="s">
        <v>81</v>
      </c>
      <c r="T7" s="238">
        <v>40</v>
      </c>
      <c r="U7" s="239">
        <v>20685</v>
      </c>
    </row>
    <row r="8" spans="1:21" ht="16.5" customHeight="1" x14ac:dyDescent="0.2">
      <c r="A8" s="7"/>
      <c r="B8" s="7"/>
      <c r="C8" s="7"/>
      <c r="D8" s="7" t="s">
        <v>69</v>
      </c>
      <c r="E8" s="7"/>
      <c r="F8" s="7"/>
      <c r="G8" s="7"/>
      <c r="H8" s="7"/>
      <c r="I8" s="7"/>
      <c r="J8" s="7"/>
      <c r="K8" s="7"/>
      <c r="L8" s="9" t="s">
        <v>67</v>
      </c>
      <c r="M8" s="232" t="s">
        <v>75</v>
      </c>
      <c r="N8" s="232" t="s">
        <v>75</v>
      </c>
      <c r="O8" s="232">
        <v>1</v>
      </c>
      <c r="P8" s="232" t="s">
        <v>75</v>
      </c>
      <c r="Q8" s="238">
        <v>27</v>
      </c>
      <c r="R8" s="232">
        <v>8</v>
      </c>
      <c r="S8" s="233" t="s">
        <v>81</v>
      </c>
      <c r="T8" s="232" t="s">
        <v>75</v>
      </c>
      <c r="U8" s="238">
        <v>36</v>
      </c>
    </row>
    <row r="9" spans="1:21" ht="16.5" customHeight="1" x14ac:dyDescent="0.2">
      <c r="A9" s="7"/>
      <c r="B9" s="7"/>
      <c r="C9" s="7"/>
      <c r="D9" s="7" t="s">
        <v>70</v>
      </c>
      <c r="E9" s="7"/>
      <c r="F9" s="7"/>
      <c r="G9" s="7"/>
      <c r="H9" s="7"/>
      <c r="I9" s="7"/>
      <c r="J9" s="7"/>
      <c r="K9" s="7"/>
      <c r="L9" s="9" t="s">
        <v>67</v>
      </c>
      <c r="M9" s="239">
        <v>11883</v>
      </c>
      <c r="N9" s="237">
        <v>6039</v>
      </c>
      <c r="O9" s="237">
        <v>9662</v>
      </c>
      <c r="P9" s="237">
        <v>3359</v>
      </c>
      <c r="Q9" s="237">
        <v>4163</v>
      </c>
      <c r="R9" s="236">
        <v>611</v>
      </c>
      <c r="S9" s="233" t="s">
        <v>81</v>
      </c>
      <c r="T9" s="236">
        <v>628</v>
      </c>
      <c r="U9" s="239">
        <v>36345</v>
      </c>
    </row>
    <row r="10" spans="1:21" ht="16.5" customHeight="1" x14ac:dyDescent="0.2">
      <c r="A10" s="7"/>
      <c r="B10" s="7" t="s">
        <v>739</v>
      </c>
      <c r="C10" s="7"/>
      <c r="D10" s="7"/>
      <c r="E10" s="7"/>
      <c r="F10" s="7"/>
      <c r="G10" s="7"/>
      <c r="H10" s="7"/>
      <c r="I10" s="7"/>
      <c r="J10" s="7"/>
      <c r="K10" s="7"/>
      <c r="L10" s="9"/>
      <c r="M10" s="10"/>
      <c r="N10" s="10"/>
      <c r="O10" s="10"/>
      <c r="P10" s="10"/>
      <c r="Q10" s="10"/>
      <c r="R10" s="10"/>
      <c r="S10" s="10"/>
      <c r="T10" s="10"/>
      <c r="U10" s="10"/>
    </row>
    <row r="11" spans="1:21" ht="16.5" customHeight="1" x14ac:dyDescent="0.2">
      <c r="A11" s="7"/>
      <c r="B11" s="7"/>
      <c r="C11" s="7" t="s">
        <v>65</v>
      </c>
      <c r="D11" s="7"/>
      <c r="E11" s="7"/>
      <c r="F11" s="7"/>
      <c r="G11" s="7"/>
      <c r="H11" s="7"/>
      <c r="I11" s="7"/>
      <c r="J11" s="7"/>
      <c r="K11" s="7"/>
      <c r="L11" s="9"/>
      <c r="M11" s="10"/>
      <c r="N11" s="10"/>
      <c r="O11" s="10"/>
      <c r="P11" s="10"/>
      <c r="Q11" s="10"/>
      <c r="R11" s="10"/>
      <c r="S11" s="10"/>
      <c r="T11" s="10"/>
      <c r="U11" s="10"/>
    </row>
    <row r="12" spans="1:21" ht="16.5" customHeight="1" x14ac:dyDescent="0.2">
      <c r="A12" s="7"/>
      <c r="B12" s="7"/>
      <c r="C12" s="7"/>
      <c r="D12" s="7" t="s">
        <v>66</v>
      </c>
      <c r="E12" s="7"/>
      <c r="F12" s="7"/>
      <c r="G12" s="7"/>
      <c r="H12" s="7"/>
      <c r="I12" s="7"/>
      <c r="J12" s="7"/>
      <c r="K12" s="7"/>
      <c r="L12" s="9" t="s">
        <v>67</v>
      </c>
      <c r="M12" s="237">
        <v>6152</v>
      </c>
      <c r="N12" s="237">
        <v>1805</v>
      </c>
      <c r="O12" s="237">
        <v>4664</v>
      </c>
      <c r="P12" s="237">
        <v>2652</v>
      </c>
      <c r="Q12" s="237">
        <v>1586</v>
      </c>
      <c r="R12" s="236">
        <v>387</v>
      </c>
      <c r="S12" s="233" t="s">
        <v>81</v>
      </c>
      <c r="T12" s="236">
        <v>877</v>
      </c>
      <c r="U12" s="239">
        <v>18123</v>
      </c>
    </row>
    <row r="13" spans="1:21" ht="16.5" customHeight="1" x14ac:dyDescent="0.2">
      <c r="A13" s="7"/>
      <c r="B13" s="7"/>
      <c r="C13" s="7"/>
      <c r="D13" s="7" t="s">
        <v>68</v>
      </c>
      <c r="E13" s="7"/>
      <c r="F13" s="7"/>
      <c r="G13" s="7"/>
      <c r="H13" s="7"/>
      <c r="I13" s="7"/>
      <c r="J13" s="7"/>
      <c r="K13" s="7"/>
      <c r="L13" s="9" t="s">
        <v>67</v>
      </c>
      <c r="M13" s="237">
        <v>7704</v>
      </c>
      <c r="N13" s="237">
        <v>4243</v>
      </c>
      <c r="O13" s="237">
        <v>5495</v>
      </c>
      <c r="P13" s="237">
        <v>1943</v>
      </c>
      <c r="Q13" s="237">
        <v>2654</v>
      </c>
      <c r="R13" s="236">
        <v>637</v>
      </c>
      <c r="S13" s="233" t="s">
        <v>81</v>
      </c>
      <c r="T13" s="238">
        <v>92</v>
      </c>
      <c r="U13" s="239">
        <v>22768</v>
      </c>
    </row>
    <row r="14" spans="1:21" ht="16.5" customHeight="1" x14ac:dyDescent="0.2">
      <c r="A14" s="7"/>
      <c r="B14" s="7"/>
      <c r="C14" s="7"/>
      <c r="D14" s="7" t="s">
        <v>69</v>
      </c>
      <c r="E14" s="7"/>
      <c r="F14" s="7"/>
      <c r="G14" s="7"/>
      <c r="H14" s="7"/>
      <c r="I14" s="7"/>
      <c r="J14" s="7"/>
      <c r="K14" s="7"/>
      <c r="L14" s="9" t="s">
        <v>67</v>
      </c>
      <c r="M14" s="232">
        <v>1</v>
      </c>
      <c r="N14" s="232" t="s">
        <v>75</v>
      </c>
      <c r="O14" s="232">
        <v>5</v>
      </c>
      <c r="P14" s="232" t="s">
        <v>75</v>
      </c>
      <c r="Q14" s="238">
        <v>27</v>
      </c>
      <c r="R14" s="238">
        <v>14</v>
      </c>
      <c r="S14" s="233" t="s">
        <v>81</v>
      </c>
      <c r="T14" s="232" t="s">
        <v>75</v>
      </c>
      <c r="U14" s="238">
        <v>47</v>
      </c>
    </row>
    <row r="15" spans="1:21" ht="16.5" customHeight="1" x14ac:dyDescent="0.2">
      <c r="A15" s="7"/>
      <c r="B15" s="7"/>
      <c r="C15" s="7"/>
      <c r="D15" s="7" t="s">
        <v>70</v>
      </c>
      <c r="E15" s="7"/>
      <c r="F15" s="7"/>
      <c r="G15" s="7"/>
      <c r="H15" s="7"/>
      <c r="I15" s="7"/>
      <c r="J15" s="7"/>
      <c r="K15" s="7"/>
      <c r="L15" s="9" t="s">
        <v>67</v>
      </c>
      <c r="M15" s="239">
        <v>13857</v>
      </c>
      <c r="N15" s="237">
        <v>6048</v>
      </c>
      <c r="O15" s="239">
        <v>10164</v>
      </c>
      <c r="P15" s="237">
        <v>4595</v>
      </c>
      <c r="Q15" s="237">
        <v>4267</v>
      </c>
      <c r="R15" s="237">
        <v>1038</v>
      </c>
      <c r="S15" s="233" t="s">
        <v>81</v>
      </c>
      <c r="T15" s="236">
        <v>969</v>
      </c>
      <c r="U15" s="239">
        <v>40938</v>
      </c>
    </row>
    <row r="16" spans="1:21" ht="16.5" customHeight="1" x14ac:dyDescent="0.2">
      <c r="A16" s="7"/>
      <c r="B16" s="7" t="s">
        <v>738</v>
      </c>
      <c r="C16" s="7"/>
      <c r="D16" s="7"/>
      <c r="E16" s="7"/>
      <c r="F16" s="7"/>
      <c r="G16" s="7"/>
      <c r="H16" s="7"/>
      <c r="I16" s="7"/>
      <c r="J16" s="7"/>
      <c r="K16" s="7"/>
      <c r="L16" s="9"/>
      <c r="M16" s="10"/>
      <c r="N16" s="10"/>
      <c r="O16" s="10"/>
      <c r="P16" s="10"/>
      <c r="Q16" s="10"/>
      <c r="R16" s="10"/>
      <c r="S16" s="10"/>
      <c r="T16" s="10"/>
      <c r="U16" s="10"/>
    </row>
    <row r="17" spans="1:21" ht="16.5" customHeight="1" x14ac:dyDescent="0.2">
      <c r="A17" s="7"/>
      <c r="B17" s="7"/>
      <c r="C17" s="7" t="s">
        <v>442</v>
      </c>
      <c r="D17" s="7"/>
      <c r="E17" s="7"/>
      <c r="F17" s="7"/>
      <c r="G17" s="7"/>
      <c r="H17" s="7"/>
      <c r="I17" s="7"/>
      <c r="J17" s="7"/>
      <c r="K17" s="7"/>
      <c r="L17" s="9"/>
      <c r="M17" s="10"/>
      <c r="N17" s="10"/>
      <c r="O17" s="10"/>
      <c r="P17" s="10"/>
      <c r="Q17" s="10"/>
      <c r="R17" s="10"/>
      <c r="S17" s="10"/>
      <c r="T17" s="10"/>
      <c r="U17" s="10"/>
    </row>
    <row r="18" spans="1:21" ht="16.5" customHeight="1" x14ac:dyDescent="0.2">
      <c r="A18" s="7"/>
      <c r="B18" s="7"/>
      <c r="C18" s="7"/>
      <c r="D18" s="7" t="s">
        <v>66</v>
      </c>
      <c r="E18" s="7"/>
      <c r="F18" s="7"/>
      <c r="G18" s="7"/>
      <c r="H18" s="7"/>
      <c r="I18" s="7"/>
      <c r="J18" s="7"/>
      <c r="K18" s="7"/>
      <c r="L18" s="9" t="s">
        <v>210</v>
      </c>
      <c r="M18" s="240">
        <v>83.9</v>
      </c>
      <c r="N18" s="240">
        <v>99.9</v>
      </c>
      <c r="O18" s="240">
        <v>94.9</v>
      </c>
      <c r="P18" s="240">
        <v>69.900000000000006</v>
      </c>
      <c r="Q18" s="240">
        <v>97.5</v>
      </c>
      <c r="R18" s="240">
        <v>63</v>
      </c>
      <c r="S18" s="234" t="s">
        <v>81</v>
      </c>
      <c r="T18" s="240">
        <v>67</v>
      </c>
      <c r="U18" s="240">
        <v>86.2</v>
      </c>
    </row>
    <row r="19" spans="1:21" ht="16.5" customHeight="1" x14ac:dyDescent="0.2">
      <c r="A19" s="7"/>
      <c r="B19" s="7"/>
      <c r="C19" s="7"/>
      <c r="D19" s="7" t="s">
        <v>68</v>
      </c>
      <c r="E19" s="7"/>
      <c r="F19" s="7"/>
      <c r="G19" s="7"/>
      <c r="H19" s="7"/>
      <c r="I19" s="7"/>
      <c r="J19" s="7"/>
      <c r="K19" s="7"/>
      <c r="L19" s="9" t="s">
        <v>210</v>
      </c>
      <c r="M19" s="240">
        <v>87.3</v>
      </c>
      <c r="N19" s="240">
        <v>99.8</v>
      </c>
      <c r="O19" s="240">
        <v>95.2</v>
      </c>
      <c r="P19" s="240">
        <v>77.400000000000006</v>
      </c>
      <c r="Q19" s="240">
        <v>97.6</v>
      </c>
      <c r="R19" s="240">
        <v>56.4</v>
      </c>
      <c r="S19" s="234" t="s">
        <v>81</v>
      </c>
      <c r="T19" s="240">
        <v>43.5</v>
      </c>
      <c r="U19" s="240">
        <v>90.9</v>
      </c>
    </row>
    <row r="20" spans="1:21" ht="16.5" customHeight="1" x14ac:dyDescent="0.2">
      <c r="A20" s="7"/>
      <c r="B20" s="7"/>
      <c r="C20" s="7"/>
      <c r="D20" s="7" t="s">
        <v>69</v>
      </c>
      <c r="E20" s="7"/>
      <c r="F20" s="7"/>
      <c r="G20" s="7"/>
      <c r="H20" s="7"/>
      <c r="I20" s="7"/>
      <c r="J20" s="7"/>
      <c r="K20" s="7"/>
      <c r="L20" s="9" t="s">
        <v>210</v>
      </c>
      <c r="M20" s="230" t="s">
        <v>75</v>
      </c>
      <c r="N20" s="234" t="s">
        <v>214</v>
      </c>
      <c r="O20" s="240">
        <v>20</v>
      </c>
      <c r="P20" s="234" t="s">
        <v>214</v>
      </c>
      <c r="Q20" s="231">
        <v>100</v>
      </c>
      <c r="R20" s="240">
        <v>57.1</v>
      </c>
      <c r="S20" s="234" t="s">
        <v>81</v>
      </c>
      <c r="T20" s="234" t="s">
        <v>214</v>
      </c>
      <c r="U20" s="240">
        <v>76.599999999999994</v>
      </c>
    </row>
    <row r="21" spans="1:21" ht="16.5" customHeight="1" x14ac:dyDescent="0.2">
      <c r="A21" s="7"/>
      <c r="B21" s="7"/>
      <c r="C21" s="7"/>
      <c r="D21" s="7" t="s">
        <v>70</v>
      </c>
      <c r="E21" s="7"/>
      <c r="F21" s="7"/>
      <c r="G21" s="7"/>
      <c r="H21" s="7"/>
      <c r="I21" s="7"/>
      <c r="J21" s="7"/>
      <c r="K21" s="7"/>
      <c r="L21" s="9" t="s">
        <v>210</v>
      </c>
      <c r="M21" s="240">
        <v>85.8</v>
      </c>
      <c r="N21" s="240">
        <v>99.9</v>
      </c>
      <c r="O21" s="240">
        <v>95.1</v>
      </c>
      <c r="P21" s="240">
        <v>73.099999999999994</v>
      </c>
      <c r="Q21" s="240">
        <v>97.6</v>
      </c>
      <c r="R21" s="240">
        <v>58.9</v>
      </c>
      <c r="S21" s="234" t="s">
        <v>81</v>
      </c>
      <c r="T21" s="240">
        <v>64.8</v>
      </c>
      <c r="U21" s="240">
        <v>88.8</v>
      </c>
    </row>
    <row r="22" spans="1:21" ht="16.5" customHeight="1" x14ac:dyDescent="0.2">
      <c r="A22" s="7" t="s">
        <v>165</v>
      </c>
      <c r="B22" s="7"/>
      <c r="C22" s="7"/>
      <c r="D22" s="7"/>
      <c r="E22" s="7"/>
      <c r="F22" s="7"/>
      <c r="G22" s="7"/>
      <c r="H22" s="7"/>
      <c r="I22" s="7"/>
      <c r="J22" s="7"/>
      <c r="K22" s="7"/>
      <c r="L22" s="9"/>
      <c r="M22" s="10"/>
      <c r="N22" s="10"/>
      <c r="O22" s="10"/>
      <c r="P22" s="10"/>
      <c r="Q22" s="10"/>
      <c r="R22" s="10"/>
      <c r="S22" s="10"/>
      <c r="T22" s="10"/>
      <c r="U22" s="10"/>
    </row>
    <row r="23" spans="1:21" ht="16.5" customHeight="1" x14ac:dyDescent="0.2">
      <c r="A23" s="7"/>
      <c r="B23" s="7" t="s">
        <v>738</v>
      </c>
      <c r="C23" s="7"/>
      <c r="D23" s="7"/>
      <c r="E23" s="7"/>
      <c r="F23" s="7"/>
      <c r="G23" s="7"/>
      <c r="H23" s="7"/>
      <c r="I23" s="7"/>
      <c r="J23" s="7"/>
      <c r="K23" s="7"/>
      <c r="L23" s="9"/>
      <c r="M23" s="10"/>
      <c r="N23" s="10"/>
      <c r="O23" s="10"/>
      <c r="P23" s="10"/>
      <c r="Q23" s="10"/>
      <c r="R23" s="10"/>
      <c r="S23" s="10"/>
      <c r="T23" s="10"/>
      <c r="U23" s="10"/>
    </row>
    <row r="24" spans="1:21" ht="16.5" customHeight="1" x14ac:dyDescent="0.2">
      <c r="A24" s="7"/>
      <c r="B24" s="7"/>
      <c r="C24" s="7" t="s">
        <v>65</v>
      </c>
      <c r="D24" s="7"/>
      <c r="E24" s="7"/>
      <c r="F24" s="7"/>
      <c r="G24" s="7"/>
      <c r="H24" s="7"/>
      <c r="I24" s="7"/>
      <c r="J24" s="7"/>
      <c r="K24" s="7"/>
      <c r="L24" s="9"/>
      <c r="M24" s="10"/>
      <c r="N24" s="10"/>
      <c r="O24" s="10"/>
      <c r="P24" s="10"/>
      <c r="Q24" s="10"/>
      <c r="R24" s="10"/>
      <c r="S24" s="10"/>
      <c r="T24" s="10"/>
      <c r="U24" s="10"/>
    </row>
    <row r="25" spans="1:21" ht="16.5" customHeight="1" x14ac:dyDescent="0.2">
      <c r="A25" s="7"/>
      <c r="B25" s="7"/>
      <c r="C25" s="7"/>
      <c r="D25" s="7" t="s">
        <v>66</v>
      </c>
      <c r="E25" s="7"/>
      <c r="F25" s="7"/>
      <c r="G25" s="7"/>
      <c r="H25" s="7"/>
      <c r="I25" s="7"/>
      <c r="J25" s="7"/>
      <c r="K25" s="7"/>
      <c r="L25" s="9" t="s">
        <v>67</v>
      </c>
      <c r="M25" s="237">
        <v>5001</v>
      </c>
      <c r="N25" s="237">
        <v>1728</v>
      </c>
      <c r="O25" s="237">
        <v>4057</v>
      </c>
      <c r="P25" s="237">
        <v>2099</v>
      </c>
      <c r="Q25" s="237">
        <v>1377</v>
      </c>
      <c r="R25" s="236">
        <v>275</v>
      </c>
      <c r="S25" s="233" t="s">
        <v>81</v>
      </c>
      <c r="T25" s="236">
        <v>726</v>
      </c>
      <c r="U25" s="239">
        <v>15263</v>
      </c>
    </row>
    <row r="26" spans="1:21" ht="16.5" customHeight="1" x14ac:dyDescent="0.2">
      <c r="A26" s="7"/>
      <c r="B26" s="7"/>
      <c r="C26" s="7"/>
      <c r="D26" s="7" t="s">
        <v>68</v>
      </c>
      <c r="E26" s="7"/>
      <c r="F26" s="7"/>
      <c r="G26" s="7"/>
      <c r="H26" s="7"/>
      <c r="I26" s="7"/>
      <c r="J26" s="7"/>
      <c r="K26" s="7"/>
      <c r="L26" s="9" t="s">
        <v>67</v>
      </c>
      <c r="M26" s="237">
        <v>6690</v>
      </c>
      <c r="N26" s="237">
        <v>4093</v>
      </c>
      <c r="O26" s="237">
        <v>4940</v>
      </c>
      <c r="P26" s="237">
        <v>1707</v>
      </c>
      <c r="Q26" s="237">
        <v>2356</v>
      </c>
      <c r="R26" s="236">
        <v>500</v>
      </c>
      <c r="S26" s="233" t="s">
        <v>81</v>
      </c>
      <c r="T26" s="238">
        <v>71</v>
      </c>
      <c r="U26" s="239">
        <v>20357</v>
      </c>
    </row>
    <row r="27" spans="1:21" ht="16.5" customHeight="1" x14ac:dyDescent="0.2">
      <c r="A27" s="7"/>
      <c r="B27" s="7"/>
      <c r="C27" s="7"/>
      <c r="D27" s="7" t="s">
        <v>69</v>
      </c>
      <c r="E27" s="7"/>
      <c r="F27" s="7"/>
      <c r="G27" s="7"/>
      <c r="H27" s="7"/>
      <c r="I27" s="7"/>
      <c r="J27" s="7"/>
      <c r="K27" s="7"/>
      <c r="L27" s="9" t="s">
        <v>67</v>
      </c>
      <c r="M27" s="232">
        <v>1</v>
      </c>
      <c r="N27" s="232" t="s">
        <v>75</v>
      </c>
      <c r="O27" s="232">
        <v>1</v>
      </c>
      <c r="P27" s="232" t="s">
        <v>75</v>
      </c>
      <c r="Q27" s="238">
        <v>12</v>
      </c>
      <c r="R27" s="238">
        <v>17</v>
      </c>
      <c r="S27" s="233" t="s">
        <v>81</v>
      </c>
      <c r="T27" s="232" t="s">
        <v>75</v>
      </c>
      <c r="U27" s="238">
        <v>31</v>
      </c>
    </row>
    <row r="28" spans="1:21" ht="16.5" customHeight="1" x14ac:dyDescent="0.2">
      <c r="A28" s="7"/>
      <c r="B28" s="7"/>
      <c r="C28" s="7"/>
      <c r="D28" s="7" t="s">
        <v>70</v>
      </c>
      <c r="E28" s="7"/>
      <c r="F28" s="7"/>
      <c r="G28" s="7"/>
      <c r="H28" s="7"/>
      <c r="I28" s="7"/>
      <c r="J28" s="7"/>
      <c r="K28" s="7"/>
      <c r="L28" s="9" t="s">
        <v>67</v>
      </c>
      <c r="M28" s="239">
        <v>11692</v>
      </c>
      <c r="N28" s="237">
        <v>5821</v>
      </c>
      <c r="O28" s="237">
        <v>8998</v>
      </c>
      <c r="P28" s="237">
        <v>3806</v>
      </c>
      <c r="Q28" s="237">
        <v>3745</v>
      </c>
      <c r="R28" s="236">
        <v>792</v>
      </c>
      <c r="S28" s="233" t="s">
        <v>81</v>
      </c>
      <c r="T28" s="236">
        <v>797</v>
      </c>
      <c r="U28" s="239">
        <v>35651</v>
      </c>
    </row>
    <row r="29" spans="1:21" ht="16.5" customHeight="1" x14ac:dyDescent="0.2">
      <c r="A29" s="7"/>
      <c r="B29" s="7" t="s">
        <v>739</v>
      </c>
      <c r="C29" s="7"/>
      <c r="D29" s="7"/>
      <c r="E29" s="7"/>
      <c r="F29" s="7"/>
      <c r="G29" s="7"/>
      <c r="H29" s="7"/>
      <c r="I29" s="7"/>
      <c r="J29" s="7"/>
      <c r="K29" s="7"/>
      <c r="L29" s="9"/>
      <c r="M29" s="10"/>
      <c r="N29" s="10"/>
      <c r="O29" s="10"/>
      <c r="P29" s="10"/>
      <c r="Q29" s="10"/>
      <c r="R29" s="10"/>
      <c r="S29" s="10"/>
      <c r="T29" s="10"/>
      <c r="U29" s="10"/>
    </row>
    <row r="30" spans="1:21" ht="16.5" customHeight="1" x14ac:dyDescent="0.2">
      <c r="A30" s="7"/>
      <c r="B30" s="7"/>
      <c r="C30" s="7" t="s">
        <v>65</v>
      </c>
      <c r="D30" s="7"/>
      <c r="E30" s="7"/>
      <c r="F30" s="7"/>
      <c r="G30" s="7"/>
      <c r="H30" s="7"/>
      <c r="I30" s="7"/>
      <c r="J30" s="7"/>
      <c r="K30" s="7"/>
      <c r="L30" s="9"/>
      <c r="M30" s="10"/>
      <c r="N30" s="10"/>
      <c r="O30" s="10"/>
      <c r="P30" s="10"/>
      <c r="Q30" s="10"/>
      <c r="R30" s="10"/>
      <c r="S30" s="10"/>
      <c r="T30" s="10"/>
      <c r="U30" s="10"/>
    </row>
    <row r="31" spans="1:21" ht="16.5" customHeight="1" x14ac:dyDescent="0.2">
      <c r="A31" s="7"/>
      <c r="B31" s="7"/>
      <c r="C31" s="7"/>
      <c r="D31" s="7" t="s">
        <v>66</v>
      </c>
      <c r="E31" s="7"/>
      <c r="F31" s="7"/>
      <c r="G31" s="7"/>
      <c r="H31" s="7"/>
      <c r="I31" s="7"/>
      <c r="J31" s="7"/>
      <c r="K31" s="7"/>
      <c r="L31" s="9" t="s">
        <v>67</v>
      </c>
      <c r="M31" s="237">
        <v>5932</v>
      </c>
      <c r="N31" s="237">
        <v>1729</v>
      </c>
      <c r="O31" s="237">
        <v>4334</v>
      </c>
      <c r="P31" s="237">
        <v>2628</v>
      </c>
      <c r="Q31" s="237">
        <v>1588</v>
      </c>
      <c r="R31" s="236">
        <v>375</v>
      </c>
      <c r="S31" s="233" t="s">
        <v>81</v>
      </c>
      <c r="T31" s="236">
        <v>914</v>
      </c>
      <c r="U31" s="239">
        <v>17500</v>
      </c>
    </row>
    <row r="32" spans="1:21" ht="16.5" customHeight="1" x14ac:dyDescent="0.2">
      <c r="A32" s="7"/>
      <c r="B32" s="7"/>
      <c r="C32" s="7"/>
      <c r="D32" s="7" t="s">
        <v>68</v>
      </c>
      <c r="E32" s="7"/>
      <c r="F32" s="7"/>
      <c r="G32" s="7"/>
      <c r="H32" s="7"/>
      <c r="I32" s="7"/>
      <c r="J32" s="7"/>
      <c r="K32" s="7"/>
      <c r="L32" s="9" t="s">
        <v>67</v>
      </c>
      <c r="M32" s="237">
        <v>7892</v>
      </c>
      <c r="N32" s="237">
        <v>4099</v>
      </c>
      <c r="O32" s="237">
        <v>5293</v>
      </c>
      <c r="P32" s="237">
        <v>2018</v>
      </c>
      <c r="Q32" s="237">
        <v>2696</v>
      </c>
      <c r="R32" s="236">
        <v>682</v>
      </c>
      <c r="S32" s="233" t="s">
        <v>81</v>
      </c>
      <c r="T32" s="236">
        <v>107</v>
      </c>
      <c r="U32" s="239">
        <v>22787</v>
      </c>
    </row>
    <row r="33" spans="1:21" ht="16.5" customHeight="1" x14ac:dyDescent="0.2">
      <c r="A33" s="7"/>
      <c r="B33" s="7"/>
      <c r="C33" s="7"/>
      <c r="D33" s="7" t="s">
        <v>69</v>
      </c>
      <c r="E33" s="7"/>
      <c r="F33" s="7"/>
      <c r="G33" s="7"/>
      <c r="H33" s="7"/>
      <c r="I33" s="7"/>
      <c r="J33" s="7"/>
      <c r="K33" s="7"/>
      <c r="L33" s="9" t="s">
        <v>67</v>
      </c>
      <c r="M33" s="232">
        <v>1</v>
      </c>
      <c r="N33" s="232" t="s">
        <v>75</v>
      </c>
      <c r="O33" s="232">
        <v>4</v>
      </c>
      <c r="P33" s="232">
        <v>1</v>
      </c>
      <c r="Q33" s="238">
        <v>13</v>
      </c>
      <c r="R33" s="238">
        <v>24</v>
      </c>
      <c r="S33" s="233" t="s">
        <v>81</v>
      </c>
      <c r="T33" s="232" t="s">
        <v>75</v>
      </c>
      <c r="U33" s="238">
        <v>43</v>
      </c>
    </row>
    <row r="34" spans="1:21" ht="16.5" customHeight="1" x14ac:dyDescent="0.2">
      <c r="A34" s="7"/>
      <c r="B34" s="7"/>
      <c r="C34" s="7"/>
      <c r="D34" s="7" t="s">
        <v>70</v>
      </c>
      <c r="E34" s="7"/>
      <c r="F34" s="7"/>
      <c r="G34" s="7"/>
      <c r="H34" s="7"/>
      <c r="I34" s="7"/>
      <c r="J34" s="7"/>
      <c r="K34" s="7"/>
      <c r="L34" s="9" t="s">
        <v>67</v>
      </c>
      <c r="M34" s="239">
        <v>13825</v>
      </c>
      <c r="N34" s="237">
        <v>5828</v>
      </c>
      <c r="O34" s="237">
        <v>9631</v>
      </c>
      <c r="P34" s="237">
        <v>4647</v>
      </c>
      <c r="Q34" s="237">
        <v>4297</v>
      </c>
      <c r="R34" s="237">
        <v>1081</v>
      </c>
      <c r="S34" s="233" t="s">
        <v>81</v>
      </c>
      <c r="T34" s="237">
        <v>1021</v>
      </c>
      <c r="U34" s="239">
        <v>40330</v>
      </c>
    </row>
    <row r="35" spans="1:21" ht="16.5" customHeight="1" x14ac:dyDescent="0.2">
      <c r="A35" s="7"/>
      <c r="B35" s="7" t="s">
        <v>738</v>
      </c>
      <c r="C35" s="7"/>
      <c r="D35" s="7"/>
      <c r="E35" s="7"/>
      <c r="F35" s="7"/>
      <c r="G35" s="7"/>
      <c r="H35" s="7"/>
      <c r="I35" s="7"/>
      <c r="J35" s="7"/>
      <c r="K35" s="7"/>
      <c r="L35" s="9"/>
      <c r="M35" s="10"/>
      <c r="N35" s="10"/>
      <c r="O35" s="10"/>
      <c r="P35" s="10"/>
      <c r="Q35" s="10"/>
      <c r="R35" s="10"/>
      <c r="S35" s="10"/>
      <c r="T35" s="10"/>
      <c r="U35" s="10"/>
    </row>
    <row r="36" spans="1:21" ht="16.5" customHeight="1" x14ac:dyDescent="0.2">
      <c r="A36" s="7"/>
      <c r="B36" s="7"/>
      <c r="C36" s="7" t="s">
        <v>442</v>
      </c>
      <c r="D36" s="7"/>
      <c r="E36" s="7"/>
      <c r="F36" s="7"/>
      <c r="G36" s="7"/>
      <c r="H36" s="7"/>
      <c r="I36" s="7"/>
      <c r="J36" s="7"/>
      <c r="K36" s="7"/>
      <c r="L36" s="9"/>
      <c r="M36" s="10"/>
      <c r="N36" s="10"/>
      <c r="O36" s="10"/>
      <c r="P36" s="10"/>
      <c r="Q36" s="10"/>
      <c r="R36" s="10"/>
      <c r="S36" s="10"/>
      <c r="T36" s="10"/>
      <c r="U36" s="10"/>
    </row>
    <row r="37" spans="1:21" ht="16.5" customHeight="1" x14ac:dyDescent="0.2">
      <c r="A37" s="7"/>
      <c r="B37" s="7"/>
      <c r="C37" s="7"/>
      <c r="D37" s="7" t="s">
        <v>66</v>
      </c>
      <c r="E37" s="7"/>
      <c r="F37" s="7"/>
      <c r="G37" s="7"/>
      <c r="H37" s="7"/>
      <c r="I37" s="7"/>
      <c r="J37" s="7"/>
      <c r="K37" s="7"/>
      <c r="L37" s="9" t="s">
        <v>210</v>
      </c>
      <c r="M37" s="240">
        <v>84.3</v>
      </c>
      <c r="N37" s="240">
        <v>99.9</v>
      </c>
      <c r="O37" s="240">
        <v>93.6</v>
      </c>
      <c r="P37" s="240">
        <v>79.900000000000006</v>
      </c>
      <c r="Q37" s="240">
        <v>86.7</v>
      </c>
      <c r="R37" s="240">
        <v>73.3</v>
      </c>
      <c r="S37" s="234" t="s">
        <v>81</v>
      </c>
      <c r="T37" s="240">
        <v>79.400000000000006</v>
      </c>
      <c r="U37" s="240">
        <v>87.2</v>
      </c>
    </row>
    <row r="38" spans="1:21" ht="16.5" customHeight="1" x14ac:dyDescent="0.2">
      <c r="A38" s="7"/>
      <c r="B38" s="7"/>
      <c r="C38" s="7"/>
      <c r="D38" s="7" t="s">
        <v>68</v>
      </c>
      <c r="E38" s="7"/>
      <c r="F38" s="7"/>
      <c r="G38" s="7"/>
      <c r="H38" s="7"/>
      <c r="I38" s="7"/>
      <c r="J38" s="7"/>
      <c r="K38" s="7"/>
      <c r="L38" s="9" t="s">
        <v>210</v>
      </c>
      <c r="M38" s="240">
        <v>84.8</v>
      </c>
      <c r="N38" s="240">
        <v>99.9</v>
      </c>
      <c r="O38" s="240">
        <v>93.3</v>
      </c>
      <c r="P38" s="240">
        <v>84.6</v>
      </c>
      <c r="Q38" s="240">
        <v>87.4</v>
      </c>
      <c r="R38" s="240">
        <v>73.3</v>
      </c>
      <c r="S38" s="234" t="s">
        <v>81</v>
      </c>
      <c r="T38" s="240">
        <v>66.400000000000006</v>
      </c>
      <c r="U38" s="240">
        <v>89.3</v>
      </c>
    </row>
    <row r="39" spans="1:21" ht="16.5" customHeight="1" x14ac:dyDescent="0.2">
      <c r="A39" s="7"/>
      <c r="B39" s="7"/>
      <c r="C39" s="7"/>
      <c r="D39" s="7" t="s">
        <v>69</v>
      </c>
      <c r="E39" s="7"/>
      <c r="F39" s="7"/>
      <c r="G39" s="7"/>
      <c r="H39" s="7"/>
      <c r="I39" s="7"/>
      <c r="J39" s="7"/>
      <c r="K39" s="7"/>
      <c r="L39" s="9" t="s">
        <v>210</v>
      </c>
      <c r="M39" s="231">
        <v>100</v>
      </c>
      <c r="N39" s="234" t="s">
        <v>214</v>
      </c>
      <c r="O39" s="240">
        <v>25</v>
      </c>
      <c r="P39" s="230" t="s">
        <v>75</v>
      </c>
      <c r="Q39" s="240">
        <v>92.3</v>
      </c>
      <c r="R39" s="240">
        <v>70.8</v>
      </c>
      <c r="S39" s="234" t="s">
        <v>81</v>
      </c>
      <c r="T39" s="234" t="s">
        <v>214</v>
      </c>
      <c r="U39" s="240">
        <v>72.099999999999994</v>
      </c>
    </row>
    <row r="40" spans="1:21" ht="16.5" customHeight="1" x14ac:dyDescent="0.2">
      <c r="A40" s="7"/>
      <c r="B40" s="7"/>
      <c r="C40" s="7"/>
      <c r="D40" s="7" t="s">
        <v>70</v>
      </c>
      <c r="E40" s="7"/>
      <c r="F40" s="7"/>
      <c r="G40" s="7"/>
      <c r="H40" s="7"/>
      <c r="I40" s="7"/>
      <c r="J40" s="7"/>
      <c r="K40" s="7"/>
      <c r="L40" s="9" t="s">
        <v>210</v>
      </c>
      <c r="M40" s="240">
        <v>84.6</v>
      </c>
      <c r="N40" s="240">
        <v>99.9</v>
      </c>
      <c r="O40" s="240">
        <v>93.4</v>
      </c>
      <c r="P40" s="240">
        <v>81.900000000000006</v>
      </c>
      <c r="Q40" s="240">
        <v>87.2</v>
      </c>
      <c r="R40" s="240">
        <v>73.3</v>
      </c>
      <c r="S40" s="234" t="s">
        <v>81</v>
      </c>
      <c r="T40" s="240">
        <v>78.099999999999994</v>
      </c>
      <c r="U40" s="240">
        <v>88.4</v>
      </c>
    </row>
    <row r="41" spans="1:21" ht="16.5" customHeight="1" x14ac:dyDescent="0.2">
      <c r="A41" s="7" t="s">
        <v>85</v>
      </c>
      <c r="B41" s="7"/>
      <c r="C41" s="7"/>
      <c r="D41" s="7"/>
      <c r="E41" s="7"/>
      <c r="F41" s="7"/>
      <c r="G41" s="7"/>
      <c r="H41" s="7"/>
      <c r="I41" s="7"/>
      <c r="J41" s="7"/>
      <c r="K41" s="7"/>
      <c r="L41" s="9"/>
      <c r="M41" s="10"/>
      <c r="N41" s="10"/>
      <c r="O41" s="10"/>
      <c r="P41" s="10"/>
      <c r="Q41" s="10"/>
      <c r="R41" s="10"/>
      <c r="S41" s="10"/>
      <c r="T41" s="10"/>
      <c r="U41" s="10"/>
    </row>
    <row r="42" spans="1:21" ht="16.5" customHeight="1" x14ac:dyDescent="0.2">
      <c r="A42" s="7"/>
      <c r="B42" s="7" t="s">
        <v>738</v>
      </c>
      <c r="C42" s="7"/>
      <c r="D42" s="7"/>
      <c r="E42" s="7"/>
      <c r="F42" s="7"/>
      <c r="G42" s="7"/>
      <c r="H42" s="7"/>
      <c r="I42" s="7"/>
      <c r="J42" s="7"/>
      <c r="K42" s="7"/>
      <c r="L42" s="9"/>
      <c r="M42" s="10"/>
      <c r="N42" s="10"/>
      <c r="O42" s="10"/>
      <c r="P42" s="10"/>
      <c r="Q42" s="10"/>
      <c r="R42" s="10"/>
      <c r="S42" s="10"/>
      <c r="T42" s="10"/>
      <c r="U42" s="10"/>
    </row>
    <row r="43" spans="1:21" ht="16.5" customHeight="1" x14ac:dyDescent="0.2">
      <c r="A43" s="7"/>
      <c r="B43" s="7"/>
      <c r="C43" s="7" t="s">
        <v>65</v>
      </c>
      <c r="D43" s="7"/>
      <c r="E43" s="7"/>
      <c r="F43" s="7"/>
      <c r="G43" s="7"/>
      <c r="H43" s="7"/>
      <c r="I43" s="7"/>
      <c r="J43" s="7"/>
      <c r="K43" s="7"/>
      <c r="L43" s="9"/>
      <c r="M43" s="10"/>
      <c r="N43" s="10"/>
      <c r="O43" s="10"/>
      <c r="P43" s="10"/>
      <c r="Q43" s="10"/>
      <c r="R43" s="10"/>
      <c r="S43" s="10"/>
      <c r="T43" s="10"/>
      <c r="U43" s="10"/>
    </row>
    <row r="44" spans="1:21" ht="16.5" customHeight="1" x14ac:dyDescent="0.2">
      <c r="A44" s="7"/>
      <c r="B44" s="7"/>
      <c r="C44" s="7"/>
      <c r="D44" s="7" t="s">
        <v>66</v>
      </c>
      <c r="E44" s="7"/>
      <c r="F44" s="7"/>
      <c r="G44" s="7"/>
      <c r="H44" s="7"/>
      <c r="I44" s="7"/>
      <c r="J44" s="7"/>
      <c r="K44" s="7"/>
      <c r="L44" s="9" t="s">
        <v>67</v>
      </c>
      <c r="M44" s="237">
        <v>4687</v>
      </c>
      <c r="N44" s="237">
        <v>1660</v>
      </c>
      <c r="O44" s="237">
        <v>3567</v>
      </c>
      <c r="P44" s="237">
        <v>2043</v>
      </c>
      <c r="Q44" s="237">
        <v>1124</v>
      </c>
      <c r="R44" s="236">
        <v>229</v>
      </c>
      <c r="S44" s="236">
        <v>192</v>
      </c>
      <c r="T44" s="236">
        <v>886</v>
      </c>
      <c r="U44" s="239">
        <v>14388</v>
      </c>
    </row>
    <row r="45" spans="1:21" ht="16.5" customHeight="1" x14ac:dyDescent="0.2">
      <c r="A45" s="7"/>
      <c r="B45" s="7"/>
      <c r="C45" s="7"/>
      <c r="D45" s="7" t="s">
        <v>68</v>
      </c>
      <c r="E45" s="7"/>
      <c r="F45" s="7"/>
      <c r="G45" s="7"/>
      <c r="H45" s="7"/>
      <c r="I45" s="7"/>
      <c r="J45" s="7"/>
      <c r="K45" s="7"/>
      <c r="L45" s="9" t="s">
        <v>67</v>
      </c>
      <c r="M45" s="237">
        <v>6847</v>
      </c>
      <c r="N45" s="237">
        <v>4115</v>
      </c>
      <c r="O45" s="237">
        <v>4591</v>
      </c>
      <c r="P45" s="237">
        <v>1695</v>
      </c>
      <c r="Q45" s="237">
        <v>2170</v>
      </c>
      <c r="R45" s="236">
        <v>451</v>
      </c>
      <c r="S45" s="236">
        <v>442</v>
      </c>
      <c r="T45" s="236">
        <v>105</v>
      </c>
      <c r="U45" s="239">
        <v>20416</v>
      </c>
    </row>
    <row r="46" spans="1:21" ht="16.5" customHeight="1" x14ac:dyDescent="0.2">
      <c r="A46" s="7"/>
      <c r="B46" s="7"/>
      <c r="C46" s="7"/>
      <c r="D46" s="7" t="s">
        <v>69</v>
      </c>
      <c r="E46" s="7"/>
      <c r="F46" s="7"/>
      <c r="G46" s="7"/>
      <c r="H46" s="7"/>
      <c r="I46" s="7"/>
      <c r="J46" s="7"/>
      <c r="K46" s="7"/>
      <c r="L46" s="9" t="s">
        <v>67</v>
      </c>
      <c r="M46" s="232">
        <v>3</v>
      </c>
      <c r="N46" s="232" t="s">
        <v>75</v>
      </c>
      <c r="O46" s="232">
        <v>6</v>
      </c>
      <c r="P46" s="232" t="s">
        <v>75</v>
      </c>
      <c r="Q46" s="238">
        <v>21</v>
      </c>
      <c r="R46" s="238">
        <v>10</v>
      </c>
      <c r="S46" s="232" t="s">
        <v>75</v>
      </c>
      <c r="T46" s="232" t="s">
        <v>75</v>
      </c>
      <c r="U46" s="238">
        <v>40</v>
      </c>
    </row>
    <row r="47" spans="1:21" ht="16.5" customHeight="1" x14ac:dyDescent="0.2">
      <c r="A47" s="7"/>
      <c r="B47" s="7"/>
      <c r="C47" s="7"/>
      <c r="D47" s="7" t="s">
        <v>70</v>
      </c>
      <c r="E47" s="7"/>
      <c r="F47" s="7"/>
      <c r="G47" s="7"/>
      <c r="H47" s="7"/>
      <c r="I47" s="7"/>
      <c r="J47" s="7"/>
      <c r="K47" s="7"/>
      <c r="L47" s="9" t="s">
        <v>67</v>
      </c>
      <c r="M47" s="239">
        <v>11537</v>
      </c>
      <c r="N47" s="237">
        <v>5775</v>
      </c>
      <c r="O47" s="237">
        <v>8164</v>
      </c>
      <c r="P47" s="237">
        <v>3738</v>
      </c>
      <c r="Q47" s="237">
        <v>3315</v>
      </c>
      <c r="R47" s="236">
        <v>690</v>
      </c>
      <c r="S47" s="236">
        <v>634</v>
      </c>
      <c r="T47" s="236">
        <v>991</v>
      </c>
      <c r="U47" s="239">
        <v>34844</v>
      </c>
    </row>
    <row r="48" spans="1:21" ht="16.5" customHeight="1" x14ac:dyDescent="0.2">
      <c r="A48" s="7"/>
      <c r="B48" s="7" t="s">
        <v>739</v>
      </c>
      <c r="C48" s="7"/>
      <c r="D48" s="7"/>
      <c r="E48" s="7"/>
      <c r="F48" s="7"/>
      <c r="G48" s="7"/>
      <c r="H48" s="7"/>
      <c r="I48" s="7"/>
      <c r="J48" s="7"/>
      <c r="K48" s="7"/>
      <c r="L48" s="9"/>
      <c r="M48" s="10"/>
      <c r="N48" s="10"/>
      <c r="O48" s="10"/>
      <c r="P48" s="10"/>
      <c r="Q48" s="10"/>
      <c r="R48" s="10"/>
      <c r="S48" s="10"/>
      <c r="T48" s="10"/>
      <c r="U48" s="10"/>
    </row>
    <row r="49" spans="1:21" ht="16.5" customHeight="1" x14ac:dyDescent="0.2">
      <c r="A49" s="7"/>
      <c r="B49" s="7"/>
      <c r="C49" s="7" t="s">
        <v>65</v>
      </c>
      <c r="D49" s="7"/>
      <c r="E49" s="7"/>
      <c r="F49" s="7"/>
      <c r="G49" s="7"/>
      <c r="H49" s="7"/>
      <c r="I49" s="7"/>
      <c r="J49" s="7"/>
      <c r="K49" s="7"/>
      <c r="L49" s="9"/>
      <c r="M49" s="10"/>
      <c r="N49" s="10"/>
      <c r="O49" s="10"/>
      <c r="P49" s="10"/>
      <c r="Q49" s="10"/>
      <c r="R49" s="10"/>
      <c r="S49" s="10"/>
      <c r="T49" s="10"/>
      <c r="U49" s="10"/>
    </row>
    <row r="50" spans="1:21" ht="16.5" customHeight="1" x14ac:dyDescent="0.2">
      <c r="A50" s="7"/>
      <c r="B50" s="7"/>
      <c r="C50" s="7"/>
      <c r="D50" s="7" t="s">
        <v>66</v>
      </c>
      <c r="E50" s="7"/>
      <c r="F50" s="7"/>
      <c r="G50" s="7"/>
      <c r="H50" s="7"/>
      <c r="I50" s="7"/>
      <c r="J50" s="7"/>
      <c r="K50" s="7"/>
      <c r="L50" s="9" t="s">
        <v>67</v>
      </c>
      <c r="M50" s="237">
        <v>5791</v>
      </c>
      <c r="N50" s="237">
        <v>1670</v>
      </c>
      <c r="O50" s="237">
        <v>3842</v>
      </c>
      <c r="P50" s="237">
        <v>2524</v>
      </c>
      <c r="Q50" s="237">
        <v>1293</v>
      </c>
      <c r="R50" s="236">
        <v>359</v>
      </c>
      <c r="S50" s="236">
        <v>228</v>
      </c>
      <c r="T50" s="236">
        <v>965</v>
      </c>
      <c r="U50" s="239">
        <v>16672</v>
      </c>
    </row>
    <row r="51" spans="1:21" ht="16.5" customHeight="1" x14ac:dyDescent="0.2">
      <c r="A51" s="7"/>
      <c r="B51" s="7"/>
      <c r="C51" s="7"/>
      <c r="D51" s="7" t="s">
        <v>68</v>
      </c>
      <c r="E51" s="7"/>
      <c r="F51" s="7"/>
      <c r="G51" s="7"/>
      <c r="H51" s="7"/>
      <c r="I51" s="7"/>
      <c r="J51" s="7"/>
      <c r="K51" s="7"/>
      <c r="L51" s="9" t="s">
        <v>67</v>
      </c>
      <c r="M51" s="237">
        <v>8392</v>
      </c>
      <c r="N51" s="237">
        <v>4144</v>
      </c>
      <c r="O51" s="237">
        <v>4851</v>
      </c>
      <c r="P51" s="237">
        <v>2032</v>
      </c>
      <c r="Q51" s="237">
        <v>2417</v>
      </c>
      <c r="R51" s="236">
        <v>689</v>
      </c>
      <c r="S51" s="236">
        <v>534</v>
      </c>
      <c r="T51" s="236">
        <v>115</v>
      </c>
      <c r="U51" s="239">
        <v>23174</v>
      </c>
    </row>
    <row r="52" spans="1:21" ht="16.5" customHeight="1" x14ac:dyDescent="0.2">
      <c r="A52" s="7"/>
      <c r="B52" s="7"/>
      <c r="C52" s="7"/>
      <c r="D52" s="7" t="s">
        <v>69</v>
      </c>
      <c r="E52" s="7"/>
      <c r="F52" s="7"/>
      <c r="G52" s="7"/>
      <c r="H52" s="7"/>
      <c r="I52" s="7"/>
      <c r="J52" s="7"/>
      <c r="K52" s="7"/>
      <c r="L52" s="9" t="s">
        <v>67</v>
      </c>
      <c r="M52" s="232">
        <v>4</v>
      </c>
      <c r="N52" s="232" t="s">
        <v>75</v>
      </c>
      <c r="O52" s="238">
        <v>11</v>
      </c>
      <c r="P52" s="232">
        <v>1</v>
      </c>
      <c r="Q52" s="238">
        <v>21</v>
      </c>
      <c r="R52" s="238">
        <v>16</v>
      </c>
      <c r="S52" s="232" t="s">
        <v>75</v>
      </c>
      <c r="T52" s="232" t="s">
        <v>75</v>
      </c>
      <c r="U52" s="238">
        <v>53</v>
      </c>
    </row>
    <row r="53" spans="1:21" ht="16.5" customHeight="1" x14ac:dyDescent="0.2">
      <c r="A53" s="7"/>
      <c r="B53" s="7"/>
      <c r="C53" s="7"/>
      <c r="D53" s="7" t="s">
        <v>70</v>
      </c>
      <c r="E53" s="7"/>
      <c r="F53" s="7"/>
      <c r="G53" s="7"/>
      <c r="H53" s="7"/>
      <c r="I53" s="7"/>
      <c r="J53" s="7"/>
      <c r="K53" s="7"/>
      <c r="L53" s="9" t="s">
        <v>67</v>
      </c>
      <c r="M53" s="239">
        <v>14187</v>
      </c>
      <c r="N53" s="237">
        <v>5814</v>
      </c>
      <c r="O53" s="237">
        <v>8704</v>
      </c>
      <c r="P53" s="237">
        <v>4557</v>
      </c>
      <c r="Q53" s="237">
        <v>3731</v>
      </c>
      <c r="R53" s="237">
        <v>1064</v>
      </c>
      <c r="S53" s="236">
        <v>762</v>
      </c>
      <c r="T53" s="237">
        <v>1080</v>
      </c>
      <c r="U53" s="239">
        <v>39899</v>
      </c>
    </row>
    <row r="54" spans="1:21" ht="16.5" customHeight="1" x14ac:dyDescent="0.2">
      <c r="A54" s="7"/>
      <c r="B54" s="7" t="s">
        <v>738</v>
      </c>
      <c r="C54" s="7"/>
      <c r="D54" s="7"/>
      <c r="E54" s="7"/>
      <c r="F54" s="7"/>
      <c r="G54" s="7"/>
      <c r="H54" s="7"/>
      <c r="I54" s="7"/>
      <c r="J54" s="7"/>
      <c r="K54" s="7"/>
      <c r="L54" s="9"/>
      <c r="M54" s="10"/>
      <c r="N54" s="10"/>
      <c r="O54" s="10"/>
      <c r="P54" s="10"/>
      <c r="Q54" s="10"/>
      <c r="R54" s="10"/>
      <c r="S54" s="10"/>
      <c r="T54" s="10"/>
      <c r="U54" s="10"/>
    </row>
    <row r="55" spans="1:21" ht="16.5" customHeight="1" x14ac:dyDescent="0.2">
      <c r="A55" s="7"/>
      <c r="B55" s="7"/>
      <c r="C55" s="7" t="s">
        <v>442</v>
      </c>
      <c r="D55" s="7"/>
      <c r="E55" s="7"/>
      <c r="F55" s="7"/>
      <c r="G55" s="7"/>
      <c r="H55" s="7"/>
      <c r="I55" s="7"/>
      <c r="J55" s="7"/>
      <c r="K55" s="7"/>
      <c r="L55" s="9"/>
      <c r="M55" s="10"/>
      <c r="N55" s="10"/>
      <c r="O55" s="10"/>
      <c r="P55" s="10"/>
      <c r="Q55" s="10"/>
      <c r="R55" s="10"/>
      <c r="S55" s="10"/>
      <c r="T55" s="10"/>
      <c r="U55" s="10"/>
    </row>
    <row r="56" spans="1:21" ht="16.5" customHeight="1" x14ac:dyDescent="0.2">
      <c r="A56" s="7"/>
      <c r="B56" s="7"/>
      <c r="C56" s="7"/>
      <c r="D56" s="7" t="s">
        <v>66</v>
      </c>
      <c r="E56" s="7"/>
      <c r="F56" s="7"/>
      <c r="G56" s="7"/>
      <c r="H56" s="7"/>
      <c r="I56" s="7"/>
      <c r="J56" s="7"/>
      <c r="K56" s="7"/>
      <c r="L56" s="9" t="s">
        <v>210</v>
      </c>
      <c r="M56" s="240">
        <v>80.900000000000006</v>
      </c>
      <c r="N56" s="240">
        <v>99.4</v>
      </c>
      <c r="O56" s="240">
        <v>92.8</v>
      </c>
      <c r="P56" s="240">
        <v>80.900000000000006</v>
      </c>
      <c r="Q56" s="240">
        <v>86.9</v>
      </c>
      <c r="R56" s="240">
        <v>63.8</v>
      </c>
      <c r="S56" s="240">
        <v>84.2</v>
      </c>
      <c r="T56" s="240">
        <v>91.8</v>
      </c>
      <c r="U56" s="240">
        <v>86.3</v>
      </c>
    </row>
    <row r="57" spans="1:21" ht="16.5" customHeight="1" x14ac:dyDescent="0.2">
      <c r="A57" s="7"/>
      <c r="B57" s="7"/>
      <c r="C57" s="7"/>
      <c r="D57" s="7" t="s">
        <v>68</v>
      </c>
      <c r="E57" s="7"/>
      <c r="F57" s="7"/>
      <c r="G57" s="7"/>
      <c r="H57" s="7"/>
      <c r="I57" s="7"/>
      <c r="J57" s="7"/>
      <c r="K57" s="7"/>
      <c r="L57" s="9" t="s">
        <v>210</v>
      </c>
      <c r="M57" s="240">
        <v>81.599999999999994</v>
      </c>
      <c r="N57" s="240">
        <v>99.3</v>
      </c>
      <c r="O57" s="240">
        <v>94.6</v>
      </c>
      <c r="P57" s="240">
        <v>83.4</v>
      </c>
      <c r="Q57" s="240">
        <v>89.8</v>
      </c>
      <c r="R57" s="240">
        <v>65.5</v>
      </c>
      <c r="S57" s="240">
        <v>82.8</v>
      </c>
      <c r="T57" s="240">
        <v>91.3</v>
      </c>
      <c r="U57" s="240">
        <v>88.1</v>
      </c>
    </row>
    <row r="58" spans="1:21" ht="16.5" customHeight="1" x14ac:dyDescent="0.2">
      <c r="A58" s="7"/>
      <c r="B58" s="7"/>
      <c r="C58" s="7"/>
      <c r="D58" s="7" t="s">
        <v>69</v>
      </c>
      <c r="E58" s="7"/>
      <c r="F58" s="7"/>
      <c r="G58" s="7"/>
      <c r="H58" s="7"/>
      <c r="I58" s="7"/>
      <c r="J58" s="7"/>
      <c r="K58" s="7"/>
      <c r="L58" s="9" t="s">
        <v>210</v>
      </c>
      <c r="M58" s="240">
        <v>75</v>
      </c>
      <c r="N58" s="234" t="s">
        <v>214</v>
      </c>
      <c r="O58" s="240">
        <v>54.5</v>
      </c>
      <c r="P58" s="230" t="s">
        <v>75</v>
      </c>
      <c r="Q58" s="231">
        <v>100</v>
      </c>
      <c r="R58" s="240">
        <v>62.5</v>
      </c>
      <c r="S58" s="234" t="s">
        <v>214</v>
      </c>
      <c r="T58" s="234" t="s">
        <v>214</v>
      </c>
      <c r="U58" s="240">
        <v>75.5</v>
      </c>
    </row>
    <row r="59" spans="1:21" ht="16.5" customHeight="1" x14ac:dyDescent="0.2">
      <c r="A59" s="7"/>
      <c r="B59" s="7"/>
      <c r="C59" s="7"/>
      <c r="D59" s="7" t="s">
        <v>70</v>
      </c>
      <c r="E59" s="7"/>
      <c r="F59" s="7"/>
      <c r="G59" s="7"/>
      <c r="H59" s="7"/>
      <c r="I59" s="7"/>
      <c r="J59" s="7"/>
      <c r="K59" s="7"/>
      <c r="L59" s="9" t="s">
        <v>210</v>
      </c>
      <c r="M59" s="240">
        <v>81.3</v>
      </c>
      <c r="N59" s="240">
        <v>99.3</v>
      </c>
      <c r="O59" s="240">
        <v>93.8</v>
      </c>
      <c r="P59" s="240">
        <v>82</v>
      </c>
      <c r="Q59" s="240">
        <v>88.9</v>
      </c>
      <c r="R59" s="240">
        <v>64.8</v>
      </c>
      <c r="S59" s="240">
        <v>83.2</v>
      </c>
      <c r="T59" s="240">
        <v>91.8</v>
      </c>
      <c r="U59" s="240">
        <v>87.3</v>
      </c>
    </row>
    <row r="60" spans="1:21" ht="16.5" customHeight="1" x14ac:dyDescent="0.2">
      <c r="A60" s="7" t="s">
        <v>248</v>
      </c>
      <c r="B60" s="7"/>
      <c r="C60" s="7"/>
      <c r="D60" s="7"/>
      <c r="E60" s="7"/>
      <c r="F60" s="7"/>
      <c r="G60" s="7"/>
      <c r="H60" s="7"/>
      <c r="I60" s="7"/>
      <c r="J60" s="7"/>
      <c r="K60" s="7"/>
      <c r="L60" s="9"/>
      <c r="M60" s="10"/>
      <c r="N60" s="10"/>
      <c r="O60" s="10"/>
      <c r="P60" s="10"/>
      <c r="Q60" s="10"/>
      <c r="R60" s="10"/>
      <c r="S60" s="10"/>
      <c r="T60" s="10"/>
      <c r="U60" s="10"/>
    </row>
    <row r="61" spans="1:21" ht="16.5" customHeight="1" x14ac:dyDescent="0.2">
      <c r="A61" s="7"/>
      <c r="B61" s="7" t="s">
        <v>738</v>
      </c>
      <c r="C61" s="7"/>
      <c r="D61" s="7"/>
      <c r="E61" s="7"/>
      <c r="F61" s="7"/>
      <c r="G61" s="7"/>
      <c r="H61" s="7"/>
      <c r="I61" s="7"/>
      <c r="J61" s="7"/>
      <c r="K61" s="7"/>
      <c r="L61" s="9"/>
      <c r="M61" s="10"/>
      <c r="N61" s="10"/>
      <c r="O61" s="10"/>
      <c r="P61" s="10"/>
      <c r="Q61" s="10"/>
      <c r="R61" s="10"/>
      <c r="S61" s="10"/>
      <c r="T61" s="10"/>
      <c r="U61" s="10"/>
    </row>
    <row r="62" spans="1:21" ht="16.5" customHeight="1" x14ac:dyDescent="0.2">
      <c r="A62" s="7"/>
      <c r="B62" s="7"/>
      <c r="C62" s="7" t="s">
        <v>65</v>
      </c>
      <c r="D62" s="7"/>
      <c r="E62" s="7"/>
      <c r="F62" s="7"/>
      <c r="G62" s="7"/>
      <c r="H62" s="7"/>
      <c r="I62" s="7"/>
      <c r="J62" s="7"/>
      <c r="K62" s="7"/>
      <c r="L62" s="9"/>
      <c r="M62" s="10"/>
      <c r="N62" s="10"/>
      <c r="O62" s="10"/>
      <c r="P62" s="10"/>
      <c r="Q62" s="10"/>
      <c r="R62" s="10"/>
      <c r="S62" s="10"/>
      <c r="T62" s="10"/>
      <c r="U62" s="10"/>
    </row>
    <row r="63" spans="1:21" ht="16.5" customHeight="1" x14ac:dyDescent="0.2">
      <c r="A63" s="7"/>
      <c r="B63" s="7"/>
      <c r="C63" s="7"/>
      <c r="D63" s="7" t="s">
        <v>66</v>
      </c>
      <c r="E63" s="7"/>
      <c r="F63" s="7"/>
      <c r="G63" s="7"/>
      <c r="H63" s="7"/>
      <c r="I63" s="7"/>
      <c r="J63" s="7"/>
      <c r="K63" s="7"/>
      <c r="L63" s="9" t="s">
        <v>67</v>
      </c>
      <c r="M63" s="233" t="s">
        <v>81</v>
      </c>
      <c r="N63" s="237">
        <v>1429</v>
      </c>
      <c r="O63" s="237">
        <v>3440</v>
      </c>
      <c r="P63" s="237">
        <v>1819</v>
      </c>
      <c r="Q63" s="236">
        <v>605</v>
      </c>
      <c r="R63" s="236">
        <v>179</v>
      </c>
      <c r="S63" s="236">
        <v>177</v>
      </c>
      <c r="T63" s="236">
        <v>666</v>
      </c>
      <c r="U63" s="237">
        <v>8315</v>
      </c>
    </row>
    <row r="64" spans="1:21" ht="16.5" customHeight="1" x14ac:dyDescent="0.2">
      <c r="A64" s="7"/>
      <c r="B64" s="7"/>
      <c r="C64" s="7"/>
      <c r="D64" s="7" t="s">
        <v>68</v>
      </c>
      <c r="E64" s="7"/>
      <c r="F64" s="7"/>
      <c r="G64" s="7"/>
      <c r="H64" s="7"/>
      <c r="I64" s="7"/>
      <c r="J64" s="7"/>
      <c r="K64" s="7"/>
      <c r="L64" s="9" t="s">
        <v>67</v>
      </c>
      <c r="M64" s="233" t="s">
        <v>81</v>
      </c>
      <c r="N64" s="237">
        <v>3930</v>
      </c>
      <c r="O64" s="237">
        <v>4347</v>
      </c>
      <c r="P64" s="237">
        <v>1520</v>
      </c>
      <c r="Q64" s="237">
        <v>1204</v>
      </c>
      <c r="R64" s="236">
        <v>342</v>
      </c>
      <c r="S64" s="236">
        <v>425</v>
      </c>
      <c r="T64" s="238">
        <v>99</v>
      </c>
      <c r="U64" s="239">
        <v>11867</v>
      </c>
    </row>
    <row r="65" spans="1:21" ht="16.5" customHeight="1" x14ac:dyDescent="0.2">
      <c r="A65" s="7"/>
      <c r="B65" s="7"/>
      <c r="C65" s="7"/>
      <c r="D65" s="7" t="s">
        <v>69</v>
      </c>
      <c r="E65" s="7"/>
      <c r="F65" s="7"/>
      <c r="G65" s="7"/>
      <c r="H65" s="7"/>
      <c r="I65" s="7"/>
      <c r="J65" s="7"/>
      <c r="K65" s="7"/>
      <c r="L65" s="9" t="s">
        <v>67</v>
      </c>
      <c r="M65" s="233" t="s">
        <v>81</v>
      </c>
      <c r="N65" s="232" t="s">
        <v>75</v>
      </c>
      <c r="O65" s="238">
        <v>33</v>
      </c>
      <c r="P65" s="232">
        <v>1</v>
      </c>
      <c r="Q65" s="232" t="s">
        <v>75</v>
      </c>
      <c r="R65" s="238">
        <v>24</v>
      </c>
      <c r="S65" s="232" t="s">
        <v>75</v>
      </c>
      <c r="T65" s="232" t="s">
        <v>75</v>
      </c>
      <c r="U65" s="238">
        <v>58</v>
      </c>
    </row>
    <row r="66" spans="1:21" ht="16.5" customHeight="1" x14ac:dyDescent="0.2">
      <c r="A66" s="7"/>
      <c r="B66" s="7"/>
      <c r="C66" s="7"/>
      <c r="D66" s="7" t="s">
        <v>70</v>
      </c>
      <c r="E66" s="7"/>
      <c r="F66" s="7"/>
      <c r="G66" s="7"/>
      <c r="H66" s="7"/>
      <c r="I66" s="7"/>
      <c r="J66" s="7"/>
      <c r="K66" s="7"/>
      <c r="L66" s="9" t="s">
        <v>67</v>
      </c>
      <c r="M66" s="233" t="s">
        <v>81</v>
      </c>
      <c r="N66" s="237">
        <v>5359</v>
      </c>
      <c r="O66" s="237">
        <v>7820</v>
      </c>
      <c r="P66" s="237">
        <v>3340</v>
      </c>
      <c r="Q66" s="237">
        <v>1809</v>
      </c>
      <c r="R66" s="236">
        <v>545</v>
      </c>
      <c r="S66" s="236">
        <v>602</v>
      </c>
      <c r="T66" s="236">
        <v>765</v>
      </c>
      <c r="U66" s="239">
        <v>20240</v>
      </c>
    </row>
    <row r="67" spans="1:21" ht="16.5" customHeight="1" x14ac:dyDescent="0.2">
      <c r="A67" s="7"/>
      <c r="B67" s="7" t="s">
        <v>739</v>
      </c>
      <c r="C67" s="7"/>
      <c r="D67" s="7"/>
      <c r="E67" s="7"/>
      <c r="F67" s="7"/>
      <c r="G67" s="7"/>
      <c r="H67" s="7"/>
      <c r="I67" s="7"/>
      <c r="J67" s="7"/>
      <c r="K67" s="7"/>
      <c r="L67" s="9"/>
      <c r="M67" s="10"/>
      <c r="N67" s="10"/>
      <c r="O67" s="10"/>
      <c r="P67" s="10"/>
      <c r="Q67" s="10"/>
      <c r="R67" s="10"/>
      <c r="S67" s="10"/>
      <c r="T67" s="10"/>
      <c r="U67" s="10"/>
    </row>
    <row r="68" spans="1:21" ht="16.5" customHeight="1" x14ac:dyDescent="0.2">
      <c r="A68" s="7"/>
      <c r="B68" s="7"/>
      <c r="C68" s="7" t="s">
        <v>65</v>
      </c>
      <c r="D68" s="7"/>
      <c r="E68" s="7"/>
      <c r="F68" s="7"/>
      <c r="G68" s="7"/>
      <c r="H68" s="7"/>
      <c r="I68" s="7"/>
      <c r="J68" s="7"/>
      <c r="K68" s="7"/>
      <c r="L68" s="9"/>
      <c r="M68" s="10"/>
      <c r="N68" s="10"/>
      <c r="O68" s="10"/>
      <c r="P68" s="10"/>
      <c r="Q68" s="10"/>
      <c r="R68" s="10"/>
      <c r="S68" s="10"/>
      <c r="T68" s="10"/>
      <c r="U68" s="10"/>
    </row>
    <row r="69" spans="1:21" ht="16.5" customHeight="1" x14ac:dyDescent="0.2">
      <c r="A69" s="7"/>
      <c r="B69" s="7"/>
      <c r="C69" s="7"/>
      <c r="D69" s="7" t="s">
        <v>66</v>
      </c>
      <c r="E69" s="7"/>
      <c r="F69" s="7"/>
      <c r="G69" s="7"/>
      <c r="H69" s="7"/>
      <c r="I69" s="7"/>
      <c r="J69" s="7"/>
      <c r="K69" s="7"/>
      <c r="L69" s="9" t="s">
        <v>67</v>
      </c>
      <c r="M69" s="233" t="s">
        <v>81</v>
      </c>
      <c r="N69" s="237">
        <v>1480</v>
      </c>
      <c r="O69" s="237">
        <v>3563</v>
      </c>
      <c r="P69" s="237">
        <v>2364</v>
      </c>
      <c r="Q69" s="237">
        <v>1130</v>
      </c>
      <c r="R69" s="236">
        <v>306</v>
      </c>
      <c r="S69" s="236">
        <v>241</v>
      </c>
      <c r="T69" s="236">
        <v>968</v>
      </c>
      <c r="U69" s="239">
        <v>10052</v>
      </c>
    </row>
    <row r="70" spans="1:21" ht="16.5" customHeight="1" x14ac:dyDescent="0.2">
      <c r="A70" s="7"/>
      <c r="B70" s="7"/>
      <c r="C70" s="7"/>
      <c r="D70" s="7" t="s">
        <v>68</v>
      </c>
      <c r="E70" s="7"/>
      <c r="F70" s="7"/>
      <c r="G70" s="7"/>
      <c r="H70" s="7"/>
      <c r="I70" s="7"/>
      <c r="J70" s="7"/>
      <c r="K70" s="7"/>
      <c r="L70" s="9" t="s">
        <v>67</v>
      </c>
      <c r="M70" s="233" t="s">
        <v>81</v>
      </c>
      <c r="N70" s="237">
        <v>4018</v>
      </c>
      <c r="O70" s="237">
        <v>4527</v>
      </c>
      <c r="P70" s="237">
        <v>1908</v>
      </c>
      <c r="Q70" s="237">
        <v>2258</v>
      </c>
      <c r="R70" s="236">
        <v>647</v>
      </c>
      <c r="S70" s="236">
        <v>535</v>
      </c>
      <c r="T70" s="236">
        <v>124</v>
      </c>
      <c r="U70" s="239">
        <v>14017</v>
      </c>
    </row>
    <row r="71" spans="1:21" ht="16.5" customHeight="1" x14ac:dyDescent="0.2">
      <c r="A71" s="7"/>
      <c r="B71" s="7"/>
      <c r="C71" s="7"/>
      <c r="D71" s="7" t="s">
        <v>69</v>
      </c>
      <c r="E71" s="7"/>
      <c r="F71" s="7"/>
      <c r="G71" s="7"/>
      <c r="H71" s="7"/>
      <c r="I71" s="7"/>
      <c r="J71" s="7"/>
      <c r="K71" s="7"/>
      <c r="L71" s="9" t="s">
        <v>67</v>
      </c>
      <c r="M71" s="233" t="s">
        <v>81</v>
      </c>
      <c r="N71" s="232" t="s">
        <v>75</v>
      </c>
      <c r="O71" s="238">
        <v>45</v>
      </c>
      <c r="P71" s="232">
        <v>1</v>
      </c>
      <c r="Q71" s="232" t="s">
        <v>75</v>
      </c>
      <c r="R71" s="238">
        <v>36</v>
      </c>
      <c r="S71" s="232" t="s">
        <v>75</v>
      </c>
      <c r="T71" s="232" t="s">
        <v>75</v>
      </c>
      <c r="U71" s="238">
        <v>82</v>
      </c>
    </row>
    <row r="72" spans="1:21" ht="16.5" customHeight="1" x14ac:dyDescent="0.2">
      <c r="A72" s="7"/>
      <c r="B72" s="7"/>
      <c r="C72" s="7"/>
      <c r="D72" s="7" t="s">
        <v>70</v>
      </c>
      <c r="E72" s="7"/>
      <c r="F72" s="7"/>
      <c r="G72" s="7"/>
      <c r="H72" s="7"/>
      <c r="I72" s="7"/>
      <c r="J72" s="7"/>
      <c r="K72" s="7"/>
      <c r="L72" s="9" t="s">
        <v>67</v>
      </c>
      <c r="M72" s="233" t="s">
        <v>81</v>
      </c>
      <c r="N72" s="237">
        <v>5498</v>
      </c>
      <c r="O72" s="237">
        <v>8135</v>
      </c>
      <c r="P72" s="237">
        <v>4273</v>
      </c>
      <c r="Q72" s="237">
        <v>3388</v>
      </c>
      <c r="R72" s="236">
        <v>989</v>
      </c>
      <c r="S72" s="236">
        <v>776</v>
      </c>
      <c r="T72" s="237">
        <v>1092</v>
      </c>
      <c r="U72" s="239">
        <v>24151</v>
      </c>
    </row>
    <row r="73" spans="1:21" ht="16.5" customHeight="1" x14ac:dyDescent="0.2">
      <c r="A73" s="7"/>
      <c r="B73" s="7" t="s">
        <v>738</v>
      </c>
      <c r="C73" s="7"/>
      <c r="D73" s="7"/>
      <c r="E73" s="7"/>
      <c r="F73" s="7"/>
      <c r="G73" s="7"/>
      <c r="H73" s="7"/>
      <c r="I73" s="7"/>
      <c r="J73" s="7"/>
      <c r="K73" s="7"/>
      <c r="L73" s="9"/>
      <c r="M73" s="10"/>
      <c r="N73" s="10"/>
      <c r="O73" s="10"/>
      <c r="P73" s="10"/>
      <c r="Q73" s="10"/>
      <c r="R73" s="10"/>
      <c r="S73" s="10"/>
      <c r="T73" s="10"/>
      <c r="U73" s="10"/>
    </row>
    <row r="74" spans="1:21" ht="16.5" customHeight="1" x14ac:dyDescent="0.2">
      <c r="A74" s="7"/>
      <c r="B74" s="7"/>
      <c r="C74" s="7" t="s">
        <v>442</v>
      </c>
      <c r="D74" s="7"/>
      <c r="E74" s="7"/>
      <c r="F74" s="7"/>
      <c r="G74" s="7"/>
      <c r="H74" s="7"/>
      <c r="I74" s="7"/>
      <c r="J74" s="7"/>
      <c r="K74" s="7"/>
      <c r="L74" s="9"/>
      <c r="M74" s="10"/>
      <c r="N74" s="10"/>
      <c r="O74" s="10"/>
      <c r="P74" s="10"/>
      <c r="Q74" s="10"/>
      <c r="R74" s="10"/>
      <c r="S74" s="10"/>
      <c r="T74" s="10"/>
      <c r="U74" s="10"/>
    </row>
    <row r="75" spans="1:21" ht="16.5" customHeight="1" x14ac:dyDescent="0.2">
      <c r="A75" s="7"/>
      <c r="B75" s="7"/>
      <c r="C75" s="7"/>
      <c r="D75" s="7" t="s">
        <v>66</v>
      </c>
      <c r="E75" s="7"/>
      <c r="F75" s="7"/>
      <c r="G75" s="7"/>
      <c r="H75" s="7"/>
      <c r="I75" s="7"/>
      <c r="J75" s="7"/>
      <c r="K75" s="7"/>
      <c r="L75" s="9" t="s">
        <v>210</v>
      </c>
      <c r="M75" s="234" t="s">
        <v>81</v>
      </c>
      <c r="N75" s="240">
        <v>96.6</v>
      </c>
      <c r="O75" s="240">
        <v>96.5</v>
      </c>
      <c r="P75" s="240">
        <v>76.900000000000006</v>
      </c>
      <c r="Q75" s="240">
        <v>53.5</v>
      </c>
      <c r="R75" s="240">
        <v>58.5</v>
      </c>
      <c r="S75" s="240">
        <v>73.400000000000006</v>
      </c>
      <c r="T75" s="240">
        <v>68.8</v>
      </c>
      <c r="U75" s="240">
        <v>82.7</v>
      </c>
    </row>
    <row r="76" spans="1:21" ht="16.5" customHeight="1" x14ac:dyDescent="0.2">
      <c r="A76" s="7"/>
      <c r="B76" s="7"/>
      <c r="C76" s="7"/>
      <c r="D76" s="7" t="s">
        <v>68</v>
      </c>
      <c r="E76" s="7"/>
      <c r="F76" s="7"/>
      <c r="G76" s="7"/>
      <c r="H76" s="7"/>
      <c r="I76" s="7"/>
      <c r="J76" s="7"/>
      <c r="K76" s="7"/>
      <c r="L76" s="9" t="s">
        <v>210</v>
      </c>
      <c r="M76" s="234" t="s">
        <v>81</v>
      </c>
      <c r="N76" s="240">
        <v>97.8</v>
      </c>
      <c r="O76" s="240">
        <v>96</v>
      </c>
      <c r="P76" s="240">
        <v>79.7</v>
      </c>
      <c r="Q76" s="240">
        <v>53.3</v>
      </c>
      <c r="R76" s="240">
        <v>52.9</v>
      </c>
      <c r="S76" s="240">
        <v>79.400000000000006</v>
      </c>
      <c r="T76" s="240">
        <v>79.8</v>
      </c>
      <c r="U76" s="240">
        <v>84.7</v>
      </c>
    </row>
    <row r="77" spans="1:21" ht="16.5" customHeight="1" x14ac:dyDescent="0.2">
      <c r="A77" s="7"/>
      <c r="B77" s="7"/>
      <c r="C77" s="7"/>
      <c r="D77" s="7" t="s">
        <v>69</v>
      </c>
      <c r="E77" s="7"/>
      <c r="F77" s="7"/>
      <c r="G77" s="7"/>
      <c r="H77" s="7"/>
      <c r="I77" s="7"/>
      <c r="J77" s="7"/>
      <c r="K77" s="7"/>
      <c r="L77" s="9" t="s">
        <v>210</v>
      </c>
      <c r="M77" s="234" t="s">
        <v>81</v>
      </c>
      <c r="N77" s="234" t="s">
        <v>214</v>
      </c>
      <c r="O77" s="240">
        <v>73.3</v>
      </c>
      <c r="P77" s="231">
        <v>100</v>
      </c>
      <c r="Q77" s="234" t="s">
        <v>214</v>
      </c>
      <c r="R77" s="240">
        <v>66.7</v>
      </c>
      <c r="S77" s="234" t="s">
        <v>214</v>
      </c>
      <c r="T77" s="234" t="s">
        <v>214</v>
      </c>
      <c r="U77" s="240">
        <v>70.7</v>
      </c>
    </row>
    <row r="78" spans="1:21" ht="16.5" customHeight="1" x14ac:dyDescent="0.2">
      <c r="A78" s="7"/>
      <c r="B78" s="7"/>
      <c r="C78" s="7"/>
      <c r="D78" s="7" t="s">
        <v>70</v>
      </c>
      <c r="E78" s="7"/>
      <c r="F78" s="7"/>
      <c r="G78" s="7"/>
      <c r="H78" s="7"/>
      <c r="I78" s="7"/>
      <c r="J78" s="7"/>
      <c r="K78" s="7"/>
      <c r="L78" s="9" t="s">
        <v>210</v>
      </c>
      <c r="M78" s="234" t="s">
        <v>81</v>
      </c>
      <c r="N78" s="240">
        <v>97.5</v>
      </c>
      <c r="O78" s="240">
        <v>96.1</v>
      </c>
      <c r="P78" s="240">
        <v>78.2</v>
      </c>
      <c r="Q78" s="240">
        <v>53.4</v>
      </c>
      <c r="R78" s="240">
        <v>55.1</v>
      </c>
      <c r="S78" s="240">
        <v>77.599999999999994</v>
      </c>
      <c r="T78" s="240">
        <v>70.099999999999994</v>
      </c>
      <c r="U78" s="240">
        <v>83.8</v>
      </c>
    </row>
    <row r="79" spans="1:21" ht="16.5" customHeight="1" x14ac:dyDescent="0.2">
      <c r="A79" s="7" t="s">
        <v>272</v>
      </c>
      <c r="B79" s="7"/>
      <c r="C79" s="7"/>
      <c r="D79" s="7"/>
      <c r="E79" s="7"/>
      <c r="F79" s="7"/>
      <c r="G79" s="7"/>
      <c r="H79" s="7"/>
      <c r="I79" s="7"/>
      <c r="J79" s="7"/>
      <c r="K79" s="7"/>
      <c r="L79" s="9"/>
      <c r="M79" s="10"/>
      <c r="N79" s="10"/>
      <c r="O79" s="10"/>
      <c r="P79" s="10"/>
      <c r="Q79" s="10"/>
      <c r="R79" s="10"/>
      <c r="S79" s="10"/>
      <c r="T79" s="10"/>
      <c r="U79" s="10"/>
    </row>
    <row r="80" spans="1:21" ht="16.5" customHeight="1" x14ac:dyDescent="0.2">
      <c r="A80" s="7"/>
      <c r="B80" s="7" t="s">
        <v>738</v>
      </c>
      <c r="C80" s="7"/>
      <c r="D80" s="7"/>
      <c r="E80" s="7"/>
      <c r="F80" s="7"/>
      <c r="G80" s="7"/>
      <c r="H80" s="7"/>
      <c r="I80" s="7"/>
      <c r="J80" s="7"/>
      <c r="K80" s="7"/>
      <c r="L80" s="9"/>
      <c r="M80" s="10"/>
      <c r="N80" s="10"/>
      <c r="O80" s="10"/>
      <c r="P80" s="10"/>
      <c r="Q80" s="10"/>
      <c r="R80" s="10"/>
      <c r="S80" s="10"/>
      <c r="T80" s="10"/>
      <c r="U80" s="10"/>
    </row>
    <row r="81" spans="1:21" ht="16.5" customHeight="1" x14ac:dyDescent="0.2">
      <c r="A81" s="7"/>
      <c r="B81" s="7"/>
      <c r="C81" s="7" t="s">
        <v>65</v>
      </c>
      <c r="D81" s="7"/>
      <c r="E81" s="7"/>
      <c r="F81" s="7"/>
      <c r="G81" s="7"/>
      <c r="H81" s="7"/>
      <c r="I81" s="7"/>
      <c r="J81" s="7"/>
      <c r="K81" s="7"/>
      <c r="L81" s="9"/>
      <c r="M81" s="10"/>
      <c r="N81" s="10"/>
      <c r="O81" s="10"/>
      <c r="P81" s="10"/>
      <c r="Q81" s="10"/>
      <c r="R81" s="10"/>
      <c r="S81" s="10"/>
      <c r="T81" s="10"/>
      <c r="U81" s="10"/>
    </row>
    <row r="82" spans="1:21" ht="16.5" customHeight="1" x14ac:dyDescent="0.2">
      <c r="A82" s="7"/>
      <c r="B82" s="7"/>
      <c r="C82" s="7"/>
      <c r="D82" s="7" t="s">
        <v>66</v>
      </c>
      <c r="E82" s="7"/>
      <c r="F82" s="7"/>
      <c r="G82" s="7"/>
      <c r="H82" s="7"/>
      <c r="I82" s="7"/>
      <c r="J82" s="7"/>
      <c r="K82" s="7"/>
      <c r="L82" s="9" t="s">
        <v>67</v>
      </c>
      <c r="M82" s="237">
        <v>4782</v>
      </c>
      <c r="N82" s="237">
        <v>1092</v>
      </c>
      <c r="O82" s="237">
        <v>3306</v>
      </c>
      <c r="P82" s="237">
        <v>1676</v>
      </c>
      <c r="Q82" s="233" t="s">
        <v>81</v>
      </c>
      <c r="R82" s="236">
        <v>181</v>
      </c>
      <c r="S82" s="236">
        <v>148</v>
      </c>
      <c r="T82" s="236">
        <v>594</v>
      </c>
      <c r="U82" s="239">
        <v>11779</v>
      </c>
    </row>
    <row r="83" spans="1:21" ht="16.5" customHeight="1" x14ac:dyDescent="0.2">
      <c r="A83" s="7"/>
      <c r="B83" s="7"/>
      <c r="C83" s="7"/>
      <c r="D83" s="7" t="s">
        <v>68</v>
      </c>
      <c r="E83" s="7"/>
      <c r="F83" s="7"/>
      <c r="G83" s="7"/>
      <c r="H83" s="7"/>
      <c r="I83" s="7"/>
      <c r="J83" s="7"/>
      <c r="K83" s="7"/>
      <c r="L83" s="9" t="s">
        <v>67</v>
      </c>
      <c r="M83" s="237">
        <v>7964</v>
      </c>
      <c r="N83" s="237">
        <v>3422</v>
      </c>
      <c r="O83" s="237">
        <v>4169</v>
      </c>
      <c r="P83" s="237">
        <v>1413</v>
      </c>
      <c r="Q83" s="233" t="s">
        <v>81</v>
      </c>
      <c r="R83" s="236">
        <v>427</v>
      </c>
      <c r="S83" s="236">
        <v>382</v>
      </c>
      <c r="T83" s="238">
        <v>80</v>
      </c>
      <c r="U83" s="239">
        <v>17857</v>
      </c>
    </row>
    <row r="84" spans="1:21" ht="16.5" customHeight="1" x14ac:dyDescent="0.2">
      <c r="A84" s="7"/>
      <c r="B84" s="7"/>
      <c r="C84" s="7"/>
      <c r="D84" s="7" t="s">
        <v>69</v>
      </c>
      <c r="E84" s="7"/>
      <c r="F84" s="7"/>
      <c r="G84" s="7"/>
      <c r="H84" s="7"/>
      <c r="I84" s="7"/>
      <c r="J84" s="7"/>
      <c r="K84" s="7"/>
      <c r="L84" s="9" t="s">
        <v>67</v>
      </c>
      <c r="M84" s="232" t="s">
        <v>75</v>
      </c>
      <c r="N84" s="233" t="s">
        <v>81</v>
      </c>
      <c r="O84" s="238">
        <v>46</v>
      </c>
      <c r="P84" s="232" t="s">
        <v>75</v>
      </c>
      <c r="Q84" s="233" t="s">
        <v>81</v>
      </c>
      <c r="R84" s="238">
        <v>15</v>
      </c>
      <c r="S84" s="232" t="s">
        <v>75</v>
      </c>
      <c r="T84" s="232" t="s">
        <v>75</v>
      </c>
      <c r="U84" s="238">
        <v>61</v>
      </c>
    </row>
    <row r="85" spans="1:21" ht="16.5" customHeight="1" x14ac:dyDescent="0.2">
      <c r="A85" s="7"/>
      <c r="B85" s="7"/>
      <c r="C85" s="7"/>
      <c r="D85" s="7" t="s">
        <v>70</v>
      </c>
      <c r="E85" s="7"/>
      <c r="F85" s="7"/>
      <c r="G85" s="7"/>
      <c r="H85" s="7"/>
      <c r="I85" s="7"/>
      <c r="J85" s="7"/>
      <c r="K85" s="7"/>
      <c r="L85" s="9" t="s">
        <v>67</v>
      </c>
      <c r="M85" s="239">
        <v>12746</v>
      </c>
      <c r="N85" s="237">
        <v>4514</v>
      </c>
      <c r="O85" s="237">
        <v>7521</v>
      </c>
      <c r="P85" s="237">
        <v>3089</v>
      </c>
      <c r="Q85" s="233" t="s">
        <v>81</v>
      </c>
      <c r="R85" s="236">
        <v>623</v>
      </c>
      <c r="S85" s="236">
        <v>530</v>
      </c>
      <c r="T85" s="236">
        <v>674</v>
      </c>
      <c r="U85" s="239">
        <v>29697</v>
      </c>
    </row>
    <row r="86" spans="1:21" ht="16.5" customHeight="1" x14ac:dyDescent="0.2">
      <c r="A86" s="7"/>
      <c r="B86" s="7" t="s">
        <v>739</v>
      </c>
      <c r="C86" s="7"/>
      <c r="D86" s="7"/>
      <c r="E86" s="7"/>
      <c r="F86" s="7"/>
      <c r="G86" s="7"/>
      <c r="H86" s="7"/>
      <c r="I86" s="7"/>
      <c r="J86" s="7"/>
      <c r="K86" s="7"/>
      <c r="L86" s="9"/>
      <c r="M86" s="10"/>
      <c r="N86" s="10"/>
      <c r="O86" s="10"/>
      <c r="P86" s="10"/>
      <c r="Q86" s="10"/>
      <c r="R86" s="10"/>
      <c r="S86" s="10"/>
      <c r="T86" s="10"/>
      <c r="U86" s="10"/>
    </row>
    <row r="87" spans="1:21" ht="16.5" customHeight="1" x14ac:dyDescent="0.2">
      <c r="A87" s="7"/>
      <c r="B87" s="7"/>
      <c r="C87" s="7" t="s">
        <v>65</v>
      </c>
      <c r="D87" s="7"/>
      <c r="E87" s="7"/>
      <c r="F87" s="7"/>
      <c r="G87" s="7"/>
      <c r="H87" s="7"/>
      <c r="I87" s="7"/>
      <c r="J87" s="7"/>
      <c r="K87" s="7"/>
      <c r="L87" s="9"/>
      <c r="M87" s="10"/>
      <c r="N87" s="10"/>
      <c r="O87" s="10"/>
      <c r="P87" s="10"/>
      <c r="Q87" s="10"/>
      <c r="R87" s="10"/>
      <c r="S87" s="10"/>
      <c r="T87" s="10"/>
      <c r="U87" s="10"/>
    </row>
    <row r="88" spans="1:21" ht="16.5" customHeight="1" x14ac:dyDescent="0.2">
      <c r="A88" s="7"/>
      <c r="B88" s="7"/>
      <c r="C88" s="7"/>
      <c r="D88" s="7" t="s">
        <v>66</v>
      </c>
      <c r="E88" s="7"/>
      <c r="F88" s="7"/>
      <c r="G88" s="7"/>
      <c r="H88" s="7"/>
      <c r="I88" s="7"/>
      <c r="J88" s="7"/>
      <c r="K88" s="7"/>
      <c r="L88" s="9" t="s">
        <v>67</v>
      </c>
      <c r="M88" s="237">
        <v>5721</v>
      </c>
      <c r="N88" s="237">
        <v>1318</v>
      </c>
      <c r="O88" s="237">
        <v>3417</v>
      </c>
      <c r="P88" s="237">
        <v>2194</v>
      </c>
      <c r="Q88" s="233" t="s">
        <v>81</v>
      </c>
      <c r="R88" s="236">
        <v>287</v>
      </c>
      <c r="S88" s="236">
        <v>208</v>
      </c>
      <c r="T88" s="236">
        <v>947</v>
      </c>
      <c r="U88" s="239">
        <v>14092</v>
      </c>
    </row>
    <row r="89" spans="1:21" ht="16.5" customHeight="1" x14ac:dyDescent="0.2">
      <c r="A89" s="7"/>
      <c r="B89" s="7"/>
      <c r="C89" s="7"/>
      <c r="D89" s="7" t="s">
        <v>68</v>
      </c>
      <c r="E89" s="7"/>
      <c r="F89" s="7"/>
      <c r="G89" s="7"/>
      <c r="H89" s="7"/>
      <c r="I89" s="7"/>
      <c r="J89" s="7"/>
      <c r="K89" s="7"/>
      <c r="L89" s="9" t="s">
        <v>67</v>
      </c>
      <c r="M89" s="237">
        <v>9168</v>
      </c>
      <c r="N89" s="237">
        <v>3975</v>
      </c>
      <c r="O89" s="237">
        <v>4350</v>
      </c>
      <c r="P89" s="237">
        <v>1809</v>
      </c>
      <c r="Q89" s="233" t="s">
        <v>81</v>
      </c>
      <c r="R89" s="236">
        <v>729</v>
      </c>
      <c r="S89" s="236">
        <v>517</v>
      </c>
      <c r="T89" s="236">
        <v>116</v>
      </c>
      <c r="U89" s="239">
        <v>20664</v>
      </c>
    </row>
    <row r="90" spans="1:21" ht="16.5" customHeight="1" x14ac:dyDescent="0.2">
      <c r="A90" s="7"/>
      <c r="B90" s="7"/>
      <c r="C90" s="7"/>
      <c r="D90" s="7" t="s">
        <v>69</v>
      </c>
      <c r="E90" s="7"/>
      <c r="F90" s="7"/>
      <c r="G90" s="7"/>
      <c r="H90" s="7"/>
      <c r="I90" s="7"/>
      <c r="J90" s="7"/>
      <c r="K90" s="7"/>
      <c r="L90" s="9" t="s">
        <v>67</v>
      </c>
      <c r="M90" s="232" t="s">
        <v>75</v>
      </c>
      <c r="N90" s="233" t="s">
        <v>81</v>
      </c>
      <c r="O90" s="238">
        <v>55</v>
      </c>
      <c r="P90" s="232" t="s">
        <v>75</v>
      </c>
      <c r="Q90" s="233" t="s">
        <v>81</v>
      </c>
      <c r="R90" s="238">
        <v>19</v>
      </c>
      <c r="S90" s="232" t="s">
        <v>75</v>
      </c>
      <c r="T90" s="232" t="s">
        <v>75</v>
      </c>
      <c r="U90" s="238">
        <v>74</v>
      </c>
    </row>
    <row r="91" spans="1:21" ht="16.5" customHeight="1" x14ac:dyDescent="0.2">
      <c r="A91" s="7"/>
      <c r="B91" s="7"/>
      <c r="C91" s="7"/>
      <c r="D91" s="7" t="s">
        <v>70</v>
      </c>
      <c r="E91" s="7"/>
      <c r="F91" s="7"/>
      <c r="G91" s="7"/>
      <c r="H91" s="7"/>
      <c r="I91" s="7"/>
      <c r="J91" s="7"/>
      <c r="K91" s="7"/>
      <c r="L91" s="9" t="s">
        <v>67</v>
      </c>
      <c r="M91" s="239">
        <v>14889</v>
      </c>
      <c r="N91" s="237">
        <v>5293</v>
      </c>
      <c r="O91" s="237">
        <v>7822</v>
      </c>
      <c r="P91" s="237">
        <v>4003</v>
      </c>
      <c r="Q91" s="233" t="s">
        <v>81</v>
      </c>
      <c r="R91" s="237">
        <v>1035</v>
      </c>
      <c r="S91" s="236">
        <v>725</v>
      </c>
      <c r="T91" s="237">
        <v>1063</v>
      </c>
      <c r="U91" s="239">
        <v>34830</v>
      </c>
    </row>
    <row r="92" spans="1:21" ht="16.5" customHeight="1" x14ac:dyDescent="0.2">
      <c r="A92" s="7"/>
      <c r="B92" s="7" t="s">
        <v>738</v>
      </c>
      <c r="C92" s="7"/>
      <c r="D92" s="7"/>
      <c r="E92" s="7"/>
      <c r="F92" s="7"/>
      <c r="G92" s="7"/>
      <c r="H92" s="7"/>
      <c r="I92" s="7"/>
      <c r="J92" s="7"/>
      <c r="K92" s="7"/>
      <c r="L92" s="9"/>
      <c r="M92" s="10"/>
      <c r="N92" s="10"/>
      <c r="O92" s="10"/>
      <c r="P92" s="10"/>
      <c r="Q92" s="10"/>
      <c r="R92" s="10"/>
      <c r="S92" s="10"/>
      <c r="T92" s="10"/>
      <c r="U92" s="10"/>
    </row>
    <row r="93" spans="1:21" ht="16.5" customHeight="1" x14ac:dyDescent="0.2">
      <c r="A93" s="7"/>
      <c r="B93" s="7"/>
      <c r="C93" s="7" t="s">
        <v>442</v>
      </c>
      <c r="D93" s="7"/>
      <c r="E93" s="7"/>
      <c r="F93" s="7"/>
      <c r="G93" s="7"/>
      <c r="H93" s="7"/>
      <c r="I93" s="7"/>
      <c r="J93" s="7"/>
      <c r="K93" s="7"/>
      <c r="L93" s="9"/>
      <c r="M93" s="10"/>
      <c r="N93" s="10"/>
      <c r="O93" s="10"/>
      <c r="P93" s="10"/>
      <c r="Q93" s="10"/>
      <c r="R93" s="10"/>
      <c r="S93" s="10"/>
      <c r="T93" s="10"/>
      <c r="U93" s="10"/>
    </row>
    <row r="94" spans="1:21" ht="16.5" customHeight="1" x14ac:dyDescent="0.2">
      <c r="A94" s="7"/>
      <c r="B94" s="7"/>
      <c r="C94" s="7"/>
      <c r="D94" s="7" t="s">
        <v>66</v>
      </c>
      <c r="E94" s="7"/>
      <c r="F94" s="7"/>
      <c r="G94" s="7"/>
      <c r="H94" s="7"/>
      <c r="I94" s="7"/>
      <c r="J94" s="7"/>
      <c r="K94" s="7"/>
      <c r="L94" s="9" t="s">
        <v>210</v>
      </c>
      <c r="M94" s="240">
        <v>83.6</v>
      </c>
      <c r="N94" s="240">
        <v>82.9</v>
      </c>
      <c r="O94" s="240">
        <v>96.8</v>
      </c>
      <c r="P94" s="240">
        <v>76.400000000000006</v>
      </c>
      <c r="Q94" s="234" t="s">
        <v>81</v>
      </c>
      <c r="R94" s="240">
        <v>63.1</v>
      </c>
      <c r="S94" s="240">
        <v>71.2</v>
      </c>
      <c r="T94" s="240">
        <v>62.7</v>
      </c>
      <c r="U94" s="240">
        <v>83.6</v>
      </c>
    </row>
    <row r="95" spans="1:21" ht="16.5" customHeight="1" x14ac:dyDescent="0.2">
      <c r="A95" s="7"/>
      <c r="B95" s="7"/>
      <c r="C95" s="7"/>
      <c r="D95" s="7" t="s">
        <v>68</v>
      </c>
      <c r="E95" s="7"/>
      <c r="F95" s="7"/>
      <c r="G95" s="7"/>
      <c r="H95" s="7"/>
      <c r="I95" s="7"/>
      <c r="J95" s="7"/>
      <c r="K95" s="7"/>
      <c r="L95" s="9" t="s">
        <v>210</v>
      </c>
      <c r="M95" s="240">
        <v>86.9</v>
      </c>
      <c r="N95" s="240">
        <v>86.1</v>
      </c>
      <c r="O95" s="240">
        <v>95.8</v>
      </c>
      <c r="P95" s="240">
        <v>78.099999999999994</v>
      </c>
      <c r="Q95" s="234" t="s">
        <v>81</v>
      </c>
      <c r="R95" s="240">
        <v>58.6</v>
      </c>
      <c r="S95" s="240">
        <v>73.900000000000006</v>
      </c>
      <c r="T95" s="240">
        <v>69</v>
      </c>
      <c r="U95" s="240">
        <v>86.4</v>
      </c>
    </row>
    <row r="96" spans="1:21" ht="16.5" customHeight="1" x14ac:dyDescent="0.2">
      <c r="A96" s="7"/>
      <c r="B96" s="7"/>
      <c r="C96" s="7"/>
      <c r="D96" s="7" t="s">
        <v>69</v>
      </c>
      <c r="E96" s="7"/>
      <c r="F96" s="7"/>
      <c r="G96" s="7"/>
      <c r="H96" s="7"/>
      <c r="I96" s="7"/>
      <c r="J96" s="7"/>
      <c r="K96" s="7"/>
      <c r="L96" s="9" t="s">
        <v>210</v>
      </c>
      <c r="M96" s="234" t="s">
        <v>214</v>
      </c>
      <c r="N96" s="234" t="s">
        <v>81</v>
      </c>
      <c r="O96" s="240">
        <v>83.6</v>
      </c>
      <c r="P96" s="234" t="s">
        <v>214</v>
      </c>
      <c r="Q96" s="234" t="s">
        <v>81</v>
      </c>
      <c r="R96" s="240">
        <v>78.900000000000006</v>
      </c>
      <c r="S96" s="234" t="s">
        <v>214</v>
      </c>
      <c r="T96" s="234" t="s">
        <v>214</v>
      </c>
      <c r="U96" s="240">
        <v>82.4</v>
      </c>
    </row>
    <row r="97" spans="1:21" ht="16.5" customHeight="1" x14ac:dyDescent="0.2">
      <c r="A97" s="7"/>
      <c r="B97" s="7"/>
      <c r="C97" s="7"/>
      <c r="D97" s="7" t="s">
        <v>70</v>
      </c>
      <c r="E97" s="7"/>
      <c r="F97" s="7"/>
      <c r="G97" s="7"/>
      <c r="H97" s="7"/>
      <c r="I97" s="7"/>
      <c r="J97" s="7"/>
      <c r="K97" s="7"/>
      <c r="L97" s="9" t="s">
        <v>210</v>
      </c>
      <c r="M97" s="240">
        <v>85.6</v>
      </c>
      <c r="N97" s="240">
        <v>85.3</v>
      </c>
      <c r="O97" s="240">
        <v>96.2</v>
      </c>
      <c r="P97" s="240">
        <v>77.2</v>
      </c>
      <c r="Q97" s="234" t="s">
        <v>81</v>
      </c>
      <c r="R97" s="240">
        <v>60.2</v>
      </c>
      <c r="S97" s="240">
        <v>73.099999999999994</v>
      </c>
      <c r="T97" s="240">
        <v>63.4</v>
      </c>
      <c r="U97" s="240">
        <v>85.3</v>
      </c>
    </row>
    <row r="98" spans="1:21" ht="16.5" customHeight="1" x14ac:dyDescent="0.2">
      <c r="A98" s="7" t="s">
        <v>273</v>
      </c>
      <c r="B98" s="7"/>
      <c r="C98" s="7"/>
      <c r="D98" s="7"/>
      <c r="E98" s="7"/>
      <c r="F98" s="7"/>
      <c r="G98" s="7"/>
      <c r="H98" s="7"/>
      <c r="I98" s="7"/>
      <c r="J98" s="7"/>
      <c r="K98" s="7"/>
      <c r="L98" s="9"/>
      <c r="M98" s="10"/>
      <c r="N98" s="10"/>
      <c r="O98" s="10"/>
      <c r="P98" s="10"/>
      <c r="Q98" s="10"/>
      <c r="R98" s="10"/>
      <c r="S98" s="10"/>
      <c r="T98" s="10"/>
      <c r="U98" s="10"/>
    </row>
    <row r="99" spans="1:21" ht="16.5" customHeight="1" x14ac:dyDescent="0.2">
      <c r="A99" s="7"/>
      <c r="B99" s="7" t="s">
        <v>738</v>
      </c>
      <c r="C99" s="7"/>
      <c r="D99" s="7"/>
      <c r="E99" s="7"/>
      <c r="F99" s="7"/>
      <c r="G99" s="7"/>
      <c r="H99" s="7"/>
      <c r="I99" s="7"/>
      <c r="J99" s="7"/>
      <c r="K99" s="7"/>
      <c r="L99" s="9"/>
      <c r="M99" s="10"/>
      <c r="N99" s="10"/>
      <c r="O99" s="10"/>
      <c r="P99" s="10"/>
      <c r="Q99" s="10"/>
      <c r="R99" s="10"/>
      <c r="S99" s="10"/>
      <c r="T99" s="10"/>
      <c r="U99" s="10"/>
    </row>
    <row r="100" spans="1:21" ht="16.5" customHeight="1" x14ac:dyDescent="0.2">
      <c r="A100" s="7"/>
      <c r="B100" s="7"/>
      <c r="C100" s="7" t="s">
        <v>65</v>
      </c>
      <c r="D100" s="7"/>
      <c r="E100" s="7"/>
      <c r="F100" s="7"/>
      <c r="G100" s="7"/>
      <c r="H100" s="7"/>
      <c r="I100" s="7"/>
      <c r="J100" s="7"/>
      <c r="K100" s="7"/>
      <c r="L100" s="9"/>
      <c r="M100" s="10"/>
      <c r="N100" s="10"/>
      <c r="O100" s="10"/>
      <c r="P100" s="10"/>
      <c r="Q100" s="10"/>
      <c r="R100" s="10"/>
      <c r="S100" s="10"/>
      <c r="T100" s="10"/>
      <c r="U100" s="10"/>
    </row>
    <row r="101" spans="1:21" ht="16.5" customHeight="1" x14ac:dyDescent="0.2">
      <c r="A101" s="7"/>
      <c r="B101" s="7"/>
      <c r="C101" s="7"/>
      <c r="D101" s="7" t="s">
        <v>66</v>
      </c>
      <c r="E101" s="7"/>
      <c r="F101" s="7"/>
      <c r="G101" s="7"/>
      <c r="H101" s="7"/>
      <c r="I101" s="7"/>
      <c r="J101" s="7"/>
      <c r="K101" s="7"/>
      <c r="L101" s="9" t="s">
        <v>67</v>
      </c>
      <c r="M101" s="237">
        <v>4535</v>
      </c>
      <c r="N101" s="236">
        <v>858</v>
      </c>
      <c r="O101" s="237">
        <v>3230</v>
      </c>
      <c r="P101" s="237">
        <v>1692</v>
      </c>
      <c r="Q101" s="233" t="s">
        <v>81</v>
      </c>
      <c r="R101" s="236">
        <v>138</v>
      </c>
      <c r="S101" s="236">
        <v>136</v>
      </c>
      <c r="T101" s="233" t="s">
        <v>81</v>
      </c>
      <c r="U101" s="239">
        <v>10589</v>
      </c>
    </row>
    <row r="102" spans="1:21" ht="16.5" customHeight="1" x14ac:dyDescent="0.2">
      <c r="A102" s="7"/>
      <c r="B102" s="7"/>
      <c r="C102" s="7"/>
      <c r="D102" s="7" t="s">
        <v>68</v>
      </c>
      <c r="E102" s="7"/>
      <c r="F102" s="7"/>
      <c r="G102" s="7"/>
      <c r="H102" s="7"/>
      <c r="I102" s="7"/>
      <c r="J102" s="7"/>
      <c r="K102" s="7"/>
      <c r="L102" s="9" t="s">
        <v>67</v>
      </c>
      <c r="M102" s="237">
        <v>8023</v>
      </c>
      <c r="N102" s="237">
        <v>2687</v>
      </c>
      <c r="O102" s="237">
        <v>4111</v>
      </c>
      <c r="P102" s="237">
        <v>1577</v>
      </c>
      <c r="Q102" s="233" t="s">
        <v>81</v>
      </c>
      <c r="R102" s="236">
        <v>390</v>
      </c>
      <c r="S102" s="236">
        <v>346</v>
      </c>
      <c r="T102" s="233" t="s">
        <v>81</v>
      </c>
      <c r="U102" s="239">
        <v>17134</v>
      </c>
    </row>
    <row r="103" spans="1:21" ht="16.5" customHeight="1" x14ac:dyDescent="0.2">
      <c r="A103" s="7"/>
      <c r="B103" s="7"/>
      <c r="C103" s="7"/>
      <c r="D103" s="7" t="s">
        <v>69</v>
      </c>
      <c r="E103" s="7"/>
      <c r="F103" s="7"/>
      <c r="G103" s="7"/>
      <c r="H103" s="7"/>
      <c r="I103" s="7"/>
      <c r="J103" s="7"/>
      <c r="K103" s="7"/>
      <c r="L103" s="9" t="s">
        <v>67</v>
      </c>
      <c r="M103" s="232" t="s">
        <v>75</v>
      </c>
      <c r="N103" s="232">
        <v>1</v>
      </c>
      <c r="O103" s="238">
        <v>29</v>
      </c>
      <c r="P103" s="232" t="s">
        <v>75</v>
      </c>
      <c r="Q103" s="233" t="s">
        <v>81</v>
      </c>
      <c r="R103" s="238">
        <v>20</v>
      </c>
      <c r="S103" s="232">
        <v>3</v>
      </c>
      <c r="T103" s="233" t="s">
        <v>81</v>
      </c>
      <c r="U103" s="238">
        <v>53</v>
      </c>
    </row>
    <row r="104" spans="1:21" ht="16.5" customHeight="1" x14ac:dyDescent="0.2">
      <c r="A104" s="7"/>
      <c r="B104" s="7"/>
      <c r="C104" s="7"/>
      <c r="D104" s="7" t="s">
        <v>70</v>
      </c>
      <c r="E104" s="7"/>
      <c r="F104" s="7"/>
      <c r="G104" s="7"/>
      <c r="H104" s="7"/>
      <c r="I104" s="7"/>
      <c r="J104" s="7"/>
      <c r="K104" s="7"/>
      <c r="L104" s="9" t="s">
        <v>67</v>
      </c>
      <c r="M104" s="239">
        <v>12558</v>
      </c>
      <c r="N104" s="237">
        <v>3546</v>
      </c>
      <c r="O104" s="237">
        <v>7370</v>
      </c>
      <c r="P104" s="237">
        <v>3269</v>
      </c>
      <c r="Q104" s="233" t="s">
        <v>81</v>
      </c>
      <c r="R104" s="236">
        <v>548</v>
      </c>
      <c r="S104" s="236">
        <v>485</v>
      </c>
      <c r="T104" s="233" t="s">
        <v>81</v>
      </c>
      <c r="U104" s="239">
        <v>27776</v>
      </c>
    </row>
    <row r="105" spans="1:21" ht="16.5" customHeight="1" x14ac:dyDescent="0.2">
      <c r="A105" s="7"/>
      <c r="B105" s="7" t="s">
        <v>739</v>
      </c>
      <c r="C105" s="7"/>
      <c r="D105" s="7"/>
      <c r="E105" s="7"/>
      <c r="F105" s="7"/>
      <c r="G105" s="7"/>
      <c r="H105" s="7"/>
      <c r="I105" s="7"/>
      <c r="J105" s="7"/>
      <c r="K105" s="7"/>
      <c r="L105" s="9"/>
      <c r="M105" s="10"/>
      <c r="N105" s="10"/>
      <c r="O105" s="10"/>
      <c r="P105" s="10"/>
      <c r="Q105" s="10"/>
      <c r="R105" s="10"/>
      <c r="S105" s="10"/>
      <c r="T105" s="10"/>
      <c r="U105" s="10"/>
    </row>
    <row r="106" spans="1:21" ht="16.5" customHeight="1" x14ac:dyDescent="0.2">
      <c r="A106" s="7"/>
      <c r="B106" s="7"/>
      <c r="C106" s="7" t="s">
        <v>65</v>
      </c>
      <c r="D106" s="7"/>
      <c r="E106" s="7"/>
      <c r="F106" s="7"/>
      <c r="G106" s="7"/>
      <c r="H106" s="7"/>
      <c r="I106" s="7"/>
      <c r="J106" s="7"/>
      <c r="K106" s="7"/>
      <c r="L106" s="9"/>
      <c r="M106" s="10"/>
      <c r="N106" s="10"/>
      <c r="O106" s="10"/>
      <c r="P106" s="10"/>
      <c r="Q106" s="10"/>
      <c r="R106" s="10"/>
      <c r="S106" s="10"/>
      <c r="T106" s="10"/>
      <c r="U106" s="10"/>
    </row>
    <row r="107" spans="1:21" ht="16.5" customHeight="1" x14ac:dyDescent="0.2">
      <c r="A107" s="7"/>
      <c r="B107" s="7"/>
      <c r="C107" s="7"/>
      <c r="D107" s="7" t="s">
        <v>66</v>
      </c>
      <c r="E107" s="7"/>
      <c r="F107" s="7"/>
      <c r="G107" s="7"/>
      <c r="H107" s="7"/>
      <c r="I107" s="7"/>
      <c r="J107" s="7"/>
      <c r="K107" s="7"/>
      <c r="L107" s="9" t="s">
        <v>67</v>
      </c>
      <c r="M107" s="237">
        <v>5462</v>
      </c>
      <c r="N107" s="236">
        <v>982</v>
      </c>
      <c r="O107" s="237">
        <v>3312</v>
      </c>
      <c r="P107" s="237">
        <v>2067</v>
      </c>
      <c r="Q107" s="233" t="s">
        <v>81</v>
      </c>
      <c r="R107" s="236">
        <v>264</v>
      </c>
      <c r="S107" s="236">
        <v>182</v>
      </c>
      <c r="T107" s="233" t="s">
        <v>81</v>
      </c>
      <c r="U107" s="239">
        <v>12269</v>
      </c>
    </row>
    <row r="108" spans="1:21" ht="16.5" customHeight="1" x14ac:dyDescent="0.2">
      <c r="A108" s="7"/>
      <c r="B108" s="7"/>
      <c r="C108" s="7"/>
      <c r="D108" s="7" t="s">
        <v>68</v>
      </c>
      <c r="E108" s="7"/>
      <c r="F108" s="7"/>
      <c r="G108" s="7"/>
      <c r="H108" s="7"/>
      <c r="I108" s="7"/>
      <c r="J108" s="7"/>
      <c r="K108" s="7"/>
      <c r="L108" s="9" t="s">
        <v>67</v>
      </c>
      <c r="M108" s="237">
        <v>9340</v>
      </c>
      <c r="N108" s="237">
        <v>3223</v>
      </c>
      <c r="O108" s="237">
        <v>4285</v>
      </c>
      <c r="P108" s="237">
        <v>1816</v>
      </c>
      <c r="Q108" s="233" t="s">
        <v>81</v>
      </c>
      <c r="R108" s="236">
        <v>703</v>
      </c>
      <c r="S108" s="236">
        <v>491</v>
      </c>
      <c r="T108" s="233" t="s">
        <v>81</v>
      </c>
      <c r="U108" s="239">
        <v>19858</v>
      </c>
    </row>
    <row r="109" spans="1:21" ht="16.5" customHeight="1" x14ac:dyDescent="0.2">
      <c r="A109" s="7"/>
      <c r="B109" s="7"/>
      <c r="C109" s="7"/>
      <c r="D109" s="7" t="s">
        <v>69</v>
      </c>
      <c r="E109" s="7"/>
      <c r="F109" s="7"/>
      <c r="G109" s="7"/>
      <c r="H109" s="7"/>
      <c r="I109" s="7"/>
      <c r="J109" s="7"/>
      <c r="K109" s="7"/>
      <c r="L109" s="9" t="s">
        <v>67</v>
      </c>
      <c r="M109" s="232" t="s">
        <v>75</v>
      </c>
      <c r="N109" s="232">
        <v>1</v>
      </c>
      <c r="O109" s="238">
        <v>35</v>
      </c>
      <c r="P109" s="232" t="s">
        <v>75</v>
      </c>
      <c r="Q109" s="233" t="s">
        <v>81</v>
      </c>
      <c r="R109" s="238">
        <v>23</v>
      </c>
      <c r="S109" s="232">
        <v>3</v>
      </c>
      <c r="T109" s="233" t="s">
        <v>81</v>
      </c>
      <c r="U109" s="238">
        <v>62</v>
      </c>
    </row>
    <row r="110" spans="1:21" ht="16.5" customHeight="1" x14ac:dyDescent="0.2">
      <c r="A110" s="7"/>
      <c r="B110" s="7"/>
      <c r="C110" s="7"/>
      <c r="D110" s="7" t="s">
        <v>70</v>
      </c>
      <c r="E110" s="7"/>
      <c r="F110" s="7"/>
      <c r="G110" s="7"/>
      <c r="H110" s="7"/>
      <c r="I110" s="7"/>
      <c r="J110" s="7"/>
      <c r="K110" s="7"/>
      <c r="L110" s="9" t="s">
        <v>67</v>
      </c>
      <c r="M110" s="239">
        <v>14802</v>
      </c>
      <c r="N110" s="237">
        <v>4206</v>
      </c>
      <c r="O110" s="237">
        <v>7632</v>
      </c>
      <c r="P110" s="237">
        <v>3883</v>
      </c>
      <c r="Q110" s="233" t="s">
        <v>81</v>
      </c>
      <c r="R110" s="236">
        <v>990</v>
      </c>
      <c r="S110" s="236">
        <v>676</v>
      </c>
      <c r="T110" s="233" t="s">
        <v>81</v>
      </c>
      <c r="U110" s="239">
        <v>32189</v>
      </c>
    </row>
    <row r="111" spans="1:21" ht="16.5" customHeight="1" x14ac:dyDescent="0.2">
      <c r="A111" s="7"/>
      <c r="B111" s="7" t="s">
        <v>738</v>
      </c>
      <c r="C111" s="7"/>
      <c r="D111" s="7"/>
      <c r="E111" s="7"/>
      <c r="F111" s="7"/>
      <c r="G111" s="7"/>
      <c r="H111" s="7"/>
      <c r="I111" s="7"/>
      <c r="J111" s="7"/>
      <c r="K111" s="7"/>
      <c r="L111" s="9"/>
      <c r="M111" s="10"/>
      <c r="N111" s="10"/>
      <c r="O111" s="10"/>
      <c r="P111" s="10"/>
      <c r="Q111" s="10"/>
      <c r="R111" s="10"/>
      <c r="S111" s="10"/>
      <c r="T111" s="10"/>
      <c r="U111" s="10"/>
    </row>
    <row r="112" spans="1:21" ht="16.5" customHeight="1" x14ac:dyDescent="0.2">
      <c r="A112" s="7"/>
      <c r="B112" s="7"/>
      <c r="C112" s="7" t="s">
        <v>442</v>
      </c>
      <c r="D112" s="7"/>
      <c r="E112" s="7"/>
      <c r="F112" s="7"/>
      <c r="G112" s="7"/>
      <c r="H112" s="7"/>
      <c r="I112" s="7"/>
      <c r="J112" s="7"/>
      <c r="K112" s="7"/>
      <c r="L112" s="9"/>
      <c r="M112" s="10"/>
      <c r="N112" s="10"/>
      <c r="O112" s="10"/>
      <c r="P112" s="10"/>
      <c r="Q112" s="10"/>
      <c r="R112" s="10"/>
      <c r="S112" s="10"/>
      <c r="T112" s="10"/>
      <c r="U112" s="10"/>
    </row>
    <row r="113" spans="1:21" ht="16.5" customHeight="1" x14ac:dyDescent="0.2">
      <c r="A113" s="7"/>
      <c r="B113" s="7"/>
      <c r="C113" s="7"/>
      <c r="D113" s="7" t="s">
        <v>66</v>
      </c>
      <c r="E113" s="7"/>
      <c r="F113" s="7"/>
      <c r="G113" s="7"/>
      <c r="H113" s="7"/>
      <c r="I113" s="7"/>
      <c r="J113" s="7"/>
      <c r="K113" s="7"/>
      <c r="L113" s="9" t="s">
        <v>210</v>
      </c>
      <c r="M113" s="240">
        <v>83</v>
      </c>
      <c r="N113" s="240">
        <v>87.4</v>
      </c>
      <c r="O113" s="240">
        <v>97.5</v>
      </c>
      <c r="P113" s="240">
        <v>81.900000000000006</v>
      </c>
      <c r="Q113" s="234" t="s">
        <v>81</v>
      </c>
      <c r="R113" s="240">
        <v>52.3</v>
      </c>
      <c r="S113" s="240">
        <v>74.7</v>
      </c>
      <c r="T113" s="234" t="s">
        <v>81</v>
      </c>
      <c r="U113" s="240">
        <v>86.3</v>
      </c>
    </row>
    <row r="114" spans="1:21" ht="16.5" customHeight="1" x14ac:dyDescent="0.2">
      <c r="A114" s="7"/>
      <c r="B114" s="7"/>
      <c r="C114" s="7"/>
      <c r="D114" s="7" t="s">
        <v>68</v>
      </c>
      <c r="E114" s="7"/>
      <c r="F114" s="7"/>
      <c r="G114" s="7"/>
      <c r="H114" s="7"/>
      <c r="I114" s="7"/>
      <c r="J114" s="7"/>
      <c r="K114" s="7"/>
      <c r="L114" s="9" t="s">
        <v>210</v>
      </c>
      <c r="M114" s="240">
        <v>85.9</v>
      </c>
      <c r="N114" s="240">
        <v>83.4</v>
      </c>
      <c r="O114" s="240">
        <v>95.9</v>
      </c>
      <c r="P114" s="240">
        <v>86.8</v>
      </c>
      <c r="Q114" s="234" t="s">
        <v>81</v>
      </c>
      <c r="R114" s="240">
        <v>55.5</v>
      </c>
      <c r="S114" s="240">
        <v>70.5</v>
      </c>
      <c r="T114" s="234" t="s">
        <v>81</v>
      </c>
      <c r="U114" s="240">
        <v>86.3</v>
      </c>
    </row>
    <row r="115" spans="1:21" ht="16.5" customHeight="1" x14ac:dyDescent="0.2">
      <c r="A115" s="7"/>
      <c r="B115" s="7"/>
      <c r="C115" s="7"/>
      <c r="D115" s="7" t="s">
        <v>69</v>
      </c>
      <c r="E115" s="7"/>
      <c r="F115" s="7"/>
      <c r="G115" s="7"/>
      <c r="H115" s="7"/>
      <c r="I115" s="7"/>
      <c r="J115" s="7"/>
      <c r="K115" s="7"/>
      <c r="L115" s="9" t="s">
        <v>210</v>
      </c>
      <c r="M115" s="234" t="s">
        <v>214</v>
      </c>
      <c r="N115" s="231">
        <v>100</v>
      </c>
      <c r="O115" s="240">
        <v>82.9</v>
      </c>
      <c r="P115" s="234" t="s">
        <v>214</v>
      </c>
      <c r="Q115" s="234" t="s">
        <v>81</v>
      </c>
      <c r="R115" s="240">
        <v>87</v>
      </c>
      <c r="S115" s="231">
        <v>100</v>
      </c>
      <c r="T115" s="234" t="s">
        <v>81</v>
      </c>
      <c r="U115" s="240">
        <v>85.5</v>
      </c>
    </row>
    <row r="116" spans="1:21" ht="16.5" customHeight="1" x14ac:dyDescent="0.2">
      <c r="A116" s="7"/>
      <c r="B116" s="7"/>
      <c r="C116" s="7"/>
      <c r="D116" s="7" t="s">
        <v>70</v>
      </c>
      <c r="E116" s="7"/>
      <c r="F116" s="7"/>
      <c r="G116" s="7"/>
      <c r="H116" s="7"/>
      <c r="I116" s="7"/>
      <c r="J116" s="7"/>
      <c r="K116" s="7"/>
      <c r="L116" s="9" t="s">
        <v>210</v>
      </c>
      <c r="M116" s="240">
        <v>84.8</v>
      </c>
      <c r="N116" s="240">
        <v>84.3</v>
      </c>
      <c r="O116" s="240">
        <v>96.6</v>
      </c>
      <c r="P116" s="240">
        <v>84.2</v>
      </c>
      <c r="Q116" s="234" t="s">
        <v>81</v>
      </c>
      <c r="R116" s="240">
        <v>55.4</v>
      </c>
      <c r="S116" s="240">
        <v>71.7</v>
      </c>
      <c r="T116" s="234" t="s">
        <v>81</v>
      </c>
      <c r="U116" s="240">
        <v>86.3</v>
      </c>
    </row>
    <row r="117" spans="1:21" ht="16.5" customHeight="1" x14ac:dyDescent="0.2">
      <c r="A117" s="7" t="s">
        <v>274</v>
      </c>
      <c r="B117" s="7"/>
      <c r="C117" s="7"/>
      <c r="D117" s="7"/>
      <c r="E117" s="7"/>
      <c r="F117" s="7"/>
      <c r="G117" s="7"/>
      <c r="H117" s="7"/>
      <c r="I117" s="7"/>
      <c r="J117" s="7"/>
      <c r="K117" s="7"/>
      <c r="L117" s="9"/>
      <c r="M117" s="10"/>
      <c r="N117" s="10"/>
      <c r="O117" s="10"/>
      <c r="P117" s="10"/>
      <c r="Q117" s="10"/>
      <c r="R117" s="10"/>
      <c r="S117" s="10"/>
      <c r="T117" s="10"/>
      <c r="U117" s="10"/>
    </row>
    <row r="118" spans="1:21" ht="16.5" customHeight="1" x14ac:dyDescent="0.2">
      <c r="A118" s="7"/>
      <c r="B118" s="7" t="s">
        <v>738</v>
      </c>
      <c r="C118" s="7"/>
      <c r="D118" s="7"/>
      <c r="E118" s="7"/>
      <c r="F118" s="7"/>
      <c r="G118" s="7"/>
      <c r="H118" s="7"/>
      <c r="I118" s="7"/>
      <c r="J118" s="7"/>
      <c r="K118" s="7"/>
      <c r="L118" s="9"/>
      <c r="M118" s="10"/>
      <c r="N118" s="10"/>
      <c r="O118" s="10"/>
      <c r="P118" s="10"/>
      <c r="Q118" s="10"/>
      <c r="R118" s="10"/>
      <c r="S118" s="10"/>
      <c r="T118" s="10"/>
      <c r="U118" s="10"/>
    </row>
    <row r="119" spans="1:21" ht="16.5" customHeight="1" x14ac:dyDescent="0.2">
      <c r="A119" s="7"/>
      <c r="B119" s="7"/>
      <c r="C119" s="7" t="s">
        <v>65</v>
      </c>
      <c r="D119" s="7"/>
      <c r="E119" s="7"/>
      <c r="F119" s="7"/>
      <c r="G119" s="7"/>
      <c r="H119" s="7"/>
      <c r="I119" s="7"/>
      <c r="J119" s="7"/>
      <c r="K119" s="7"/>
      <c r="L119" s="9"/>
      <c r="M119" s="10"/>
      <c r="N119" s="10"/>
      <c r="O119" s="10"/>
      <c r="P119" s="10"/>
      <c r="Q119" s="10"/>
      <c r="R119" s="10"/>
      <c r="S119" s="10"/>
      <c r="T119" s="10"/>
      <c r="U119" s="10"/>
    </row>
    <row r="120" spans="1:21" ht="16.5" customHeight="1" x14ac:dyDescent="0.2">
      <c r="A120" s="7"/>
      <c r="B120" s="7"/>
      <c r="C120" s="7"/>
      <c r="D120" s="7" t="s">
        <v>66</v>
      </c>
      <c r="E120" s="7"/>
      <c r="F120" s="7"/>
      <c r="G120" s="7"/>
      <c r="H120" s="7"/>
      <c r="I120" s="7"/>
      <c r="J120" s="7"/>
      <c r="K120" s="7"/>
      <c r="L120" s="9" t="s">
        <v>67</v>
      </c>
      <c r="M120" s="237">
        <v>3810</v>
      </c>
      <c r="N120" s="236">
        <v>797</v>
      </c>
      <c r="O120" s="237">
        <v>3131</v>
      </c>
      <c r="P120" s="237">
        <v>1618</v>
      </c>
      <c r="Q120" s="233" t="s">
        <v>81</v>
      </c>
      <c r="R120" s="236">
        <v>137</v>
      </c>
      <c r="S120" s="236">
        <v>151</v>
      </c>
      <c r="T120" s="233" t="s">
        <v>81</v>
      </c>
      <c r="U120" s="237">
        <v>9644</v>
      </c>
    </row>
    <row r="121" spans="1:21" ht="16.5" customHeight="1" x14ac:dyDescent="0.2">
      <c r="A121" s="7"/>
      <c r="B121" s="7"/>
      <c r="C121" s="7"/>
      <c r="D121" s="7" t="s">
        <v>68</v>
      </c>
      <c r="E121" s="7"/>
      <c r="F121" s="7"/>
      <c r="G121" s="7"/>
      <c r="H121" s="7"/>
      <c r="I121" s="7"/>
      <c r="J121" s="7"/>
      <c r="K121" s="7"/>
      <c r="L121" s="9" t="s">
        <v>67</v>
      </c>
      <c r="M121" s="237">
        <v>7081</v>
      </c>
      <c r="N121" s="237">
        <v>2826</v>
      </c>
      <c r="O121" s="237">
        <v>4032</v>
      </c>
      <c r="P121" s="237">
        <v>1523</v>
      </c>
      <c r="Q121" s="233" t="s">
        <v>81</v>
      </c>
      <c r="R121" s="236">
        <v>499</v>
      </c>
      <c r="S121" s="236">
        <v>392</v>
      </c>
      <c r="T121" s="233" t="s">
        <v>81</v>
      </c>
      <c r="U121" s="239">
        <v>16353</v>
      </c>
    </row>
    <row r="122" spans="1:21" ht="16.5" customHeight="1" x14ac:dyDescent="0.2">
      <c r="A122" s="7"/>
      <c r="B122" s="7"/>
      <c r="C122" s="7"/>
      <c r="D122" s="7" t="s">
        <v>69</v>
      </c>
      <c r="E122" s="7"/>
      <c r="F122" s="7"/>
      <c r="G122" s="7"/>
      <c r="H122" s="7"/>
      <c r="I122" s="7"/>
      <c r="J122" s="7"/>
      <c r="K122" s="7"/>
      <c r="L122" s="9" t="s">
        <v>67</v>
      </c>
      <c r="M122" s="232" t="s">
        <v>75</v>
      </c>
      <c r="N122" s="232" t="s">
        <v>75</v>
      </c>
      <c r="O122" s="238">
        <v>41</v>
      </c>
      <c r="P122" s="232" t="s">
        <v>75</v>
      </c>
      <c r="Q122" s="233" t="s">
        <v>81</v>
      </c>
      <c r="R122" s="232">
        <v>4</v>
      </c>
      <c r="S122" s="232" t="s">
        <v>75</v>
      </c>
      <c r="T122" s="233" t="s">
        <v>81</v>
      </c>
      <c r="U122" s="238">
        <v>45</v>
      </c>
    </row>
    <row r="123" spans="1:21" ht="16.5" customHeight="1" x14ac:dyDescent="0.2">
      <c r="A123" s="7"/>
      <c r="B123" s="7"/>
      <c r="C123" s="7"/>
      <c r="D123" s="7" t="s">
        <v>70</v>
      </c>
      <c r="E123" s="7"/>
      <c r="F123" s="7"/>
      <c r="G123" s="7"/>
      <c r="H123" s="7"/>
      <c r="I123" s="7"/>
      <c r="J123" s="7"/>
      <c r="K123" s="7"/>
      <c r="L123" s="9" t="s">
        <v>67</v>
      </c>
      <c r="M123" s="239">
        <v>10891</v>
      </c>
      <c r="N123" s="237">
        <v>3623</v>
      </c>
      <c r="O123" s="237">
        <v>7204</v>
      </c>
      <c r="P123" s="237">
        <v>3141</v>
      </c>
      <c r="Q123" s="233" t="s">
        <v>81</v>
      </c>
      <c r="R123" s="236">
        <v>640</v>
      </c>
      <c r="S123" s="236">
        <v>543</v>
      </c>
      <c r="T123" s="233" t="s">
        <v>81</v>
      </c>
      <c r="U123" s="239">
        <v>26042</v>
      </c>
    </row>
    <row r="124" spans="1:21" ht="16.5" customHeight="1" x14ac:dyDescent="0.2">
      <c r="A124" s="7"/>
      <c r="B124" s="7" t="s">
        <v>739</v>
      </c>
      <c r="C124" s="7"/>
      <c r="D124" s="7"/>
      <c r="E124" s="7"/>
      <c r="F124" s="7"/>
      <c r="G124" s="7"/>
      <c r="H124" s="7"/>
      <c r="I124" s="7"/>
      <c r="J124" s="7"/>
      <c r="K124" s="7"/>
      <c r="L124" s="9"/>
      <c r="M124" s="10"/>
      <c r="N124" s="10"/>
      <c r="O124" s="10"/>
      <c r="P124" s="10"/>
      <c r="Q124" s="10"/>
      <c r="R124" s="10"/>
      <c r="S124" s="10"/>
      <c r="T124" s="10"/>
      <c r="U124" s="10"/>
    </row>
    <row r="125" spans="1:21" ht="16.5" customHeight="1" x14ac:dyDescent="0.2">
      <c r="A125" s="7"/>
      <c r="B125" s="7"/>
      <c r="C125" s="7" t="s">
        <v>65</v>
      </c>
      <c r="D125" s="7"/>
      <c r="E125" s="7"/>
      <c r="F125" s="7"/>
      <c r="G125" s="7"/>
      <c r="H125" s="7"/>
      <c r="I125" s="7"/>
      <c r="J125" s="7"/>
      <c r="K125" s="7"/>
      <c r="L125" s="9"/>
      <c r="M125" s="10"/>
      <c r="N125" s="10"/>
      <c r="O125" s="10"/>
      <c r="P125" s="10"/>
      <c r="Q125" s="10"/>
      <c r="R125" s="10"/>
      <c r="S125" s="10"/>
      <c r="T125" s="10"/>
      <c r="U125" s="10"/>
    </row>
    <row r="126" spans="1:21" ht="16.5" customHeight="1" x14ac:dyDescent="0.2">
      <c r="A126" s="7"/>
      <c r="B126" s="7"/>
      <c r="C126" s="7"/>
      <c r="D126" s="7" t="s">
        <v>66</v>
      </c>
      <c r="E126" s="7"/>
      <c r="F126" s="7"/>
      <c r="G126" s="7"/>
      <c r="H126" s="7"/>
      <c r="I126" s="7"/>
      <c r="J126" s="7"/>
      <c r="K126" s="7"/>
      <c r="L126" s="9" t="s">
        <v>67</v>
      </c>
      <c r="M126" s="237">
        <v>4948</v>
      </c>
      <c r="N126" s="236">
        <v>800</v>
      </c>
      <c r="O126" s="237">
        <v>3234</v>
      </c>
      <c r="P126" s="237">
        <v>2002</v>
      </c>
      <c r="Q126" s="233" t="s">
        <v>81</v>
      </c>
      <c r="R126" s="236">
        <v>218</v>
      </c>
      <c r="S126" s="236">
        <v>167</v>
      </c>
      <c r="T126" s="233" t="s">
        <v>81</v>
      </c>
      <c r="U126" s="239">
        <v>11369</v>
      </c>
    </row>
    <row r="127" spans="1:21" ht="16.5" customHeight="1" x14ac:dyDescent="0.2">
      <c r="A127" s="7"/>
      <c r="B127" s="7"/>
      <c r="C127" s="7"/>
      <c r="D127" s="7" t="s">
        <v>68</v>
      </c>
      <c r="E127" s="7"/>
      <c r="F127" s="7"/>
      <c r="G127" s="7"/>
      <c r="H127" s="7"/>
      <c r="I127" s="7"/>
      <c r="J127" s="7"/>
      <c r="K127" s="7"/>
      <c r="L127" s="9" t="s">
        <v>67</v>
      </c>
      <c r="M127" s="237">
        <v>8682</v>
      </c>
      <c r="N127" s="237">
        <v>2851</v>
      </c>
      <c r="O127" s="237">
        <v>4139</v>
      </c>
      <c r="P127" s="237">
        <v>1819</v>
      </c>
      <c r="Q127" s="233" t="s">
        <v>81</v>
      </c>
      <c r="R127" s="236">
        <v>716</v>
      </c>
      <c r="S127" s="236">
        <v>452</v>
      </c>
      <c r="T127" s="233" t="s">
        <v>81</v>
      </c>
      <c r="U127" s="239">
        <v>18659</v>
      </c>
    </row>
    <row r="128" spans="1:21" ht="16.5" customHeight="1" x14ac:dyDescent="0.2">
      <c r="A128" s="7"/>
      <c r="B128" s="7"/>
      <c r="C128" s="7"/>
      <c r="D128" s="7" t="s">
        <v>69</v>
      </c>
      <c r="E128" s="7"/>
      <c r="F128" s="7"/>
      <c r="G128" s="7"/>
      <c r="H128" s="7"/>
      <c r="I128" s="7"/>
      <c r="J128" s="7"/>
      <c r="K128" s="7"/>
      <c r="L128" s="9" t="s">
        <v>67</v>
      </c>
      <c r="M128" s="232" t="s">
        <v>75</v>
      </c>
      <c r="N128" s="232" t="s">
        <v>75</v>
      </c>
      <c r="O128" s="238">
        <v>44</v>
      </c>
      <c r="P128" s="232" t="s">
        <v>75</v>
      </c>
      <c r="Q128" s="233" t="s">
        <v>81</v>
      </c>
      <c r="R128" s="232">
        <v>4</v>
      </c>
      <c r="S128" s="232" t="s">
        <v>75</v>
      </c>
      <c r="T128" s="233" t="s">
        <v>81</v>
      </c>
      <c r="U128" s="238">
        <v>48</v>
      </c>
    </row>
    <row r="129" spans="1:21" ht="16.5" customHeight="1" x14ac:dyDescent="0.2">
      <c r="A129" s="7"/>
      <c r="B129" s="7"/>
      <c r="C129" s="7"/>
      <c r="D129" s="7" t="s">
        <v>70</v>
      </c>
      <c r="E129" s="7"/>
      <c r="F129" s="7"/>
      <c r="G129" s="7"/>
      <c r="H129" s="7"/>
      <c r="I129" s="7"/>
      <c r="J129" s="7"/>
      <c r="K129" s="7"/>
      <c r="L129" s="9" t="s">
        <v>67</v>
      </c>
      <c r="M129" s="239">
        <v>13630</v>
      </c>
      <c r="N129" s="237">
        <v>3651</v>
      </c>
      <c r="O129" s="237">
        <v>7417</v>
      </c>
      <c r="P129" s="237">
        <v>3821</v>
      </c>
      <c r="Q129" s="233" t="s">
        <v>81</v>
      </c>
      <c r="R129" s="236">
        <v>938</v>
      </c>
      <c r="S129" s="236">
        <v>619</v>
      </c>
      <c r="T129" s="233" t="s">
        <v>81</v>
      </c>
      <c r="U129" s="239">
        <v>30076</v>
      </c>
    </row>
    <row r="130" spans="1:21" ht="16.5" customHeight="1" x14ac:dyDescent="0.2">
      <c r="A130" s="7"/>
      <c r="B130" s="7" t="s">
        <v>738</v>
      </c>
      <c r="C130" s="7"/>
      <c r="D130" s="7"/>
      <c r="E130" s="7"/>
      <c r="F130" s="7"/>
      <c r="G130" s="7"/>
      <c r="H130" s="7"/>
      <c r="I130" s="7"/>
      <c r="J130" s="7"/>
      <c r="K130" s="7"/>
      <c r="L130" s="9"/>
      <c r="M130" s="10"/>
      <c r="N130" s="10"/>
      <c r="O130" s="10"/>
      <c r="P130" s="10"/>
      <c r="Q130" s="10"/>
      <c r="R130" s="10"/>
      <c r="S130" s="10"/>
      <c r="T130" s="10"/>
      <c r="U130" s="10"/>
    </row>
    <row r="131" spans="1:21" ht="16.5" customHeight="1" x14ac:dyDescent="0.2">
      <c r="A131" s="7"/>
      <c r="B131" s="7"/>
      <c r="C131" s="7" t="s">
        <v>442</v>
      </c>
      <c r="D131" s="7"/>
      <c r="E131" s="7"/>
      <c r="F131" s="7"/>
      <c r="G131" s="7"/>
      <c r="H131" s="7"/>
      <c r="I131" s="7"/>
      <c r="J131" s="7"/>
      <c r="K131" s="7"/>
      <c r="L131" s="9"/>
      <c r="M131" s="10"/>
      <c r="N131" s="10"/>
      <c r="O131" s="10"/>
      <c r="P131" s="10"/>
      <c r="Q131" s="10"/>
      <c r="R131" s="10"/>
      <c r="S131" s="10"/>
      <c r="T131" s="10"/>
      <c r="U131" s="10"/>
    </row>
    <row r="132" spans="1:21" ht="16.5" customHeight="1" x14ac:dyDescent="0.2">
      <c r="A132" s="7"/>
      <c r="B132" s="7"/>
      <c r="C132" s="7"/>
      <c r="D132" s="7" t="s">
        <v>66</v>
      </c>
      <c r="E132" s="7"/>
      <c r="F132" s="7"/>
      <c r="G132" s="7"/>
      <c r="H132" s="7"/>
      <c r="I132" s="7"/>
      <c r="J132" s="7"/>
      <c r="K132" s="7"/>
      <c r="L132" s="9" t="s">
        <v>210</v>
      </c>
      <c r="M132" s="240">
        <v>77</v>
      </c>
      <c r="N132" s="240">
        <v>99.6</v>
      </c>
      <c r="O132" s="240">
        <v>96.8</v>
      </c>
      <c r="P132" s="240">
        <v>80.8</v>
      </c>
      <c r="Q132" s="234" t="s">
        <v>81</v>
      </c>
      <c r="R132" s="240">
        <v>62.8</v>
      </c>
      <c r="S132" s="240">
        <v>90.4</v>
      </c>
      <c r="T132" s="234" t="s">
        <v>81</v>
      </c>
      <c r="U132" s="240">
        <v>84.8</v>
      </c>
    </row>
    <row r="133" spans="1:21" ht="16.5" customHeight="1" x14ac:dyDescent="0.2">
      <c r="A133" s="7"/>
      <c r="B133" s="7"/>
      <c r="C133" s="7"/>
      <c r="D133" s="7" t="s">
        <v>68</v>
      </c>
      <c r="E133" s="7"/>
      <c r="F133" s="7"/>
      <c r="G133" s="7"/>
      <c r="H133" s="7"/>
      <c r="I133" s="7"/>
      <c r="J133" s="7"/>
      <c r="K133" s="7"/>
      <c r="L133" s="9" t="s">
        <v>210</v>
      </c>
      <c r="M133" s="240">
        <v>81.599999999999994</v>
      </c>
      <c r="N133" s="240">
        <v>99.1</v>
      </c>
      <c r="O133" s="240">
        <v>97.4</v>
      </c>
      <c r="P133" s="240">
        <v>83.7</v>
      </c>
      <c r="Q133" s="234" t="s">
        <v>81</v>
      </c>
      <c r="R133" s="240">
        <v>69.7</v>
      </c>
      <c r="S133" s="240">
        <v>86.7</v>
      </c>
      <c r="T133" s="234" t="s">
        <v>81</v>
      </c>
      <c r="U133" s="240">
        <v>87.6</v>
      </c>
    </row>
    <row r="134" spans="1:21" ht="16.5" customHeight="1" x14ac:dyDescent="0.2">
      <c r="A134" s="7"/>
      <c r="B134" s="7"/>
      <c r="C134" s="7"/>
      <c r="D134" s="7" t="s">
        <v>69</v>
      </c>
      <c r="E134" s="7"/>
      <c r="F134" s="7"/>
      <c r="G134" s="7"/>
      <c r="H134" s="7"/>
      <c r="I134" s="7"/>
      <c r="J134" s="7"/>
      <c r="K134" s="7"/>
      <c r="L134" s="9" t="s">
        <v>210</v>
      </c>
      <c r="M134" s="234" t="s">
        <v>214</v>
      </c>
      <c r="N134" s="234" t="s">
        <v>214</v>
      </c>
      <c r="O134" s="240">
        <v>93.2</v>
      </c>
      <c r="P134" s="234" t="s">
        <v>214</v>
      </c>
      <c r="Q134" s="234" t="s">
        <v>81</v>
      </c>
      <c r="R134" s="231">
        <v>100</v>
      </c>
      <c r="S134" s="234" t="s">
        <v>214</v>
      </c>
      <c r="T134" s="234" t="s">
        <v>81</v>
      </c>
      <c r="U134" s="240">
        <v>93.8</v>
      </c>
    </row>
    <row r="135" spans="1:21" ht="16.5" customHeight="1" x14ac:dyDescent="0.2">
      <c r="A135" s="7"/>
      <c r="B135" s="7"/>
      <c r="C135" s="7"/>
      <c r="D135" s="7" t="s">
        <v>70</v>
      </c>
      <c r="E135" s="7"/>
      <c r="F135" s="7"/>
      <c r="G135" s="7"/>
      <c r="H135" s="7"/>
      <c r="I135" s="7"/>
      <c r="J135" s="7"/>
      <c r="K135" s="7"/>
      <c r="L135" s="9" t="s">
        <v>210</v>
      </c>
      <c r="M135" s="240">
        <v>79.900000000000006</v>
      </c>
      <c r="N135" s="240">
        <v>99.2</v>
      </c>
      <c r="O135" s="240">
        <v>97.1</v>
      </c>
      <c r="P135" s="240">
        <v>82.2</v>
      </c>
      <c r="Q135" s="234" t="s">
        <v>81</v>
      </c>
      <c r="R135" s="240">
        <v>68.2</v>
      </c>
      <c r="S135" s="240">
        <v>87.7</v>
      </c>
      <c r="T135" s="234" t="s">
        <v>81</v>
      </c>
      <c r="U135" s="240">
        <v>86.6</v>
      </c>
    </row>
    <row r="136" spans="1:21" ht="16.5" customHeight="1" x14ac:dyDescent="0.2">
      <c r="A136" s="7" t="s">
        <v>275</v>
      </c>
      <c r="B136" s="7"/>
      <c r="C136" s="7"/>
      <c r="D136" s="7"/>
      <c r="E136" s="7"/>
      <c r="F136" s="7"/>
      <c r="G136" s="7"/>
      <c r="H136" s="7"/>
      <c r="I136" s="7"/>
      <c r="J136" s="7"/>
      <c r="K136" s="7"/>
      <c r="L136" s="9"/>
      <c r="M136" s="10"/>
      <c r="N136" s="10"/>
      <c r="O136" s="10"/>
      <c r="P136" s="10"/>
      <c r="Q136" s="10"/>
      <c r="R136" s="10"/>
      <c r="S136" s="10"/>
      <c r="T136" s="10"/>
      <c r="U136" s="10"/>
    </row>
    <row r="137" spans="1:21" ht="16.5" customHeight="1" x14ac:dyDescent="0.2">
      <c r="A137" s="7"/>
      <c r="B137" s="7" t="s">
        <v>738</v>
      </c>
      <c r="C137" s="7"/>
      <c r="D137" s="7"/>
      <c r="E137" s="7"/>
      <c r="F137" s="7"/>
      <c r="G137" s="7"/>
      <c r="H137" s="7"/>
      <c r="I137" s="7"/>
      <c r="J137" s="7"/>
      <c r="K137" s="7"/>
      <c r="L137" s="9"/>
      <c r="M137" s="10"/>
      <c r="N137" s="10"/>
      <c r="O137" s="10"/>
      <c r="P137" s="10"/>
      <c r="Q137" s="10"/>
      <c r="R137" s="10"/>
      <c r="S137" s="10"/>
      <c r="T137" s="10"/>
      <c r="U137" s="10"/>
    </row>
    <row r="138" spans="1:21" ht="16.5" customHeight="1" x14ac:dyDescent="0.2">
      <c r="A138" s="7"/>
      <c r="B138" s="7"/>
      <c r="C138" s="7" t="s">
        <v>65</v>
      </c>
      <c r="D138" s="7"/>
      <c r="E138" s="7"/>
      <c r="F138" s="7"/>
      <c r="G138" s="7"/>
      <c r="H138" s="7"/>
      <c r="I138" s="7"/>
      <c r="J138" s="7"/>
      <c r="K138" s="7"/>
      <c r="L138" s="9"/>
      <c r="M138" s="10"/>
      <c r="N138" s="10"/>
      <c r="O138" s="10"/>
      <c r="P138" s="10"/>
      <c r="Q138" s="10"/>
      <c r="R138" s="10"/>
      <c r="S138" s="10"/>
      <c r="T138" s="10"/>
      <c r="U138" s="10"/>
    </row>
    <row r="139" spans="1:21" ht="16.5" customHeight="1" x14ac:dyDescent="0.2">
      <c r="A139" s="7"/>
      <c r="B139" s="7"/>
      <c r="C139" s="7"/>
      <c r="D139" s="7" t="s">
        <v>66</v>
      </c>
      <c r="E139" s="7"/>
      <c r="F139" s="7"/>
      <c r="G139" s="7"/>
      <c r="H139" s="7"/>
      <c r="I139" s="7"/>
      <c r="J139" s="7"/>
      <c r="K139" s="7"/>
      <c r="L139" s="9" t="s">
        <v>67</v>
      </c>
      <c r="M139" s="237">
        <v>2950</v>
      </c>
      <c r="N139" s="236">
        <v>706</v>
      </c>
      <c r="O139" s="237">
        <v>3001</v>
      </c>
      <c r="P139" s="237">
        <v>1489</v>
      </c>
      <c r="Q139" s="233" t="s">
        <v>81</v>
      </c>
      <c r="R139" s="236">
        <v>157</v>
      </c>
      <c r="S139" s="236">
        <v>130</v>
      </c>
      <c r="T139" s="233" t="s">
        <v>81</v>
      </c>
      <c r="U139" s="237">
        <v>8433</v>
      </c>
    </row>
    <row r="140" spans="1:21" ht="16.5" customHeight="1" x14ac:dyDescent="0.2">
      <c r="A140" s="7"/>
      <c r="B140" s="7"/>
      <c r="C140" s="7"/>
      <c r="D140" s="7" t="s">
        <v>68</v>
      </c>
      <c r="E140" s="7"/>
      <c r="F140" s="7"/>
      <c r="G140" s="7"/>
      <c r="H140" s="7"/>
      <c r="I140" s="7"/>
      <c r="J140" s="7"/>
      <c r="K140" s="7"/>
      <c r="L140" s="9" t="s">
        <v>67</v>
      </c>
      <c r="M140" s="237">
        <v>5886</v>
      </c>
      <c r="N140" s="237">
        <v>2589</v>
      </c>
      <c r="O140" s="237">
        <v>4089</v>
      </c>
      <c r="P140" s="237">
        <v>1525</v>
      </c>
      <c r="Q140" s="233" t="s">
        <v>81</v>
      </c>
      <c r="R140" s="236">
        <v>513</v>
      </c>
      <c r="S140" s="236">
        <v>338</v>
      </c>
      <c r="T140" s="233" t="s">
        <v>81</v>
      </c>
      <c r="U140" s="239">
        <v>14940</v>
      </c>
    </row>
    <row r="141" spans="1:21" ht="16.5" customHeight="1" x14ac:dyDescent="0.2">
      <c r="A141" s="7"/>
      <c r="B141" s="7"/>
      <c r="C141" s="7"/>
      <c r="D141" s="7" t="s">
        <v>69</v>
      </c>
      <c r="E141" s="7"/>
      <c r="F141" s="7"/>
      <c r="G141" s="7"/>
      <c r="H141" s="7"/>
      <c r="I141" s="7"/>
      <c r="J141" s="7"/>
      <c r="K141" s="7"/>
      <c r="L141" s="9" t="s">
        <v>67</v>
      </c>
      <c r="M141" s="232" t="s">
        <v>75</v>
      </c>
      <c r="N141" s="232">
        <v>3</v>
      </c>
      <c r="O141" s="238">
        <v>51</v>
      </c>
      <c r="P141" s="238">
        <v>20</v>
      </c>
      <c r="Q141" s="233" t="s">
        <v>81</v>
      </c>
      <c r="R141" s="238">
        <v>16</v>
      </c>
      <c r="S141" s="232" t="s">
        <v>75</v>
      </c>
      <c r="T141" s="233" t="s">
        <v>81</v>
      </c>
      <c r="U141" s="238">
        <v>90</v>
      </c>
    </row>
    <row r="142" spans="1:21" ht="16.5" customHeight="1" x14ac:dyDescent="0.2">
      <c r="A142" s="7"/>
      <c r="B142" s="7"/>
      <c r="C142" s="7"/>
      <c r="D142" s="7" t="s">
        <v>70</v>
      </c>
      <c r="E142" s="7"/>
      <c r="F142" s="7"/>
      <c r="G142" s="7"/>
      <c r="H142" s="7"/>
      <c r="I142" s="7"/>
      <c r="J142" s="7"/>
      <c r="K142" s="7"/>
      <c r="L142" s="9" t="s">
        <v>67</v>
      </c>
      <c r="M142" s="237">
        <v>8836</v>
      </c>
      <c r="N142" s="237">
        <v>3298</v>
      </c>
      <c r="O142" s="237">
        <v>7141</v>
      </c>
      <c r="P142" s="237">
        <v>3034</v>
      </c>
      <c r="Q142" s="233" t="s">
        <v>81</v>
      </c>
      <c r="R142" s="236">
        <v>686</v>
      </c>
      <c r="S142" s="236">
        <v>468</v>
      </c>
      <c r="T142" s="233" t="s">
        <v>81</v>
      </c>
      <c r="U142" s="239">
        <v>23463</v>
      </c>
    </row>
    <row r="143" spans="1:21" ht="16.5" customHeight="1" x14ac:dyDescent="0.2">
      <c r="A143" s="7"/>
      <c r="B143" s="7" t="s">
        <v>739</v>
      </c>
      <c r="C143" s="7"/>
      <c r="D143" s="7"/>
      <c r="E143" s="7"/>
      <c r="F143" s="7"/>
      <c r="G143" s="7"/>
      <c r="H143" s="7"/>
      <c r="I143" s="7"/>
      <c r="J143" s="7"/>
      <c r="K143" s="7"/>
      <c r="L143" s="9"/>
      <c r="M143" s="10"/>
      <c r="N143" s="10"/>
      <c r="O143" s="10"/>
      <c r="P143" s="10"/>
      <c r="Q143" s="10"/>
      <c r="R143" s="10"/>
      <c r="S143" s="10"/>
      <c r="T143" s="10"/>
      <c r="U143" s="10"/>
    </row>
    <row r="144" spans="1:21" ht="16.5" customHeight="1" x14ac:dyDescent="0.2">
      <c r="A144" s="7"/>
      <c r="B144" s="7"/>
      <c r="C144" s="7" t="s">
        <v>65</v>
      </c>
      <c r="D144" s="7"/>
      <c r="E144" s="7"/>
      <c r="F144" s="7"/>
      <c r="G144" s="7"/>
      <c r="H144" s="7"/>
      <c r="I144" s="7"/>
      <c r="J144" s="7"/>
      <c r="K144" s="7"/>
      <c r="L144" s="9"/>
      <c r="M144" s="10"/>
      <c r="N144" s="10"/>
      <c r="O144" s="10"/>
      <c r="P144" s="10"/>
      <c r="Q144" s="10"/>
      <c r="R144" s="10"/>
      <c r="S144" s="10"/>
      <c r="T144" s="10"/>
      <c r="U144" s="10"/>
    </row>
    <row r="145" spans="1:21" ht="16.5" customHeight="1" x14ac:dyDescent="0.2">
      <c r="A145" s="7"/>
      <c r="B145" s="7"/>
      <c r="C145" s="7"/>
      <c r="D145" s="7" t="s">
        <v>66</v>
      </c>
      <c r="E145" s="7"/>
      <c r="F145" s="7"/>
      <c r="G145" s="7"/>
      <c r="H145" s="7"/>
      <c r="I145" s="7"/>
      <c r="J145" s="7"/>
      <c r="K145" s="7"/>
      <c r="L145" s="9" t="s">
        <v>67</v>
      </c>
      <c r="M145" s="237">
        <v>4507</v>
      </c>
      <c r="N145" s="236">
        <v>713</v>
      </c>
      <c r="O145" s="237">
        <v>3078</v>
      </c>
      <c r="P145" s="237">
        <v>1799</v>
      </c>
      <c r="Q145" s="233" t="s">
        <v>81</v>
      </c>
      <c r="R145" s="236">
        <v>227</v>
      </c>
      <c r="S145" s="236">
        <v>152</v>
      </c>
      <c r="T145" s="233" t="s">
        <v>81</v>
      </c>
      <c r="U145" s="239">
        <v>10476</v>
      </c>
    </row>
    <row r="146" spans="1:21" ht="16.5" customHeight="1" x14ac:dyDescent="0.2">
      <c r="A146" s="7"/>
      <c r="B146" s="7"/>
      <c r="C146" s="7"/>
      <c r="D146" s="7" t="s">
        <v>68</v>
      </c>
      <c r="E146" s="7"/>
      <c r="F146" s="7"/>
      <c r="G146" s="7"/>
      <c r="H146" s="7"/>
      <c r="I146" s="7"/>
      <c r="J146" s="7"/>
      <c r="K146" s="7"/>
      <c r="L146" s="9" t="s">
        <v>67</v>
      </c>
      <c r="M146" s="237">
        <v>8269</v>
      </c>
      <c r="N146" s="237">
        <v>2626</v>
      </c>
      <c r="O146" s="237">
        <v>4224</v>
      </c>
      <c r="P146" s="237">
        <v>1739</v>
      </c>
      <c r="Q146" s="233" t="s">
        <v>81</v>
      </c>
      <c r="R146" s="236">
        <v>705</v>
      </c>
      <c r="S146" s="236">
        <v>420</v>
      </c>
      <c r="T146" s="233" t="s">
        <v>81</v>
      </c>
      <c r="U146" s="239">
        <v>17983</v>
      </c>
    </row>
    <row r="147" spans="1:21" ht="16.5" customHeight="1" x14ac:dyDescent="0.2">
      <c r="A147" s="7"/>
      <c r="B147" s="7"/>
      <c r="C147" s="7"/>
      <c r="D147" s="7" t="s">
        <v>69</v>
      </c>
      <c r="E147" s="7"/>
      <c r="F147" s="7"/>
      <c r="G147" s="7"/>
      <c r="H147" s="7"/>
      <c r="I147" s="7"/>
      <c r="J147" s="7"/>
      <c r="K147" s="7"/>
      <c r="L147" s="9" t="s">
        <v>67</v>
      </c>
      <c r="M147" s="232">
        <v>1</v>
      </c>
      <c r="N147" s="232">
        <v>3</v>
      </c>
      <c r="O147" s="238">
        <v>53</v>
      </c>
      <c r="P147" s="238">
        <v>22</v>
      </c>
      <c r="Q147" s="233" t="s">
        <v>81</v>
      </c>
      <c r="R147" s="238">
        <v>32</v>
      </c>
      <c r="S147" s="232" t="s">
        <v>75</v>
      </c>
      <c r="T147" s="233" t="s">
        <v>81</v>
      </c>
      <c r="U147" s="236">
        <v>111</v>
      </c>
    </row>
    <row r="148" spans="1:21" ht="16.5" customHeight="1" x14ac:dyDescent="0.2">
      <c r="A148" s="7"/>
      <c r="B148" s="7"/>
      <c r="C148" s="7"/>
      <c r="D148" s="7" t="s">
        <v>70</v>
      </c>
      <c r="E148" s="7"/>
      <c r="F148" s="7"/>
      <c r="G148" s="7"/>
      <c r="H148" s="7"/>
      <c r="I148" s="7"/>
      <c r="J148" s="7"/>
      <c r="K148" s="7"/>
      <c r="L148" s="9" t="s">
        <v>67</v>
      </c>
      <c r="M148" s="239">
        <v>12777</v>
      </c>
      <c r="N148" s="237">
        <v>3342</v>
      </c>
      <c r="O148" s="237">
        <v>7355</v>
      </c>
      <c r="P148" s="237">
        <v>3560</v>
      </c>
      <c r="Q148" s="233" t="s">
        <v>81</v>
      </c>
      <c r="R148" s="236">
        <v>964</v>
      </c>
      <c r="S148" s="236">
        <v>572</v>
      </c>
      <c r="T148" s="233" t="s">
        <v>81</v>
      </c>
      <c r="U148" s="239">
        <v>28570</v>
      </c>
    </row>
    <row r="149" spans="1:21" ht="16.5" customHeight="1" x14ac:dyDescent="0.2">
      <c r="A149" s="7"/>
      <c r="B149" s="7" t="s">
        <v>738</v>
      </c>
      <c r="C149" s="7"/>
      <c r="D149" s="7"/>
      <c r="E149" s="7"/>
      <c r="F149" s="7"/>
      <c r="G149" s="7"/>
      <c r="H149" s="7"/>
      <c r="I149" s="7"/>
      <c r="J149" s="7"/>
      <c r="K149" s="7"/>
      <c r="L149" s="9"/>
      <c r="M149" s="10"/>
      <c r="N149" s="10"/>
      <c r="O149" s="10"/>
      <c r="P149" s="10"/>
      <c r="Q149" s="10"/>
      <c r="R149" s="10"/>
      <c r="S149" s="10"/>
      <c r="T149" s="10"/>
      <c r="U149" s="10"/>
    </row>
    <row r="150" spans="1:21" ht="16.5" customHeight="1" x14ac:dyDescent="0.2">
      <c r="A150" s="7"/>
      <c r="B150" s="7"/>
      <c r="C150" s="7" t="s">
        <v>442</v>
      </c>
      <c r="D150" s="7"/>
      <c r="E150" s="7"/>
      <c r="F150" s="7"/>
      <c r="G150" s="7"/>
      <c r="H150" s="7"/>
      <c r="I150" s="7"/>
      <c r="J150" s="7"/>
      <c r="K150" s="7"/>
      <c r="L150" s="9"/>
      <c r="M150" s="10"/>
      <c r="N150" s="10"/>
      <c r="O150" s="10"/>
      <c r="P150" s="10"/>
      <c r="Q150" s="10"/>
      <c r="R150" s="10"/>
      <c r="S150" s="10"/>
      <c r="T150" s="10"/>
      <c r="U150" s="10"/>
    </row>
    <row r="151" spans="1:21" ht="16.5" customHeight="1" x14ac:dyDescent="0.2">
      <c r="A151" s="7"/>
      <c r="B151" s="7"/>
      <c r="C151" s="7"/>
      <c r="D151" s="7" t="s">
        <v>66</v>
      </c>
      <c r="E151" s="7"/>
      <c r="F151" s="7"/>
      <c r="G151" s="7"/>
      <c r="H151" s="7"/>
      <c r="I151" s="7"/>
      <c r="J151" s="7"/>
      <c r="K151" s="7"/>
      <c r="L151" s="9" t="s">
        <v>210</v>
      </c>
      <c r="M151" s="240">
        <v>65.5</v>
      </c>
      <c r="N151" s="240">
        <v>99</v>
      </c>
      <c r="O151" s="240">
        <v>97.5</v>
      </c>
      <c r="P151" s="240">
        <v>82.8</v>
      </c>
      <c r="Q151" s="234" t="s">
        <v>81</v>
      </c>
      <c r="R151" s="240">
        <v>69.2</v>
      </c>
      <c r="S151" s="240">
        <v>85.5</v>
      </c>
      <c r="T151" s="234" t="s">
        <v>81</v>
      </c>
      <c r="U151" s="240">
        <v>80.5</v>
      </c>
    </row>
    <row r="152" spans="1:21" ht="16.5" customHeight="1" x14ac:dyDescent="0.2">
      <c r="A152" s="7"/>
      <c r="B152" s="7"/>
      <c r="C152" s="7"/>
      <c r="D152" s="7" t="s">
        <v>68</v>
      </c>
      <c r="E152" s="7"/>
      <c r="F152" s="7"/>
      <c r="G152" s="7"/>
      <c r="H152" s="7"/>
      <c r="I152" s="7"/>
      <c r="J152" s="7"/>
      <c r="K152" s="7"/>
      <c r="L152" s="9" t="s">
        <v>210</v>
      </c>
      <c r="M152" s="240">
        <v>71.2</v>
      </c>
      <c r="N152" s="240">
        <v>98.6</v>
      </c>
      <c r="O152" s="240">
        <v>96.8</v>
      </c>
      <c r="P152" s="240">
        <v>87.7</v>
      </c>
      <c r="Q152" s="234" t="s">
        <v>81</v>
      </c>
      <c r="R152" s="240">
        <v>72.8</v>
      </c>
      <c r="S152" s="240">
        <v>80.5</v>
      </c>
      <c r="T152" s="234" t="s">
        <v>81</v>
      </c>
      <c r="U152" s="240">
        <v>83.1</v>
      </c>
    </row>
    <row r="153" spans="1:21" ht="16.5" customHeight="1" x14ac:dyDescent="0.2">
      <c r="A153" s="7"/>
      <c r="B153" s="7"/>
      <c r="C153" s="7"/>
      <c r="D153" s="7" t="s">
        <v>69</v>
      </c>
      <c r="E153" s="7"/>
      <c r="F153" s="7"/>
      <c r="G153" s="7"/>
      <c r="H153" s="7"/>
      <c r="I153" s="7"/>
      <c r="J153" s="7"/>
      <c r="K153" s="7"/>
      <c r="L153" s="9" t="s">
        <v>210</v>
      </c>
      <c r="M153" s="230" t="s">
        <v>75</v>
      </c>
      <c r="N153" s="231">
        <v>100</v>
      </c>
      <c r="O153" s="240">
        <v>96.2</v>
      </c>
      <c r="P153" s="240">
        <v>90.9</v>
      </c>
      <c r="Q153" s="234" t="s">
        <v>81</v>
      </c>
      <c r="R153" s="240">
        <v>50</v>
      </c>
      <c r="S153" s="234" t="s">
        <v>214</v>
      </c>
      <c r="T153" s="234" t="s">
        <v>81</v>
      </c>
      <c r="U153" s="240">
        <v>81.099999999999994</v>
      </c>
    </row>
    <row r="154" spans="1:21" ht="16.5" customHeight="1" x14ac:dyDescent="0.2">
      <c r="A154" s="7"/>
      <c r="B154" s="7"/>
      <c r="C154" s="7"/>
      <c r="D154" s="7" t="s">
        <v>70</v>
      </c>
      <c r="E154" s="7"/>
      <c r="F154" s="7"/>
      <c r="G154" s="7"/>
      <c r="H154" s="7"/>
      <c r="I154" s="7"/>
      <c r="J154" s="7"/>
      <c r="K154" s="7"/>
      <c r="L154" s="9" t="s">
        <v>210</v>
      </c>
      <c r="M154" s="240">
        <v>69.2</v>
      </c>
      <c r="N154" s="240">
        <v>98.7</v>
      </c>
      <c r="O154" s="240">
        <v>97.1</v>
      </c>
      <c r="P154" s="240">
        <v>85.2</v>
      </c>
      <c r="Q154" s="234" t="s">
        <v>81</v>
      </c>
      <c r="R154" s="240">
        <v>71.2</v>
      </c>
      <c r="S154" s="240">
        <v>81.8</v>
      </c>
      <c r="T154" s="234" t="s">
        <v>81</v>
      </c>
      <c r="U154" s="240">
        <v>82.1</v>
      </c>
    </row>
    <row r="155" spans="1:21" ht="16.5" customHeight="1" x14ac:dyDescent="0.2">
      <c r="A155" s="7" t="s">
        <v>166</v>
      </c>
      <c r="B155" s="7"/>
      <c r="C155" s="7"/>
      <c r="D155" s="7"/>
      <c r="E155" s="7"/>
      <c r="F155" s="7"/>
      <c r="G155" s="7"/>
      <c r="H155" s="7"/>
      <c r="I155" s="7"/>
      <c r="J155" s="7"/>
      <c r="K155" s="7"/>
      <c r="L155" s="9"/>
      <c r="M155" s="10"/>
      <c r="N155" s="10"/>
      <c r="O155" s="10"/>
      <c r="P155" s="10"/>
      <c r="Q155" s="10"/>
      <c r="R155" s="10"/>
      <c r="S155" s="10"/>
      <c r="T155" s="10"/>
      <c r="U155" s="10"/>
    </row>
    <row r="156" spans="1:21" ht="16.5" customHeight="1" x14ac:dyDescent="0.2">
      <c r="A156" s="7"/>
      <c r="B156" s="7" t="s">
        <v>738</v>
      </c>
      <c r="C156" s="7"/>
      <c r="D156" s="7"/>
      <c r="E156" s="7"/>
      <c r="F156" s="7"/>
      <c r="G156" s="7"/>
      <c r="H156" s="7"/>
      <c r="I156" s="7"/>
      <c r="J156" s="7"/>
      <c r="K156" s="7"/>
      <c r="L156" s="9"/>
      <c r="M156" s="10"/>
      <c r="N156" s="10"/>
      <c r="O156" s="10"/>
      <c r="P156" s="10"/>
      <c r="Q156" s="10"/>
      <c r="R156" s="10"/>
      <c r="S156" s="10"/>
      <c r="T156" s="10"/>
      <c r="U156" s="10"/>
    </row>
    <row r="157" spans="1:21" ht="16.5" customHeight="1" x14ac:dyDescent="0.2">
      <c r="A157" s="7"/>
      <c r="B157" s="7"/>
      <c r="C157" s="7" t="s">
        <v>65</v>
      </c>
      <c r="D157" s="7"/>
      <c r="E157" s="7"/>
      <c r="F157" s="7"/>
      <c r="G157" s="7"/>
      <c r="H157" s="7"/>
      <c r="I157" s="7"/>
      <c r="J157" s="7"/>
      <c r="K157" s="7"/>
      <c r="L157" s="9"/>
      <c r="M157" s="10"/>
      <c r="N157" s="10"/>
      <c r="O157" s="10"/>
      <c r="P157" s="10"/>
      <c r="Q157" s="10"/>
      <c r="R157" s="10"/>
      <c r="S157" s="10"/>
      <c r="T157" s="10"/>
      <c r="U157" s="10"/>
    </row>
    <row r="158" spans="1:21" ht="16.5" customHeight="1" x14ac:dyDescent="0.2">
      <c r="A158" s="7"/>
      <c r="B158" s="7"/>
      <c r="C158" s="7"/>
      <c r="D158" s="7" t="s">
        <v>66</v>
      </c>
      <c r="E158" s="7"/>
      <c r="F158" s="7"/>
      <c r="G158" s="7"/>
      <c r="H158" s="7"/>
      <c r="I158" s="7"/>
      <c r="J158" s="7"/>
      <c r="K158" s="7"/>
      <c r="L158" s="9" t="s">
        <v>67</v>
      </c>
      <c r="M158" s="237">
        <v>2305</v>
      </c>
      <c r="N158" s="233" t="s">
        <v>81</v>
      </c>
      <c r="O158" s="237">
        <v>2916</v>
      </c>
      <c r="P158" s="237">
        <v>1434</v>
      </c>
      <c r="Q158" s="233" t="s">
        <v>81</v>
      </c>
      <c r="R158" s="236">
        <v>162</v>
      </c>
      <c r="S158" s="236">
        <v>104</v>
      </c>
      <c r="T158" s="233" t="s">
        <v>81</v>
      </c>
      <c r="U158" s="237">
        <v>6921</v>
      </c>
    </row>
    <row r="159" spans="1:21" ht="16.5" customHeight="1" x14ac:dyDescent="0.2">
      <c r="A159" s="7"/>
      <c r="B159" s="7"/>
      <c r="C159" s="7"/>
      <c r="D159" s="7" t="s">
        <v>68</v>
      </c>
      <c r="E159" s="7"/>
      <c r="F159" s="7"/>
      <c r="G159" s="7"/>
      <c r="H159" s="7"/>
      <c r="I159" s="7"/>
      <c r="J159" s="7"/>
      <c r="K159" s="7"/>
      <c r="L159" s="9" t="s">
        <v>67</v>
      </c>
      <c r="M159" s="237">
        <v>4784</v>
      </c>
      <c r="N159" s="233" t="s">
        <v>81</v>
      </c>
      <c r="O159" s="237">
        <v>4321</v>
      </c>
      <c r="P159" s="237">
        <v>1450</v>
      </c>
      <c r="Q159" s="233" t="s">
        <v>81</v>
      </c>
      <c r="R159" s="236">
        <v>536</v>
      </c>
      <c r="S159" s="236">
        <v>293</v>
      </c>
      <c r="T159" s="233" t="s">
        <v>81</v>
      </c>
      <c r="U159" s="239">
        <v>11384</v>
      </c>
    </row>
    <row r="160" spans="1:21" ht="16.5" customHeight="1" x14ac:dyDescent="0.2">
      <c r="A160" s="7"/>
      <c r="B160" s="7"/>
      <c r="C160" s="7"/>
      <c r="D160" s="7" t="s">
        <v>69</v>
      </c>
      <c r="E160" s="7"/>
      <c r="F160" s="7"/>
      <c r="G160" s="7"/>
      <c r="H160" s="7"/>
      <c r="I160" s="7"/>
      <c r="J160" s="7"/>
      <c r="K160" s="7"/>
      <c r="L160" s="9" t="s">
        <v>67</v>
      </c>
      <c r="M160" s="232">
        <v>1</v>
      </c>
      <c r="N160" s="233" t="s">
        <v>81</v>
      </c>
      <c r="O160" s="238">
        <v>48</v>
      </c>
      <c r="P160" s="232">
        <v>4</v>
      </c>
      <c r="Q160" s="233" t="s">
        <v>81</v>
      </c>
      <c r="R160" s="232">
        <v>7</v>
      </c>
      <c r="S160" s="232">
        <v>7</v>
      </c>
      <c r="T160" s="233" t="s">
        <v>81</v>
      </c>
      <c r="U160" s="238">
        <v>67</v>
      </c>
    </row>
    <row r="161" spans="1:21" ht="16.5" customHeight="1" x14ac:dyDescent="0.2">
      <c r="A161" s="7"/>
      <c r="B161" s="7"/>
      <c r="C161" s="7"/>
      <c r="D161" s="7" t="s">
        <v>70</v>
      </c>
      <c r="E161" s="7"/>
      <c r="F161" s="7"/>
      <c r="G161" s="7"/>
      <c r="H161" s="7"/>
      <c r="I161" s="7"/>
      <c r="J161" s="7"/>
      <c r="K161" s="7"/>
      <c r="L161" s="9" t="s">
        <v>67</v>
      </c>
      <c r="M161" s="237">
        <v>7090</v>
      </c>
      <c r="N161" s="233" t="s">
        <v>81</v>
      </c>
      <c r="O161" s="237">
        <v>7285</v>
      </c>
      <c r="P161" s="237">
        <v>2888</v>
      </c>
      <c r="Q161" s="233" t="s">
        <v>81</v>
      </c>
      <c r="R161" s="236">
        <v>705</v>
      </c>
      <c r="S161" s="236">
        <v>404</v>
      </c>
      <c r="T161" s="233" t="s">
        <v>81</v>
      </c>
      <c r="U161" s="239">
        <v>18372</v>
      </c>
    </row>
    <row r="162" spans="1:21" ht="16.5" customHeight="1" x14ac:dyDescent="0.2">
      <c r="A162" s="7"/>
      <c r="B162" s="7" t="s">
        <v>739</v>
      </c>
      <c r="C162" s="7"/>
      <c r="D162" s="7"/>
      <c r="E162" s="7"/>
      <c r="F162" s="7"/>
      <c r="G162" s="7"/>
      <c r="H162" s="7"/>
      <c r="I162" s="7"/>
      <c r="J162" s="7"/>
      <c r="K162" s="7"/>
      <c r="L162" s="9"/>
      <c r="M162" s="10"/>
      <c r="N162" s="10"/>
      <c r="O162" s="10"/>
      <c r="P162" s="10"/>
      <c r="Q162" s="10"/>
      <c r="R162" s="10"/>
      <c r="S162" s="10"/>
      <c r="T162" s="10"/>
      <c r="U162" s="10"/>
    </row>
    <row r="163" spans="1:21" ht="16.5" customHeight="1" x14ac:dyDescent="0.2">
      <c r="A163" s="7"/>
      <c r="B163" s="7"/>
      <c r="C163" s="7" t="s">
        <v>65</v>
      </c>
      <c r="D163" s="7"/>
      <c r="E163" s="7"/>
      <c r="F163" s="7"/>
      <c r="G163" s="7"/>
      <c r="H163" s="7"/>
      <c r="I163" s="7"/>
      <c r="J163" s="7"/>
      <c r="K163" s="7"/>
      <c r="L163" s="9"/>
      <c r="M163" s="10"/>
      <c r="N163" s="10"/>
      <c r="O163" s="10"/>
      <c r="P163" s="10"/>
      <c r="Q163" s="10"/>
      <c r="R163" s="10"/>
      <c r="S163" s="10"/>
      <c r="T163" s="10"/>
      <c r="U163" s="10"/>
    </row>
    <row r="164" spans="1:21" ht="16.5" customHeight="1" x14ac:dyDescent="0.2">
      <c r="A164" s="7"/>
      <c r="B164" s="7"/>
      <c r="C164" s="7"/>
      <c r="D164" s="7" t="s">
        <v>66</v>
      </c>
      <c r="E164" s="7"/>
      <c r="F164" s="7"/>
      <c r="G164" s="7"/>
      <c r="H164" s="7"/>
      <c r="I164" s="7"/>
      <c r="J164" s="7"/>
      <c r="K164" s="7"/>
      <c r="L164" s="9" t="s">
        <v>67</v>
      </c>
      <c r="M164" s="237">
        <v>4181</v>
      </c>
      <c r="N164" s="233" t="s">
        <v>81</v>
      </c>
      <c r="O164" s="237">
        <v>3007</v>
      </c>
      <c r="P164" s="237">
        <v>1644</v>
      </c>
      <c r="Q164" s="233" t="s">
        <v>81</v>
      </c>
      <c r="R164" s="236">
        <v>246</v>
      </c>
      <c r="S164" s="236">
        <v>138</v>
      </c>
      <c r="T164" s="233" t="s">
        <v>81</v>
      </c>
      <c r="U164" s="237">
        <v>9216</v>
      </c>
    </row>
    <row r="165" spans="1:21" ht="16.5" customHeight="1" x14ac:dyDescent="0.2">
      <c r="A165" s="7"/>
      <c r="B165" s="7"/>
      <c r="C165" s="7"/>
      <c r="D165" s="7" t="s">
        <v>68</v>
      </c>
      <c r="E165" s="7"/>
      <c r="F165" s="7"/>
      <c r="G165" s="7"/>
      <c r="H165" s="7"/>
      <c r="I165" s="7"/>
      <c r="J165" s="7"/>
      <c r="K165" s="7"/>
      <c r="L165" s="9" t="s">
        <v>67</v>
      </c>
      <c r="M165" s="237">
        <v>7869</v>
      </c>
      <c r="N165" s="233" t="s">
        <v>81</v>
      </c>
      <c r="O165" s="237">
        <v>4454</v>
      </c>
      <c r="P165" s="237">
        <v>1684</v>
      </c>
      <c r="Q165" s="233" t="s">
        <v>81</v>
      </c>
      <c r="R165" s="236">
        <v>762</v>
      </c>
      <c r="S165" s="236">
        <v>383</v>
      </c>
      <c r="T165" s="233" t="s">
        <v>81</v>
      </c>
      <c r="U165" s="239">
        <v>15152</v>
      </c>
    </row>
    <row r="166" spans="1:21" ht="16.5" customHeight="1" x14ac:dyDescent="0.2">
      <c r="A166" s="7"/>
      <c r="B166" s="7"/>
      <c r="C166" s="7"/>
      <c r="D166" s="7" t="s">
        <v>69</v>
      </c>
      <c r="E166" s="7"/>
      <c r="F166" s="7"/>
      <c r="G166" s="7"/>
      <c r="H166" s="7"/>
      <c r="I166" s="7"/>
      <c r="J166" s="7"/>
      <c r="K166" s="7"/>
      <c r="L166" s="9" t="s">
        <v>67</v>
      </c>
      <c r="M166" s="232">
        <v>3</v>
      </c>
      <c r="N166" s="233" t="s">
        <v>81</v>
      </c>
      <c r="O166" s="238">
        <v>52</v>
      </c>
      <c r="P166" s="238">
        <v>18</v>
      </c>
      <c r="Q166" s="233" t="s">
        <v>81</v>
      </c>
      <c r="R166" s="238">
        <v>20</v>
      </c>
      <c r="S166" s="238">
        <v>18</v>
      </c>
      <c r="T166" s="233" t="s">
        <v>81</v>
      </c>
      <c r="U166" s="236">
        <v>111</v>
      </c>
    </row>
    <row r="167" spans="1:21" ht="16.5" customHeight="1" x14ac:dyDescent="0.2">
      <c r="A167" s="7"/>
      <c r="B167" s="7"/>
      <c r="C167" s="7"/>
      <c r="D167" s="7" t="s">
        <v>70</v>
      </c>
      <c r="E167" s="7"/>
      <c r="F167" s="7"/>
      <c r="G167" s="7"/>
      <c r="H167" s="7"/>
      <c r="I167" s="7"/>
      <c r="J167" s="7"/>
      <c r="K167" s="7"/>
      <c r="L167" s="9" t="s">
        <v>67</v>
      </c>
      <c r="M167" s="239">
        <v>12053</v>
      </c>
      <c r="N167" s="233" t="s">
        <v>81</v>
      </c>
      <c r="O167" s="237">
        <v>7513</v>
      </c>
      <c r="P167" s="237">
        <v>3346</v>
      </c>
      <c r="Q167" s="233" t="s">
        <v>81</v>
      </c>
      <c r="R167" s="237">
        <v>1028</v>
      </c>
      <c r="S167" s="236">
        <v>539</v>
      </c>
      <c r="T167" s="233" t="s">
        <v>81</v>
      </c>
      <c r="U167" s="239">
        <v>24479</v>
      </c>
    </row>
    <row r="168" spans="1:21" ht="16.5" customHeight="1" x14ac:dyDescent="0.2">
      <c r="A168" s="7"/>
      <c r="B168" s="7" t="s">
        <v>738</v>
      </c>
      <c r="C168" s="7"/>
      <c r="D168" s="7"/>
      <c r="E168" s="7"/>
      <c r="F168" s="7"/>
      <c r="G168" s="7"/>
      <c r="H168" s="7"/>
      <c r="I168" s="7"/>
      <c r="J168" s="7"/>
      <c r="K168" s="7"/>
      <c r="L168" s="9"/>
      <c r="M168" s="10"/>
      <c r="N168" s="10"/>
      <c r="O168" s="10"/>
      <c r="P168" s="10"/>
      <c r="Q168" s="10"/>
      <c r="R168" s="10"/>
      <c r="S168" s="10"/>
      <c r="T168" s="10"/>
      <c r="U168" s="10"/>
    </row>
    <row r="169" spans="1:21" ht="16.5" customHeight="1" x14ac:dyDescent="0.2">
      <c r="A169" s="7"/>
      <c r="B169" s="7"/>
      <c r="C169" s="7" t="s">
        <v>442</v>
      </c>
      <c r="D169" s="7"/>
      <c r="E169" s="7"/>
      <c r="F169" s="7"/>
      <c r="G169" s="7"/>
      <c r="H169" s="7"/>
      <c r="I169" s="7"/>
      <c r="J169" s="7"/>
      <c r="K169" s="7"/>
      <c r="L169" s="9"/>
      <c r="M169" s="10"/>
      <c r="N169" s="10"/>
      <c r="O169" s="10"/>
      <c r="P169" s="10"/>
      <c r="Q169" s="10"/>
      <c r="R169" s="10"/>
      <c r="S169" s="10"/>
      <c r="T169" s="10"/>
      <c r="U169" s="10"/>
    </row>
    <row r="170" spans="1:21" ht="16.5" customHeight="1" x14ac:dyDescent="0.2">
      <c r="A170" s="7"/>
      <c r="B170" s="7"/>
      <c r="C170" s="7"/>
      <c r="D170" s="7" t="s">
        <v>66</v>
      </c>
      <c r="E170" s="7"/>
      <c r="F170" s="7"/>
      <c r="G170" s="7"/>
      <c r="H170" s="7"/>
      <c r="I170" s="7"/>
      <c r="J170" s="7"/>
      <c r="K170" s="7"/>
      <c r="L170" s="9" t="s">
        <v>210</v>
      </c>
      <c r="M170" s="240">
        <v>55.1</v>
      </c>
      <c r="N170" s="234" t="s">
        <v>81</v>
      </c>
      <c r="O170" s="240">
        <v>97</v>
      </c>
      <c r="P170" s="240">
        <v>87.2</v>
      </c>
      <c r="Q170" s="234" t="s">
        <v>81</v>
      </c>
      <c r="R170" s="240">
        <v>65.900000000000006</v>
      </c>
      <c r="S170" s="240">
        <v>75.400000000000006</v>
      </c>
      <c r="T170" s="234" t="s">
        <v>81</v>
      </c>
      <c r="U170" s="240">
        <v>75.099999999999994</v>
      </c>
    </row>
    <row r="171" spans="1:21" ht="16.5" customHeight="1" x14ac:dyDescent="0.2">
      <c r="A171" s="7"/>
      <c r="B171" s="7"/>
      <c r="C171" s="7"/>
      <c r="D171" s="7" t="s">
        <v>68</v>
      </c>
      <c r="E171" s="7"/>
      <c r="F171" s="7"/>
      <c r="G171" s="7"/>
      <c r="H171" s="7"/>
      <c r="I171" s="7"/>
      <c r="J171" s="7"/>
      <c r="K171" s="7"/>
      <c r="L171" s="9" t="s">
        <v>210</v>
      </c>
      <c r="M171" s="240">
        <v>60.8</v>
      </c>
      <c r="N171" s="234" t="s">
        <v>81</v>
      </c>
      <c r="O171" s="240">
        <v>97</v>
      </c>
      <c r="P171" s="240">
        <v>86.1</v>
      </c>
      <c r="Q171" s="234" t="s">
        <v>81</v>
      </c>
      <c r="R171" s="240">
        <v>70.3</v>
      </c>
      <c r="S171" s="240">
        <v>76.5</v>
      </c>
      <c r="T171" s="234" t="s">
        <v>81</v>
      </c>
      <c r="U171" s="240">
        <v>75.099999999999994</v>
      </c>
    </row>
    <row r="172" spans="1:21" ht="16.5" customHeight="1" x14ac:dyDescent="0.2">
      <c r="A172" s="7"/>
      <c r="B172" s="7"/>
      <c r="C172" s="7"/>
      <c r="D172" s="7" t="s">
        <v>69</v>
      </c>
      <c r="E172" s="7"/>
      <c r="F172" s="7"/>
      <c r="G172" s="7"/>
      <c r="H172" s="7"/>
      <c r="I172" s="7"/>
      <c r="J172" s="7"/>
      <c r="K172" s="7"/>
      <c r="L172" s="9" t="s">
        <v>210</v>
      </c>
      <c r="M172" s="240">
        <v>33.299999999999997</v>
      </c>
      <c r="N172" s="234" t="s">
        <v>81</v>
      </c>
      <c r="O172" s="240">
        <v>92.3</v>
      </c>
      <c r="P172" s="240">
        <v>22.2</v>
      </c>
      <c r="Q172" s="234" t="s">
        <v>81</v>
      </c>
      <c r="R172" s="240">
        <v>35</v>
      </c>
      <c r="S172" s="240">
        <v>38.9</v>
      </c>
      <c r="T172" s="234" t="s">
        <v>81</v>
      </c>
      <c r="U172" s="240">
        <v>60.4</v>
      </c>
    </row>
    <row r="173" spans="1:21" ht="16.5" customHeight="1" x14ac:dyDescent="0.2">
      <c r="A173" s="7"/>
      <c r="B173" s="7"/>
      <c r="C173" s="7"/>
      <c r="D173" s="7" t="s">
        <v>70</v>
      </c>
      <c r="E173" s="7"/>
      <c r="F173" s="7"/>
      <c r="G173" s="7"/>
      <c r="H173" s="7"/>
      <c r="I173" s="7"/>
      <c r="J173" s="7"/>
      <c r="K173" s="7"/>
      <c r="L173" s="9" t="s">
        <v>210</v>
      </c>
      <c r="M173" s="240">
        <v>58.8</v>
      </c>
      <c r="N173" s="234" t="s">
        <v>81</v>
      </c>
      <c r="O173" s="240">
        <v>97</v>
      </c>
      <c r="P173" s="240">
        <v>86.3</v>
      </c>
      <c r="Q173" s="234" t="s">
        <v>81</v>
      </c>
      <c r="R173" s="240">
        <v>68.599999999999994</v>
      </c>
      <c r="S173" s="240">
        <v>75</v>
      </c>
      <c r="T173" s="234" t="s">
        <v>81</v>
      </c>
      <c r="U173" s="240">
        <v>75.099999999999994</v>
      </c>
    </row>
    <row r="174" spans="1:21" ht="16.5" customHeight="1" x14ac:dyDescent="0.2">
      <c r="A174" s="7" t="s">
        <v>276</v>
      </c>
      <c r="B174" s="7"/>
      <c r="C174" s="7"/>
      <c r="D174" s="7"/>
      <c r="E174" s="7"/>
      <c r="F174" s="7"/>
      <c r="G174" s="7"/>
      <c r="H174" s="7"/>
      <c r="I174" s="7"/>
      <c r="J174" s="7"/>
      <c r="K174" s="7"/>
      <c r="L174" s="9"/>
      <c r="M174" s="10"/>
      <c r="N174" s="10"/>
      <c r="O174" s="10"/>
      <c r="P174" s="10"/>
      <c r="Q174" s="10"/>
      <c r="R174" s="10"/>
      <c r="S174" s="10"/>
      <c r="T174" s="10"/>
      <c r="U174" s="10"/>
    </row>
    <row r="175" spans="1:21" ht="16.5" customHeight="1" x14ac:dyDescent="0.2">
      <c r="A175" s="7"/>
      <c r="B175" s="7" t="s">
        <v>738</v>
      </c>
      <c r="C175" s="7"/>
      <c r="D175" s="7"/>
      <c r="E175" s="7"/>
      <c r="F175" s="7"/>
      <c r="G175" s="7"/>
      <c r="H175" s="7"/>
      <c r="I175" s="7"/>
      <c r="J175" s="7"/>
      <c r="K175" s="7"/>
      <c r="L175" s="9"/>
      <c r="M175" s="10"/>
      <c r="N175" s="10"/>
      <c r="O175" s="10"/>
      <c r="P175" s="10"/>
      <c r="Q175" s="10"/>
      <c r="R175" s="10"/>
      <c r="S175" s="10"/>
      <c r="T175" s="10"/>
      <c r="U175" s="10"/>
    </row>
    <row r="176" spans="1:21" ht="16.5" customHeight="1" x14ac:dyDescent="0.2">
      <c r="A176" s="7"/>
      <c r="B176" s="7"/>
      <c r="C176" s="7" t="s">
        <v>65</v>
      </c>
      <c r="D176" s="7"/>
      <c r="E176" s="7"/>
      <c r="F176" s="7"/>
      <c r="G176" s="7"/>
      <c r="H176" s="7"/>
      <c r="I176" s="7"/>
      <c r="J176" s="7"/>
      <c r="K176" s="7"/>
      <c r="L176" s="9"/>
      <c r="M176" s="10"/>
      <c r="N176" s="10"/>
      <c r="O176" s="10"/>
      <c r="P176" s="10"/>
      <c r="Q176" s="10"/>
      <c r="R176" s="10"/>
      <c r="S176" s="10"/>
      <c r="T176" s="10"/>
      <c r="U176" s="10"/>
    </row>
    <row r="177" spans="1:21" ht="16.5" customHeight="1" x14ac:dyDescent="0.2">
      <c r="A177" s="7"/>
      <c r="B177" s="7"/>
      <c r="C177" s="7"/>
      <c r="D177" s="7" t="s">
        <v>66</v>
      </c>
      <c r="E177" s="7"/>
      <c r="F177" s="7"/>
      <c r="G177" s="7"/>
      <c r="H177" s="7"/>
      <c r="I177" s="7"/>
      <c r="J177" s="7"/>
      <c r="K177" s="7"/>
      <c r="L177" s="9" t="s">
        <v>67</v>
      </c>
      <c r="M177" s="233" t="s">
        <v>81</v>
      </c>
      <c r="N177" s="233" t="s">
        <v>81</v>
      </c>
      <c r="O177" s="237">
        <v>2865</v>
      </c>
      <c r="P177" s="237">
        <v>1203</v>
      </c>
      <c r="Q177" s="233" t="s">
        <v>81</v>
      </c>
      <c r="R177" s="238">
        <v>92</v>
      </c>
      <c r="S177" s="236">
        <v>115</v>
      </c>
      <c r="T177" s="233" t="s">
        <v>81</v>
      </c>
      <c r="U177" s="237">
        <v>4275</v>
      </c>
    </row>
    <row r="178" spans="1:21" ht="16.5" customHeight="1" x14ac:dyDescent="0.2">
      <c r="A178" s="7"/>
      <c r="B178" s="7"/>
      <c r="C178" s="7"/>
      <c r="D178" s="7" t="s">
        <v>68</v>
      </c>
      <c r="E178" s="7"/>
      <c r="F178" s="7"/>
      <c r="G178" s="7"/>
      <c r="H178" s="7"/>
      <c r="I178" s="7"/>
      <c r="J178" s="7"/>
      <c r="K178" s="7"/>
      <c r="L178" s="9" t="s">
        <v>67</v>
      </c>
      <c r="M178" s="233" t="s">
        <v>81</v>
      </c>
      <c r="N178" s="233" t="s">
        <v>81</v>
      </c>
      <c r="O178" s="237">
        <v>4326</v>
      </c>
      <c r="P178" s="237">
        <v>1379</v>
      </c>
      <c r="Q178" s="233" t="s">
        <v>81</v>
      </c>
      <c r="R178" s="236">
        <v>341</v>
      </c>
      <c r="S178" s="236">
        <v>374</v>
      </c>
      <c r="T178" s="233" t="s">
        <v>81</v>
      </c>
      <c r="U178" s="237">
        <v>6420</v>
      </c>
    </row>
    <row r="179" spans="1:21" ht="16.5" customHeight="1" x14ac:dyDescent="0.2">
      <c r="A179" s="7"/>
      <c r="B179" s="7"/>
      <c r="C179" s="7"/>
      <c r="D179" s="7" t="s">
        <v>69</v>
      </c>
      <c r="E179" s="7"/>
      <c r="F179" s="7"/>
      <c r="G179" s="7"/>
      <c r="H179" s="7"/>
      <c r="I179" s="7"/>
      <c r="J179" s="7"/>
      <c r="K179" s="7"/>
      <c r="L179" s="9" t="s">
        <v>67</v>
      </c>
      <c r="M179" s="233" t="s">
        <v>81</v>
      </c>
      <c r="N179" s="233" t="s">
        <v>81</v>
      </c>
      <c r="O179" s="238">
        <v>29</v>
      </c>
      <c r="P179" s="232">
        <v>2</v>
      </c>
      <c r="Q179" s="233" t="s">
        <v>81</v>
      </c>
      <c r="R179" s="232">
        <v>2</v>
      </c>
      <c r="S179" s="232">
        <v>4</v>
      </c>
      <c r="T179" s="233" t="s">
        <v>81</v>
      </c>
      <c r="U179" s="238">
        <v>37</v>
      </c>
    </row>
    <row r="180" spans="1:21" ht="16.5" customHeight="1" x14ac:dyDescent="0.2">
      <c r="A180" s="7"/>
      <c r="B180" s="7"/>
      <c r="C180" s="7"/>
      <c r="D180" s="7" t="s">
        <v>70</v>
      </c>
      <c r="E180" s="7"/>
      <c r="F180" s="7"/>
      <c r="G180" s="7"/>
      <c r="H180" s="7"/>
      <c r="I180" s="7"/>
      <c r="J180" s="7"/>
      <c r="K180" s="7"/>
      <c r="L180" s="9" t="s">
        <v>67</v>
      </c>
      <c r="M180" s="233" t="s">
        <v>81</v>
      </c>
      <c r="N180" s="233" t="s">
        <v>81</v>
      </c>
      <c r="O180" s="237">
        <v>7220</v>
      </c>
      <c r="P180" s="237">
        <v>2584</v>
      </c>
      <c r="Q180" s="233" t="s">
        <v>81</v>
      </c>
      <c r="R180" s="236">
        <v>435</v>
      </c>
      <c r="S180" s="236">
        <v>493</v>
      </c>
      <c r="T180" s="233" t="s">
        <v>81</v>
      </c>
      <c r="U180" s="239">
        <v>10732</v>
      </c>
    </row>
    <row r="181" spans="1:21" ht="16.5" customHeight="1" x14ac:dyDescent="0.2">
      <c r="A181" s="7"/>
      <c r="B181" s="7" t="s">
        <v>739</v>
      </c>
      <c r="C181" s="7"/>
      <c r="D181" s="7"/>
      <c r="E181" s="7"/>
      <c r="F181" s="7"/>
      <c r="G181" s="7"/>
      <c r="H181" s="7"/>
      <c r="I181" s="7"/>
      <c r="J181" s="7"/>
      <c r="K181" s="7"/>
      <c r="L181" s="9"/>
      <c r="M181" s="10"/>
      <c r="N181" s="10"/>
      <c r="O181" s="10"/>
      <c r="P181" s="10"/>
      <c r="Q181" s="10"/>
      <c r="R181" s="10"/>
      <c r="S181" s="10"/>
      <c r="T181" s="10"/>
      <c r="U181" s="10"/>
    </row>
    <row r="182" spans="1:21" ht="16.5" customHeight="1" x14ac:dyDescent="0.2">
      <c r="A182" s="7"/>
      <c r="B182" s="7"/>
      <c r="C182" s="7" t="s">
        <v>65</v>
      </c>
      <c r="D182" s="7"/>
      <c r="E182" s="7"/>
      <c r="F182" s="7"/>
      <c r="G182" s="7"/>
      <c r="H182" s="7"/>
      <c r="I182" s="7"/>
      <c r="J182" s="7"/>
      <c r="K182" s="7"/>
      <c r="L182" s="9"/>
      <c r="M182" s="10"/>
      <c r="N182" s="10"/>
      <c r="O182" s="10"/>
      <c r="P182" s="10"/>
      <c r="Q182" s="10"/>
      <c r="R182" s="10"/>
      <c r="S182" s="10"/>
      <c r="T182" s="10"/>
      <c r="U182" s="10"/>
    </row>
    <row r="183" spans="1:21" ht="16.5" customHeight="1" x14ac:dyDescent="0.2">
      <c r="A183" s="7"/>
      <c r="B183" s="7"/>
      <c r="C183" s="7"/>
      <c r="D183" s="7" t="s">
        <v>66</v>
      </c>
      <c r="E183" s="7"/>
      <c r="F183" s="7"/>
      <c r="G183" s="7"/>
      <c r="H183" s="7"/>
      <c r="I183" s="7"/>
      <c r="J183" s="7"/>
      <c r="K183" s="7"/>
      <c r="L183" s="9" t="s">
        <v>67</v>
      </c>
      <c r="M183" s="233" t="s">
        <v>81</v>
      </c>
      <c r="N183" s="233" t="s">
        <v>81</v>
      </c>
      <c r="O183" s="237">
        <v>2928</v>
      </c>
      <c r="P183" s="237">
        <v>1508</v>
      </c>
      <c r="Q183" s="233" t="s">
        <v>81</v>
      </c>
      <c r="R183" s="236">
        <v>193</v>
      </c>
      <c r="S183" s="236">
        <v>136</v>
      </c>
      <c r="T183" s="233" t="s">
        <v>81</v>
      </c>
      <c r="U183" s="237">
        <v>4765</v>
      </c>
    </row>
    <row r="184" spans="1:21" ht="16.5" customHeight="1" x14ac:dyDescent="0.2">
      <c r="A184" s="7"/>
      <c r="B184" s="7"/>
      <c r="C184" s="7"/>
      <c r="D184" s="7" t="s">
        <v>68</v>
      </c>
      <c r="E184" s="7"/>
      <c r="F184" s="7"/>
      <c r="G184" s="7"/>
      <c r="H184" s="7"/>
      <c r="I184" s="7"/>
      <c r="J184" s="7"/>
      <c r="K184" s="7"/>
      <c r="L184" s="9" t="s">
        <v>67</v>
      </c>
      <c r="M184" s="233" t="s">
        <v>81</v>
      </c>
      <c r="N184" s="233" t="s">
        <v>81</v>
      </c>
      <c r="O184" s="237">
        <v>4478</v>
      </c>
      <c r="P184" s="237">
        <v>1606</v>
      </c>
      <c r="Q184" s="233" t="s">
        <v>81</v>
      </c>
      <c r="R184" s="236">
        <v>703</v>
      </c>
      <c r="S184" s="236">
        <v>429</v>
      </c>
      <c r="T184" s="233" t="s">
        <v>81</v>
      </c>
      <c r="U184" s="237">
        <v>7216</v>
      </c>
    </row>
    <row r="185" spans="1:21" ht="16.5" customHeight="1" x14ac:dyDescent="0.2">
      <c r="A185" s="7"/>
      <c r="B185" s="7"/>
      <c r="C185" s="7"/>
      <c r="D185" s="7" t="s">
        <v>69</v>
      </c>
      <c r="E185" s="7"/>
      <c r="F185" s="7"/>
      <c r="G185" s="7"/>
      <c r="H185" s="7"/>
      <c r="I185" s="7"/>
      <c r="J185" s="7"/>
      <c r="K185" s="7"/>
      <c r="L185" s="9" t="s">
        <v>67</v>
      </c>
      <c r="M185" s="233" t="s">
        <v>81</v>
      </c>
      <c r="N185" s="233" t="s">
        <v>81</v>
      </c>
      <c r="O185" s="238">
        <v>32</v>
      </c>
      <c r="P185" s="232">
        <v>4</v>
      </c>
      <c r="Q185" s="233" t="s">
        <v>81</v>
      </c>
      <c r="R185" s="232">
        <v>4</v>
      </c>
      <c r="S185" s="238">
        <v>10</v>
      </c>
      <c r="T185" s="233" t="s">
        <v>81</v>
      </c>
      <c r="U185" s="238">
        <v>50</v>
      </c>
    </row>
    <row r="186" spans="1:21" ht="16.5" customHeight="1" x14ac:dyDescent="0.2">
      <c r="A186" s="7"/>
      <c r="B186" s="7"/>
      <c r="C186" s="7"/>
      <c r="D186" s="7" t="s">
        <v>70</v>
      </c>
      <c r="E186" s="7"/>
      <c r="F186" s="7"/>
      <c r="G186" s="7"/>
      <c r="H186" s="7"/>
      <c r="I186" s="7"/>
      <c r="J186" s="7"/>
      <c r="K186" s="7"/>
      <c r="L186" s="9" t="s">
        <v>67</v>
      </c>
      <c r="M186" s="233" t="s">
        <v>81</v>
      </c>
      <c r="N186" s="233" t="s">
        <v>81</v>
      </c>
      <c r="O186" s="237">
        <v>7438</v>
      </c>
      <c r="P186" s="237">
        <v>3118</v>
      </c>
      <c r="Q186" s="233" t="s">
        <v>81</v>
      </c>
      <c r="R186" s="236">
        <v>900</v>
      </c>
      <c r="S186" s="236">
        <v>575</v>
      </c>
      <c r="T186" s="233" t="s">
        <v>81</v>
      </c>
      <c r="U186" s="239">
        <v>12031</v>
      </c>
    </row>
    <row r="187" spans="1:21" ht="16.5" customHeight="1" x14ac:dyDescent="0.2">
      <c r="A187" s="7"/>
      <c r="B187" s="7" t="s">
        <v>738</v>
      </c>
      <c r="C187" s="7"/>
      <c r="D187" s="7"/>
      <c r="E187" s="7"/>
      <c r="F187" s="7"/>
      <c r="G187" s="7"/>
      <c r="H187" s="7"/>
      <c r="I187" s="7"/>
      <c r="J187" s="7"/>
      <c r="K187" s="7"/>
      <c r="L187" s="9"/>
      <c r="M187" s="10"/>
      <c r="N187" s="10"/>
      <c r="O187" s="10"/>
      <c r="P187" s="10"/>
      <c r="Q187" s="10"/>
      <c r="R187" s="10"/>
      <c r="S187" s="10"/>
      <c r="T187" s="10"/>
      <c r="U187" s="10"/>
    </row>
    <row r="188" spans="1:21" ht="16.5" customHeight="1" x14ac:dyDescent="0.2">
      <c r="A188" s="7"/>
      <c r="B188" s="7"/>
      <c r="C188" s="7" t="s">
        <v>442</v>
      </c>
      <c r="D188" s="7"/>
      <c r="E188" s="7"/>
      <c r="F188" s="7"/>
      <c r="G188" s="7"/>
      <c r="H188" s="7"/>
      <c r="I188" s="7"/>
      <c r="J188" s="7"/>
      <c r="K188" s="7"/>
      <c r="L188" s="9"/>
      <c r="M188" s="10"/>
      <c r="N188" s="10"/>
      <c r="O188" s="10"/>
      <c r="P188" s="10"/>
      <c r="Q188" s="10"/>
      <c r="R188" s="10"/>
      <c r="S188" s="10"/>
      <c r="T188" s="10"/>
      <c r="U188" s="10"/>
    </row>
    <row r="189" spans="1:21" ht="16.5" customHeight="1" x14ac:dyDescent="0.2">
      <c r="A189" s="7"/>
      <c r="B189" s="7"/>
      <c r="C189" s="7"/>
      <c r="D189" s="7" t="s">
        <v>66</v>
      </c>
      <c r="E189" s="7"/>
      <c r="F189" s="7"/>
      <c r="G189" s="7"/>
      <c r="H189" s="7"/>
      <c r="I189" s="7"/>
      <c r="J189" s="7"/>
      <c r="K189" s="7"/>
      <c r="L189" s="9" t="s">
        <v>210</v>
      </c>
      <c r="M189" s="234" t="s">
        <v>81</v>
      </c>
      <c r="N189" s="234" t="s">
        <v>81</v>
      </c>
      <c r="O189" s="240">
        <v>97.8</v>
      </c>
      <c r="P189" s="240">
        <v>79.8</v>
      </c>
      <c r="Q189" s="234" t="s">
        <v>81</v>
      </c>
      <c r="R189" s="240">
        <v>47.7</v>
      </c>
      <c r="S189" s="240">
        <v>84.6</v>
      </c>
      <c r="T189" s="234" t="s">
        <v>81</v>
      </c>
      <c r="U189" s="240">
        <v>89.7</v>
      </c>
    </row>
    <row r="190" spans="1:21" ht="16.5" customHeight="1" x14ac:dyDescent="0.2">
      <c r="A190" s="7"/>
      <c r="B190" s="7"/>
      <c r="C190" s="7"/>
      <c r="D190" s="7" t="s">
        <v>68</v>
      </c>
      <c r="E190" s="7"/>
      <c r="F190" s="7"/>
      <c r="G190" s="7"/>
      <c r="H190" s="7"/>
      <c r="I190" s="7"/>
      <c r="J190" s="7"/>
      <c r="K190" s="7"/>
      <c r="L190" s="9" t="s">
        <v>210</v>
      </c>
      <c r="M190" s="234" t="s">
        <v>81</v>
      </c>
      <c r="N190" s="234" t="s">
        <v>81</v>
      </c>
      <c r="O190" s="240">
        <v>96.6</v>
      </c>
      <c r="P190" s="240">
        <v>85.9</v>
      </c>
      <c r="Q190" s="234" t="s">
        <v>81</v>
      </c>
      <c r="R190" s="240">
        <v>48.5</v>
      </c>
      <c r="S190" s="240">
        <v>87.2</v>
      </c>
      <c r="T190" s="234" t="s">
        <v>81</v>
      </c>
      <c r="U190" s="240">
        <v>89</v>
      </c>
    </row>
    <row r="191" spans="1:21" ht="16.5" customHeight="1" x14ac:dyDescent="0.2">
      <c r="A191" s="7"/>
      <c r="B191" s="7"/>
      <c r="C191" s="7"/>
      <c r="D191" s="7" t="s">
        <v>69</v>
      </c>
      <c r="E191" s="7"/>
      <c r="F191" s="7"/>
      <c r="G191" s="7"/>
      <c r="H191" s="7"/>
      <c r="I191" s="7"/>
      <c r="J191" s="7"/>
      <c r="K191" s="7"/>
      <c r="L191" s="9" t="s">
        <v>210</v>
      </c>
      <c r="M191" s="234" t="s">
        <v>81</v>
      </c>
      <c r="N191" s="234" t="s">
        <v>81</v>
      </c>
      <c r="O191" s="240">
        <v>90.6</v>
      </c>
      <c r="P191" s="240">
        <v>50</v>
      </c>
      <c r="Q191" s="234" t="s">
        <v>81</v>
      </c>
      <c r="R191" s="240">
        <v>50</v>
      </c>
      <c r="S191" s="240">
        <v>40</v>
      </c>
      <c r="T191" s="234" t="s">
        <v>81</v>
      </c>
      <c r="U191" s="240">
        <v>74</v>
      </c>
    </row>
    <row r="192" spans="1:21" ht="16.5" customHeight="1" x14ac:dyDescent="0.2">
      <c r="A192" s="14"/>
      <c r="B192" s="14"/>
      <c r="C192" s="14"/>
      <c r="D192" s="14" t="s">
        <v>70</v>
      </c>
      <c r="E192" s="14"/>
      <c r="F192" s="14"/>
      <c r="G192" s="14"/>
      <c r="H192" s="14"/>
      <c r="I192" s="14"/>
      <c r="J192" s="14"/>
      <c r="K192" s="14"/>
      <c r="L192" s="15" t="s">
        <v>210</v>
      </c>
      <c r="M192" s="235" t="s">
        <v>81</v>
      </c>
      <c r="N192" s="235" t="s">
        <v>81</v>
      </c>
      <c r="O192" s="241">
        <v>97.1</v>
      </c>
      <c r="P192" s="241">
        <v>82.9</v>
      </c>
      <c r="Q192" s="235" t="s">
        <v>81</v>
      </c>
      <c r="R192" s="241">
        <v>48.3</v>
      </c>
      <c r="S192" s="241">
        <v>85.7</v>
      </c>
      <c r="T192" s="235" t="s">
        <v>81</v>
      </c>
      <c r="U192" s="241">
        <v>89.2</v>
      </c>
    </row>
    <row r="193" spans="1:21" ht="4.5" customHeight="1" x14ac:dyDescent="0.2">
      <c r="A193" s="29"/>
      <c r="B193" s="29"/>
      <c r="C193" s="2"/>
      <c r="D193" s="2"/>
      <c r="E193" s="2"/>
      <c r="F193" s="2"/>
      <c r="G193" s="2"/>
      <c r="H193" s="2"/>
      <c r="I193" s="2"/>
      <c r="J193" s="2"/>
      <c r="K193" s="2"/>
      <c r="L193" s="2"/>
      <c r="M193" s="2"/>
      <c r="N193" s="2"/>
      <c r="O193" s="2"/>
      <c r="P193" s="2"/>
      <c r="Q193" s="2"/>
      <c r="R193" s="2"/>
      <c r="S193" s="2"/>
      <c r="T193" s="2"/>
      <c r="U193" s="2"/>
    </row>
    <row r="194" spans="1:21" ht="16.5" customHeight="1" x14ac:dyDescent="0.2">
      <c r="A194" s="29"/>
      <c r="B194" s="29"/>
      <c r="C194" s="378" t="s">
        <v>740</v>
      </c>
      <c r="D194" s="378"/>
      <c r="E194" s="378"/>
      <c r="F194" s="378"/>
      <c r="G194" s="378"/>
      <c r="H194" s="378"/>
      <c r="I194" s="378"/>
      <c r="J194" s="378"/>
      <c r="K194" s="378"/>
      <c r="L194" s="378"/>
      <c r="M194" s="378"/>
      <c r="N194" s="378"/>
      <c r="O194" s="378"/>
      <c r="P194" s="378"/>
      <c r="Q194" s="378"/>
      <c r="R194" s="378"/>
      <c r="S194" s="378"/>
      <c r="T194" s="378"/>
      <c r="U194" s="378"/>
    </row>
    <row r="195" spans="1:21" ht="4.5" customHeight="1" x14ac:dyDescent="0.2">
      <c r="A195" s="29"/>
      <c r="B195" s="29"/>
      <c r="C195" s="2"/>
      <c r="D195" s="2"/>
      <c r="E195" s="2"/>
      <c r="F195" s="2"/>
      <c r="G195" s="2"/>
      <c r="H195" s="2"/>
      <c r="I195" s="2"/>
      <c r="J195" s="2"/>
      <c r="K195" s="2"/>
      <c r="L195" s="2"/>
      <c r="M195" s="2"/>
      <c r="N195" s="2"/>
      <c r="O195" s="2"/>
      <c r="P195" s="2"/>
      <c r="Q195" s="2"/>
      <c r="R195" s="2"/>
      <c r="S195" s="2"/>
      <c r="T195" s="2"/>
      <c r="U195" s="2"/>
    </row>
    <row r="196" spans="1:21" ht="16.5" customHeight="1" x14ac:dyDescent="0.2">
      <c r="A196" s="106"/>
      <c r="B196" s="106"/>
      <c r="C196" s="378" t="s">
        <v>352</v>
      </c>
      <c r="D196" s="378"/>
      <c r="E196" s="378"/>
      <c r="F196" s="378"/>
      <c r="G196" s="378"/>
      <c r="H196" s="378"/>
      <c r="I196" s="378"/>
      <c r="J196" s="378"/>
      <c r="K196" s="378"/>
      <c r="L196" s="378"/>
      <c r="M196" s="378"/>
      <c r="N196" s="378"/>
      <c r="O196" s="378"/>
      <c r="P196" s="378"/>
      <c r="Q196" s="378"/>
      <c r="R196" s="378"/>
      <c r="S196" s="378"/>
      <c r="T196" s="378"/>
      <c r="U196" s="378"/>
    </row>
    <row r="197" spans="1:21" ht="16.5" customHeight="1" x14ac:dyDescent="0.2">
      <c r="A197" s="106"/>
      <c r="B197" s="106"/>
      <c r="C197" s="378" t="s">
        <v>353</v>
      </c>
      <c r="D197" s="378"/>
      <c r="E197" s="378"/>
      <c r="F197" s="378"/>
      <c r="G197" s="378"/>
      <c r="H197" s="378"/>
      <c r="I197" s="378"/>
      <c r="J197" s="378"/>
      <c r="K197" s="378"/>
      <c r="L197" s="378"/>
      <c r="M197" s="378"/>
      <c r="N197" s="378"/>
      <c r="O197" s="378"/>
      <c r="P197" s="378"/>
      <c r="Q197" s="378"/>
      <c r="R197" s="378"/>
      <c r="S197" s="378"/>
      <c r="T197" s="378"/>
      <c r="U197" s="378"/>
    </row>
    <row r="198" spans="1:21" ht="4.5" customHeight="1" x14ac:dyDescent="0.2">
      <c r="A198" s="29"/>
      <c r="B198" s="29"/>
      <c r="C198" s="2"/>
      <c r="D198" s="2"/>
      <c r="E198" s="2"/>
      <c r="F198" s="2"/>
      <c r="G198" s="2"/>
      <c r="H198" s="2"/>
      <c r="I198" s="2"/>
      <c r="J198" s="2"/>
      <c r="K198" s="2"/>
      <c r="L198" s="2"/>
      <c r="M198" s="2"/>
      <c r="N198" s="2"/>
      <c r="O198" s="2"/>
      <c r="P198" s="2"/>
      <c r="Q198" s="2"/>
      <c r="R198" s="2"/>
      <c r="S198" s="2"/>
      <c r="T198" s="2"/>
      <c r="U198" s="2"/>
    </row>
    <row r="199" spans="1:21" ht="16.5" customHeight="1" x14ac:dyDescent="0.2">
      <c r="A199" s="29" t="s">
        <v>89</v>
      </c>
      <c r="B199" s="29"/>
      <c r="C199" s="378" t="s">
        <v>741</v>
      </c>
      <c r="D199" s="378"/>
      <c r="E199" s="378"/>
      <c r="F199" s="378"/>
      <c r="G199" s="378"/>
      <c r="H199" s="378"/>
      <c r="I199" s="378"/>
      <c r="J199" s="378"/>
      <c r="K199" s="378"/>
      <c r="L199" s="378"/>
      <c r="M199" s="378"/>
      <c r="N199" s="378"/>
      <c r="O199" s="378"/>
      <c r="P199" s="378"/>
      <c r="Q199" s="378"/>
      <c r="R199" s="378"/>
      <c r="S199" s="378"/>
      <c r="T199" s="378"/>
      <c r="U199" s="378"/>
    </row>
    <row r="200" spans="1:21" ht="29.45" customHeight="1" x14ac:dyDescent="0.2">
      <c r="A200" s="29" t="s">
        <v>90</v>
      </c>
      <c r="B200" s="29"/>
      <c r="C200" s="378" t="s">
        <v>742</v>
      </c>
      <c r="D200" s="378"/>
      <c r="E200" s="378"/>
      <c r="F200" s="378"/>
      <c r="G200" s="378"/>
      <c r="H200" s="378"/>
      <c r="I200" s="378"/>
      <c r="J200" s="378"/>
      <c r="K200" s="378"/>
      <c r="L200" s="378"/>
      <c r="M200" s="378"/>
      <c r="N200" s="378"/>
      <c r="O200" s="378"/>
      <c r="P200" s="378"/>
      <c r="Q200" s="378"/>
      <c r="R200" s="378"/>
      <c r="S200" s="378"/>
      <c r="T200" s="378"/>
      <c r="U200" s="378"/>
    </row>
    <row r="201" spans="1:21" ht="29.45" customHeight="1" x14ac:dyDescent="0.2">
      <c r="A201" s="29" t="s">
        <v>91</v>
      </c>
      <c r="B201" s="29"/>
      <c r="C201" s="378" t="s">
        <v>743</v>
      </c>
      <c r="D201" s="378"/>
      <c r="E201" s="378"/>
      <c r="F201" s="378"/>
      <c r="G201" s="378"/>
      <c r="H201" s="378"/>
      <c r="I201" s="378"/>
      <c r="J201" s="378"/>
      <c r="K201" s="378"/>
      <c r="L201" s="378"/>
      <c r="M201" s="378"/>
      <c r="N201" s="378"/>
      <c r="O201" s="378"/>
      <c r="P201" s="378"/>
      <c r="Q201" s="378"/>
      <c r="R201" s="378"/>
      <c r="S201" s="378"/>
      <c r="T201" s="378"/>
      <c r="U201" s="378"/>
    </row>
    <row r="202" spans="1:21" ht="29.45" customHeight="1" x14ac:dyDescent="0.2">
      <c r="A202" s="29" t="s">
        <v>92</v>
      </c>
      <c r="B202" s="29"/>
      <c r="C202" s="378" t="s">
        <v>107</v>
      </c>
      <c r="D202" s="378"/>
      <c r="E202" s="378"/>
      <c r="F202" s="378"/>
      <c r="G202" s="378"/>
      <c r="H202" s="378"/>
      <c r="I202" s="378"/>
      <c r="J202" s="378"/>
      <c r="K202" s="378"/>
      <c r="L202" s="378"/>
      <c r="M202" s="378"/>
      <c r="N202" s="378"/>
      <c r="O202" s="378"/>
      <c r="P202" s="378"/>
      <c r="Q202" s="378"/>
      <c r="R202" s="378"/>
      <c r="S202" s="378"/>
      <c r="T202" s="378"/>
      <c r="U202" s="378"/>
    </row>
    <row r="203" spans="1:21" ht="29.45" customHeight="1" x14ac:dyDescent="0.2">
      <c r="A203" s="29" t="s">
        <v>93</v>
      </c>
      <c r="B203" s="29"/>
      <c r="C203" s="378" t="s">
        <v>744</v>
      </c>
      <c r="D203" s="378"/>
      <c r="E203" s="378"/>
      <c r="F203" s="378"/>
      <c r="G203" s="378"/>
      <c r="H203" s="378"/>
      <c r="I203" s="378"/>
      <c r="J203" s="378"/>
      <c r="K203" s="378"/>
      <c r="L203" s="378"/>
      <c r="M203" s="378"/>
      <c r="N203" s="378"/>
      <c r="O203" s="378"/>
      <c r="P203" s="378"/>
      <c r="Q203" s="378"/>
      <c r="R203" s="378"/>
      <c r="S203" s="378"/>
      <c r="T203" s="378"/>
      <c r="U203" s="378"/>
    </row>
    <row r="204" spans="1:21" ht="16.5" customHeight="1" x14ac:dyDescent="0.2">
      <c r="A204" s="29" t="s">
        <v>94</v>
      </c>
      <c r="B204" s="29"/>
      <c r="C204" s="378" t="s">
        <v>745</v>
      </c>
      <c r="D204" s="378"/>
      <c r="E204" s="378"/>
      <c r="F204" s="378"/>
      <c r="G204" s="378"/>
      <c r="H204" s="378"/>
      <c r="I204" s="378"/>
      <c r="J204" s="378"/>
      <c r="K204" s="378"/>
      <c r="L204" s="378"/>
      <c r="M204" s="378"/>
      <c r="N204" s="378"/>
      <c r="O204" s="378"/>
      <c r="P204" s="378"/>
      <c r="Q204" s="378"/>
      <c r="R204" s="378"/>
      <c r="S204" s="378"/>
      <c r="T204" s="378"/>
      <c r="U204" s="378"/>
    </row>
    <row r="205" spans="1:21" ht="29.45" customHeight="1" x14ac:dyDescent="0.2">
      <c r="A205" s="29"/>
      <c r="B205" s="29"/>
      <c r="C205" s="378" t="s">
        <v>746</v>
      </c>
      <c r="D205" s="378"/>
      <c r="E205" s="378"/>
      <c r="F205" s="378"/>
      <c r="G205" s="378"/>
      <c r="H205" s="378"/>
      <c r="I205" s="378"/>
      <c r="J205" s="378"/>
      <c r="K205" s="378"/>
      <c r="L205" s="378"/>
      <c r="M205" s="378"/>
      <c r="N205" s="378"/>
      <c r="O205" s="378"/>
      <c r="P205" s="378"/>
      <c r="Q205" s="378"/>
      <c r="R205" s="378"/>
      <c r="S205" s="378"/>
      <c r="T205" s="378"/>
      <c r="U205" s="378"/>
    </row>
    <row r="206" spans="1:21" ht="4.5" customHeight="1" x14ac:dyDescent="0.2"/>
    <row r="207" spans="1:21" ht="16.5" customHeight="1" x14ac:dyDescent="0.2">
      <c r="A207" s="30" t="s">
        <v>119</v>
      </c>
      <c r="B207" s="29"/>
      <c r="C207" s="29"/>
      <c r="D207" s="29"/>
      <c r="E207" s="378" t="s">
        <v>747</v>
      </c>
      <c r="F207" s="378"/>
      <c r="G207" s="378"/>
      <c r="H207" s="378"/>
      <c r="I207" s="378"/>
      <c r="J207" s="378"/>
      <c r="K207" s="378"/>
      <c r="L207" s="378"/>
      <c r="M207" s="378"/>
      <c r="N207" s="378"/>
      <c r="O207" s="378"/>
      <c r="P207" s="378"/>
      <c r="Q207" s="378"/>
      <c r="R207" s="378"/>
      <c r="S207" s="378"/>
      <c r="T207" s="378"/>
      <c r="U207" s="378"/>
    </row>
  </sheetData>
  <mergeCells count="12">
    <mergeCell ref="C205:U205"/>
    <mergeCell ref="E207:U207"/>
    <mergeCell ref="C200:U200"/>
    <mergeCell ref="C201:U201"/>
    <mergeCell ref="C202:U202"/>
    <mergeCell ref="C203:U203"/>
    <mergeCell ref="C204:U204"/>
    <mergeCell ref="K1:U1"/>
    <mergeCell ref="C194:U194"/>
    <mergeCell ref="C196:U196"/>
    <mergeCell ref="C197:U197"/>
    <mergeCell ref="C199:U199"/>
  </mergeCells>
  <pageMargins left="0.7" right="0.7" top="0.75" bottom="0.75" header="0.3" footer="0.3"/>
  <pageSetup paperSize="9" fitToHeight="0" orientation="landscape" horizontalDpi="300" verticalDpi="300"/>
  <headerFooter scaleWithDoc="0" alignWithMargins="0">
    <oddHeader>&amp;C&amp;"Arial"&amp;8TABLE 16A.23</oddHeader>
    <oddFooter>&amp;L&amp;"Arial"&amp;8REPORT ON
GOVERNMENT
SERVICES 2022&amp;R&amp;"Arial"&amp;8CHILD PROTECTION
SERVICES
PAGE &amp;B&amp;P&amp;B</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T41"/>
  <sheetViews>
    <sheetView showGridLines="0" workbookViewId="0"/>
  </sheetViews>
  <sheetFormatPr defaultColWidth="11.42578125" defaultRowHeight="12.75" x14ac:dyDescent="0.2"/>
  <cols>
    <col min="1" max="10" width="1.85546875" customWidth="1"/>
    <col min="11" max="11" width="18" customWidth="1"/>
    <col min="12" max="12" width="5.42578125" customWidth="1"/>
    <col min="13" max="20" width="11.5703125" customWidth="1"/>
  </cols>
  <sheetData>
    <row r="1" spans="1:20" ht="17.45" customHeight="1" x14ac:dyDescent="0.2">
      <c r="A1" s="8" t="s">
        <v>748</v>
      </c>
      <c r="B1" s="8"/>
      <c r="C1" s="8"/>
      <c r="D1" s="8"/>
      <c r="E1" s="8"/>
      <c r="F1" s="8"/>
      <c r="G1" s="8"/>
      <c r="H1" s="8"/>
      <c r="I1" s="8"/>
      <c r="J1" s="8"/>
      <c r="K1" s="383" t="s">
        <v>749</v>
      </c>
      <c r="L1" s="384"/>
      <c r="M1" s="384"/>
      <c r="N1" s="384"/>
      <c r="O1" s="384"/>
      <c r="P1" s="384"/>
      <c r="Q1" s="384"/>
      <c r="R1" s="384"/>
      <c r="S1" s="384"/>
      <c r="T1" s="384"/>
    </row>
    <row r="2" spans="1:20" ht="16.5" customHeight="1" x14ac:dyDescent="0.2">
      <c r="A2" s="11"/>
      <c r="B2" s="11"/>
      <c r="C2" s="11"/>
      <c r="D2" s="11"/>
      <c r="E2" s="11"/>
      <c r="F2" s="11"/>
      <c r="G2" s="11"/>
      <c r="H2" s="11"/>
      <c r="I2" s="11"/>
      <c r="J2" s="11"/>
      <c r="K2" s="11"/>
      <c r="L2" s="12" t="s">
        <v>53</v>
      </c>
      <c r="M2" s="13" t="s">
        <v>750</v>
      </c>
      <c r="N2" s="13" t="s">
        <v>751</v>
      </c>
      <c r="O2" s="13" t="s">
        <v>752</v>
      </c>
      <c r="P2" s="13" t="s">
        <v>753</v>
      </c>
      <c r="Q2" s="13" t="s">
        <v>754</v>
      </c>
      <c r="R2" s="13" t="s">
        <v>755</v>
      </c>
      <c r="S2" s="13" t="s">
        <v>756</v>
      </c>
      <c r="T2" s="13" t="s">
        <v>757</v>
      </c>
    </row>
    <row r="3" spans="1:20" ht="16.5" customHeight="1" x14ac:dyDescent="0.2">
      <c r="A3" s="7" t="s">
        <v>758</v>
      </c>
      <c r="B3" s="7"/>
      <c r="C3" s="7"/>
      <c r="D3" s="7"/>
      <c r="E3" s="7"/>
      <c r="F3" s="7"/>
      <c r="G3" s="7"/>
      <c r="H3" s="7"/>
      <c r="I3" s="7"/>
      <c r="J3" s="7"/>
      <c r="K3" s="7"/>
      <c r="L3" s="9"/>
      <c r="M3" s="10"/>
      <c r="N3" s="10"/>
      <c r="O3" s="10"/>
      <c r="P3" s="10"/>
      <c r="Q3" s="10"/>
      <c r="R3" s="10"/>
      <c r="S3" s="10"/>
      <c r="T3" s="10"/>
    </row>
    <row r="4" spans="1:20" ht="16.5" customHeight="1" x14ac:dyDescent="0.2">
      <c r="A4" s="7"/>
      <c r="B4" s="7" t="s">
        <v>759</v>
      </c>
      <c r="C4" s="7"/>
      <c r="D4" s="7"/>
      <c r="E4" s="7"/>
      <c r="F4" s="7"/>
      <c r="G4" s="7"/>
      <c r="H4" s="7"/>
      <c r="I4" s="7"/>
      <c r="J4" s="7"/>
      <c r="K4" s="7"/>
      <c r="L4" s="9" t="s">
        <v>303</v>
      </c>
      <c r="M4" s="246">
        <v>270</v>
      </c>
      <c r="N4" s="246">
        <v>257</v>
      </c>
      <c r="O4" s="246">
        <v>231</v>
      </c>
      <c r="P4" s="246">
        <v>217</v>
      </c>
      <c r="Q4" s="246">
        <v>276</v>
      </c>
      <c r="R4" s="246">
        <v>271</v>
      </c>
      <c r="S4" s="246">
        <v>248</v>
      </c>
      <c r="T4" s="246">
        <v>197</v>
      </c>
    </row>
    <row r="5" spans="1:20" ht="16.5" customHeight="1" x14ac:dyDescent="0.2">
      <c r="A5" s="7"/>
      <c r="B5" s="7" t="s">
        <v>760</v>
      </c>
      <c r="C5" s="7"/>
      <c r="D5" s="7"/>
      <c r="E5" s="7"/>
      <c r="F5" s="7"/>
      <c r="G5" s="7"/>
      <c r="H5" s="7"/>
      <c r="I5" s="7"/>
      <c r="J5" s="7"/>
      <c r="K5" s="7"/>
      <c r="L5" s="9" t="s">
        <v>303</v>
      </c>
      <c r="M5" s="246">
        <v>568</v>
      </c>
      <c r="N5" s="246">
        <v>546</v>
      </c>
      <c r="O5" s="246">
        <v>459</v>
      </c>
      <c r="P5" s="246">
        <v>399</v>
      </c>
      <c r="Q5" s="246">
        <v>481</v>
      </c>
      <c r="R5" s="246">
        <v>471</v>
      </c>
      <c r="S5" s="246">
        <v>422</v>
      </c>
      <c r="T5" s="246">
        <v>324</v>
      </c>
    </row>
    <row r="6" spans="1:20" ht="16.5" customHeight="1" x14ac:dyDescent="0.2">
      <c r="A6" s="7"/>
      <c r="B6" s="7" t="s">
        <v>761</v>
      </c>
      <c r="C6" s="7"/>
      <c r="D6" s="7"/>
      <c r="E6" s="7"/>
      <c r="F6" s="7"/>
      <c r="G6" s="7"/>
      <c r="H6" s="7"/>
      <c r="I6" s="7"/>
      <c r="J6" s="7"/>
      <c r="K6" s="7"/>
      <c r="L6" s="9" t="s">
        <v>210</v>
      </c>
      <c r="M6" s="245">
        <v>4.4000000000000004</v>
      </c>
      <c r="N6" s="245">
        <v>4.0999999999999996</v>
      </c>
      <c r="O6" s="245">
        <v>3.4</v>
      </c>
      <c r="P6" s="245">
        <v>3.2</v>
      </c>
      <c r="Q6" s="245">
        <v>3.8</v>
      </c>
      <c r="R6" s="245">
        <v>4.0999999999999996</v>
      </c>
      <c r="S6" s="245">
        <v>4</v>
      </c>
      <c r="T6" s="245">
        <v>3.6</v>
      </c>
    </row>
    <row r="7" spans="1:20" ht="16.5" customHeight="1" x14ac:dyDescent="0.2">
      <c r="A7" s="7" t="s">
        <v>762</v>
      </c>
      <c r="B7" s="7"/>
      <c r="C7" s="7"/>
      <c r="D7" s="7"/>
      <c r="E7" s="7"/>
      <c r="F7" s="7"/>
      <c r="G7" s="7"/>
      <c r="H7" s="7"/>
      <c r="I7" s="7"/>
      <c r="J7" s="7"/>
      <c r="K7" s="7"/>
      <c r="L7" s="9"/>
      <c r="M7" s="10"/>
      <c r="N7" s="10"/>
      <c r="O7" s="10"/>
      <c r="P7" s="10"/>
      <c r="Q7" s="10"/>
      <c r="R7" s="10"/>
      <c r="S7" s="10"/>
      <c r="T7" s="10"/>
    </row>
    <row r="8" spans="1:20" ht="29.45" customHeight="1" x14ac:dyDescent="0.2">
      <c r="A8" s="7"/>
      <c r="B8" s="382" t="s">
        <v>763</v>
      </c>
      <c r="C8" s="382"/>
      <c r="D8" s="382"/>
      <c r="E8" s="382"/>
      <c r="F8" s="382"/>
      <c r="G8" s="382"/>
      <c r="H8" s="382"/>
      <c r="I8" s="382"/>
      <c r="J8" s="382"/>
      <c r="K8" s="382"/>
      <c r="L8" s="9" t="s">
        <v>303</v>
      </c>
      <c r="M8" s="242" t="s">
        <v>81</v>
      </c>
      <c r="N8" s="242" t="s">
        <v>81</v>
      </c>
      <c r="O8" s="242" t="s">
        <v>81</v>
      </c>
      <c r="P8" s="242" t="s">
        <v>81</v>
      </c>
      <c r="Q8" s="242" t="s">
        <v>81</v>
      </c>
      <c r="R8" s="242" t="s">
        <v>81</v>
      </c>
      <c r="S8" s="242" t="s">
        <v>81</v>
      </c>
      <c r="T8" s="242" t="s">
        <v>81</v>
      </c>
    </row>
    <row r="9" spans="1:20" ht="16.5" customHeight="1" x14ac:dyDescent="0.2">
      <c r="A9" s="7"/>
      <c r="B9" s="7" t="s">
        <v>764</v>
      </c>
      <c r="C9" s="7"/>
      <c r="D9" s="7"/>
      <c r="E9" s="7"/>
      <c r="F9" s="7"/>
      <c r="G9" s="7"/>
      <c r="H9" s="7"/>
      <c r="I9" s="7"/>
      <c r="J9" s="7"/>
      <c r="K9" s="7"/>
      <c r="L9" s="9" t="s">
        <v>210</v>
      </c>
      <c r="M9" s="245">
        <v>7.8</v>
      </c>
      <c r="N9" s="245">
        <v>7</v>
      </c>
      <c r="O9" s="245">
        <v>6.6</v>
      </c>
      <c r="P9" s="245">
        <v>6.3</v>
      </c>
      <c r="Q9" s="245">
        <v>5.6</v>
      </c>
      <c r="R9" s="245">
        <v>5.4</v>
      </c>
      <c r="S9" s="245">
        <v>5.5</v>
      </c>
      <c r="T9" s="247">
        <v>10.1</v>
      </c>
    </row>
    <row r="10" spans="1:20" ht="16.5" customHeight="1" x14ac:dyDescent="0.2">
      <c r="A10" s="7" t="s">
        <v>765</v>
      </c>
      <c r="B10" s="7"/>
      <c r="C10" s="7"/>
      <c r="D10" s="7"/>
      <c r="E10" s="7"/>
      <c r="F10" s="7"/>
      <c r="G10" s="7"/>
      <c r="H10" s="7"/>
      <c r="I10" s="7"/>
      <c r="J10" s="7"/>
      <c r="K10" s="7"/>
      <c r="L10" s="9"/>
      <c r="M10" s="10"/>
      <c r="N10" s="10"/>
      <c r="O10" s="10"/>
      <c r="P10" s="10"/>
      <c r="Q10" s="10"/>
      <c r="R10" s="10"/>
      <c r="S10" s="10"/>
      <c r="T10" s="10"/>
    </row>
    <row r="11" spans="1:20" ht="29.45" customHeight="1" x14ac:dyDescent="0.2">
      <c r="A11" s="7"/>
      <c r="B11" s="382" t="s">
        <v>766</v>
      </c>
      <c r="C11" s="382"/>
      <c r="D11" s="382"/>
      <c r="E11" s="382"/>
      <c r="F11" s="382"/>
      <c r="G11" s="382"/>
      <c r="H11" s="382"/>
      <c r="I11" s="382"/>
      <c r="J11" s="382"/>
      <c r="K11" s="382"/>
      <c r="L11" s="9" t="s">
        <v>303</v>
      </c>
      <c r="M11" s="244">
        <v>9644</v>
      </c>
      <c r="N11" s="243">
        <v>10618</v>
      </c>
      <c r="O11" s="243">
        <v>10585</v>
      </c>
      <c r="P11" s="243">
        <v>11184</v>
      </c>
      <c r="Q11" s="243">
        <v>10525</v>
      </c>
      <c r="R11" s="243">
        <v>12400</v>
      </c>
      <c r="S11" s="243">
        <v>11832</v>
      </c>
      <c r="T11" s="244">
        <v>7624</v>
      </c>
    </row>
    <row r="12" spans="1:20" ht="16.5" customHeight="1" x14ac:dyDescent="0.2">
      <c r="A12" s="7"/>
      <c r="B12" s="7" t="s">
        <v>767</v>
      </c>
      <c r="C12" s="7"/>
      <c r="D12" s="7"/>
      <c r="E12" s="7"/>
      <c r="F12" s="7"/>
      <c r="G12" s="7"/>
      <c r="H12" s="7"/>
      <c r="I12" s="7"/>
      <c r="J12" s="7"/>
      <c r="K12" s="7"/>
      <c r="L12" s="9" t="s">
        <v>210</v>
      </c>
      <c r="M12" s="247">
        <v>10.3</v>
      </c>
      <c r="N12" s="247">
        <v>10.7</v>
      </c>
      <c r="O12" s="247">
        <v>10.1</v>
      </c>
      <c r="P12" s="245">
        <v>9.8000000000000007</v>
      </c>
      <c r="Q12" s="245">
        <v>8.6999999999999993</v>
      </c>
      <c r="R12" s="245">
        <v>8</v>
      </c>
      <c r="S12" s="245">
        <v>7.5</v>
      </c>
      <c r="T12" s="245">
        <v>5.0999999999999996</v>
      </c>
    </row>
    <row r="13" spans="1:20" ht="16.5" customHeight="1" x14ac:dyDescent="0.2">
      <c r="A13" s="7" t="s">
        <v>768</v>
      </c>
      <c r="B13" s="7"/>
      <c r="C13" s="7"/>
      <c r="D13" s="7"/>
      <c r="E13" s="7"/>
      <c r="F13" s="7"/>
      <c r="G13" s="7"/>
      <c r="H13" s="7"/>
      <c r="I13" s="7"/>
      <c r="J13" s="7"/>
      <c r="K13" s="7"/>
      <c r="L13" s="9"/>
      <c r="M13" s="10"/>
      <c r="N13" s="10"/>
      <c r="O13" s="10"/>
      <c r="P13" s="10"/>
      <c r="Q13" s="10"/>
      <c r="R13" s="10"/>
      <c r="S13" s="10"/>
      <c r="T13" s="10"/>
    </row>
    <row r="14" spans="1:20" ht="16.5" customHeight="1" x14ac:dyDescent="0.2">
      <c r="A14" s="7"/>
      <c r="B14" s="7" t="s">
        <v>769</v>
      </c>
      <c r="C14" s="7"/>
      <c r="D14" s="7"/>
      <c r="E14" s="7"/>
      <c r="F14" s="7"/>
      <c r="G14" s="7"/>
      <c r="H14" s="7"/>
      <c r="I14" s="7"/>
      <c r="J14" s="7"/>
      <c r="K14" s="7"/>
      <c r="L14" s="9" t="s">
        <v>303</v>
      </c>
      <c r="M14" s="244">
        <v>1232</v>
      </c>
      <c r="N14" s="244">
        <v>1035</v>
      </c>
      <c r="O14" s="244">
        <v>1032</v>
      </c>
      <c r="P14" s="246">
        <v>921</v>
      </c>
      <c r="Q14" s="244">
        <v>1915</v>
      </c>
      <c r="R14" s="244">
        <v>1556</v>
      </c>
      <c r="S14" s="244">
        <v>1359</v>
      </c>
      <c r="T14" s="244">
        <v>1147</v>
      </c>
    </row>
    <row r="15" spans="1:20" ht="16.5" customHeight="1" x14ac:dyDescent="0.2">
      <c r="A15" s="7"/>
      <c r="B15" s="7" t="s">
        <v>770</v>
      </c>
      <c r="C15" s="7"/>
      <c r="D15" s="7"/>
      <c r="E15" s="7"/>
      <c r="F15" s="7"/>
      <c r="G15" s="7"/>
      <c r="H15" s="7"/>
      <c r="I15" s="7"/>
      <c r="J15" s="7"/>
      <c r="K15" s="7"/>
      <c r="L15" s="9" t="s">
        <v>210</v>
      </c>
      <c r="M15" s="245">
        <v>5</v>
      </c>
      <c r="N15" s="245">
        <v>4.5999999999999996</v>
      </c>
      <c r="O15" s="245">
        <v>4.5999999999999996</v>
      </c>
      <c r="P15" s="245">
        <v>4.3</v>
      </c>
      <c r="Q15" s="245">
        <v>5.0999999999999996</v>
      </c>
      <c r="R15" s="245">
        <v>5.3</v>
      </c>
      <c r="S15" s="245">
        <v>5.0999999999999996</v>
      </c>
      <c r="T15" s="245">
        <v>4.5</v>
      </c>
    </row>
    <row r="16" spans="1:20" ht="16.5" customHeight="1" x14ac:dyDescent="0.2">
      <c r="A16" s="7" t="s">
        <v>771</v>
      </c>
      <c r="B16" s="7"/>
      <c r="C16" s="7"/>
      <c r="D16" s="7"/>
      <c r="E16" s="7"/>
      <c r="F16" s="7"/>
      <c r="G16" s="7"/>
      <c r="H16" s="7"/>
      <c r="I16" s="7"/>
      <c r="J16" s="7"/>
      <c r="K16" s="7"/>
      <c r="L16" s="9"/>
      <c r="M16" s="10"/>
      <c r="N16" s="10"/>
      <c r="O16" s="10"/>
      <c r="P16" s="10"/>
      <c r="Q16" s="10"/>
      <c r="R16" s="10"/>
      <c r="S16" s="10"/>
      <c r="T16" s="10"/>
    </row>
    <row r="17" spans="1:20" ht="42.4" customHeight="1" x14ac:dyDescent="0.2">
      <c r="A17" s="7"/>
      <c r="B17" s="382" t="s">
        <v>772</v>
      </c>
      <c r="C17" s="382"/>
      <c r="D17" s="382"/>
      <c r="E17" s="382"/>
      <c r="F17" s="382"/>
      <c r="G17" s="382"/>
      <c r="H17" s="382"/>
      <c r="I17" s="382"/>
      <c r="J17" s="382"/>
      <c r="K17" s="382"/>
      <c r="L17" s="9" t="s">
        <v>303</v>
      </c>
      <c r="M17" s="244">
        <v>4959</v>
      </c>
      <c r="N17" s="244">
        <v>4859</v>
      </c>
      <c r="O17" s="244">
        <v>4377</v>
      </c>
      <c r="P17" s="244">
        <v>3686</v>
      </c>
      <c r="Q17" s="242" t="s">
        <v>81</v>
      </c>
      <c r="R17" s="242" t="s">
        <v>81</v>
      </c>
      <c r="S17" s="244">
        <v>8225</v>
      </c>
      <c r="T17" s="244">
        <v>7062</v>
      </c>
    </row>
    <row r="18" spans="1:20" ht="16.5" customHeight="1" x14ac:dyDescent="0.2">
      <c r="A18" s="7"/>
      <c r="B18" s="7" t="s">
        <v>773</v>
      </c>
      <c r="C18" s="7"/>
      <c r="D18" s="7"/>
      <c r="E18" s="7"/>
      <c r="F18" s="7"/>
      <c r="G18" s="7"/>
      <c r="H18" s="7"/>
      <c r="I18" s="7"/>
      <c r="J18" s="7"/>
      <c r="K18" s="7"/>
      <c r="L18" s="9" t="s">
        <v>210</v>
      </c>
      <c r="M18" s="245">
        <v>5.9</v>
      </c>
      <c r="N18" s="245">
        <v>5.4</v>
      </c>
      <c r="O18" s="245">
        <v>5.5</v>
      </c>
      <c r="P18" s="245">
        <v>5.0999999999999996</v>
      </c>
      <c r="Q18" s="245">
        <v>6</v>
      </c>
      <c r="R18" s="245">
        <v>6.2</v>
      </c>
      <c r="S18" s="245">
        <v>6</v>
      </c>
      <c r="T18" s="245">
        <v>5.4</v>
      </c>
    </row>
    <row r="19" spans="1:20" ht="16.5" customHeight="1" x14ac:dyDescent="0.2">
      <c r="A19" s="7" t="s">
        <v>774</v>
      </c>
      <c r="B19" s="7"/>
      <c r="C19" s="7"/>
      <c r="D19" s="7"/>
      <c r="E19" s="7"/>
      <c r="F19" s="7"/>
      <c r="G19" s="7"/>
      <c r="H19" s="7"/>
      <c r="I19" s="7"/>
      <c r="J19" s="7"/>
      <c r="K19" s="7"/>
      <c r="L19" s="9"/>
      <c r="M19" s="10"/>
      <c r="N19" s="10"/>
      <c r="O19" s="10"/>
      <c r="P19" s="10"/>
      <c r="Q19" s="10"/>
      <c r="R19" s="10"/>
      <c r="S19" s="10"/>
      <c r="T19" s="10"/>
    </row>
    <row r="20" spans="1:20" ht="16.5" customHeight="1" x14ac:dyDescent="0.2">
      <c r="A20" s="7"/>
      <c r="B20" s="7" t="s">
        <v>775</v>
      </c>
      <c r="C20" s="7"/>
      <c r="D20" s="7"/>
      <c r="E20" s="7"/>
      <c r="F20" s="7"/>
      <c r="G20" s="7"/>
      <c r="H20" s="7"/>
      <c r="I20" s="7"/>
      <c r="J20" s="7"/>
      <c r="K20" s="7"/>
      <c r="L20" s="9" t="s">
        <v>303</v>
      </c>
      <c r="M20" s="243">
        <v>19788</v>
      </c>
      <c r="N20" s="244">
        <v>9372</v>
      </c>
      <c r="O20" s="243">
        <v>11412</v>
      </c>
      <c r="P20" s="243">
        <v>11872</v>
      </c>
      <c r="Q20" s="242" t="s">
        <v>81</v>
      </c>
      <c r="R20" s="243">
        <v>22646</v>
      </c>
      <c r="S20" s="243">
        <v>23646</v>
      </c>
      <c r="T20" s="243">
        <v>19648</v>
      </c>
    </row>
    <row r="21" spans="1:20" ht="16.5" customHeight="1" x14ac:dyDescent="0.2">
      <c r="A21" s="7"/>
      <c r="B21" s="7" t="s">
        <v>776</v>
      </c>
      <c r="C21" s="7"/>
      <c r="D21" s="7"/>
      <c r="E21" s="7"/>
      <c r="F21" s="7"/>
      <c r="G21" s="7"/>
      <c r="H21" s="7"/>
      <c r="I21" s="7"/>
      <c r="J21" s="7"/>
      <c r="K21" s="7"/>
      <c r="L21" s="9" t="s">
        <v>210</v>
      </c>
      <c r="M21" s="245">
        <v>6.4</v>
      </c>
      <c r="N21" s="245">
        <v>5.9</v>
      </c>
      <c r="O21" s="245">
        <v>5.9</v>
      </c>
      <c r="P21" s="245">
        <v>5.5</v>
      </c>
      <c r="Q21" s="245">
        <v>6.5</v>
      </c>
      <c r="R21" s="245">
        <v>6.7</v>
      </c>
      <c r="S21" s="245">
        <v>6.5</v>
      </c>
      <c r="T21" s="245">
        <v>5.8</v>
      </c>
    </row>
    <row r="22" spans="1:20" ht="16.5" customHeight="1" x14ac:dyDescent="0.2">
      <c r="A22" s="7" t="s">
        <v>777</v>
      </c>
      <c r="B22" s="7"/>
      <c r="C22" s="7"/>
      <c r="D22" s="7"/>
      <c r="E22" s="7"/>
      <c r="F22" s="7"/>
      <c r="G22" s="7"/>
      <c r="H22" s="7"/>
      <c r="I22" s="7"/>
      <c r="J22" s="7"/>
      <c r="K22" s="7"/>
      <c r="L22" s="9"/>
      <c r="M22" s="10"/>
      <c r="N22" s="10"/>
      <c r="O22" s="10"/>
      <c r="P22" s="10"/>
      <c r="Q22" s="10"/>
      <c r="R22" s="10"/>
      <c r="S22" s="10"/>
      <c r="T22" s="10"/>
    </row>
    <row r="23" spans="1:20" ht="42.4" customHeight="1" x14ac:dyDescent="0.2">
      <c r="A23" s="7"/>
      <c r="B23" s="382" t="s">
        <v>778</v>
      </c>
      <c r="C23" s="382"/>
      <c r="D23" s="382"/>
      <c r="E23" s="382"/>
      <c r="F23" s="382"/>
      <c r="G23" s="382"/>
      <c r="H23" s="382"/>
      <c r="I23" s="382"/>
      <c r="J23" s="382"/>
      <c r="K23" s="382"/>
      <c r="L23" s="9" t="s">
        <v>303</v>
      </c>
      <c r="M23" s="243">
        <v>26898</v>
      </c>
      <c r="N23" s="243">
        <v>24158</v>
      </c>
      <c r="O23" s="243">
        <v>24938</v>
      </c>
      <c r="P23" s="243">
        <v>31118</v>
      </c>
      <c r="Q23" s="242" t="s">
        <v>81</v>
      </c>
      <c r="R23" s="242" t="s">
        <v>81</v>
      </c>
      <c r="S23" s="244">
        <v>6647</v>
      </c>
      <c r="T23" s="244">
        <v>6065</v>
      </c>
    </row>
    <row r="24" spans="1:20" ht="16.5" customHeight="1" x14ac:dyDescent="0.2">
      <c r="A24" s="7"/>
      <c r="B24" s="7" t="s">
        <v>779</v>
      </c>
      <c r="C24" s="7"/>
      <c r="D24" s="7"/>
      <c r="E24" s="7"/>
      <c r="F24" s="7"/>
      <c r="G24" s="7"/>
      <c r="H24" s="7"/>
      <c r="I24" s="7"/>
      <c r="J24" s="7"/>
      <c r="K24" s="7"/>
      <c r="L24" s="9" t="s">
        <v>210</v>
      </c>
      <c r="M24" s="245">
        <v>5.3</v>
      </c>
      <c r="N24" s="245">
        <v>4.8</v>
      </c>
      <c r="O24" s="245">
        <v>4.8</v>
      </c>
      <c r="P24" s="245">
        <v>4.5</v>
      </c>
      <c r="Q24" s="245">
        <v>5.3</v>
      </c>
      <c r="R24" s="245">
        <v>5.5</v>
      </c>
      <c r="S24" s="245">
        <v>5.3</v>
      </c>
      <c r="T24" s="245">
        <v>4.8</v>
      </c>
    </row>
    <row r="25" spans="1:20" ht="16.5" customHeight="1" x14ac:dyDescent="0.2">
      <c r="A25" s="7" t="s">
        <v>780</v>
      </c>
      <c r="B25" s="7"/>
      <c r="C25" s="7"/>
      <c r="D25" s="7"/>
      <c r="E25" s="7"/>
      <c r="F25" s="7"/>
      <c r="G25" s="7"/>
      <c r="H25" s="7"/>
      <c r="I25" s="7"/>
      <c r="J25" s="7"/>
      <c r="K25" s="7"/>
      <c r="L25" s="9"/>
      <c r="M25" s="10"/>
      <c r="N25" s="10"/>
      <c r="O25" s="10"/>
      <c r="P25" s="10"/>
      <c r="Q25" s="10"/>
      <c r="R25" s="10"/>
      <c r="S25" s="10"/>
      <c r="T25" s="10"/>
    </row>
    <row r="26" spans="1:20" ht="16.5" customHeight="1" x14ac:dyDescent="0.2">
      <c r="A26" s="7"/>
      <c r="B26" s="7" t="s">
        <v>781</v>
      </c>
      <c r="C26" s="7"/>
      <c r="D26" s="7"/>
      <c r="E26" s="7"/>
      <c r="F26" s="7"/>
      <c r="G26" s="7"/>
      <c r="H26" s="7"/>
      <c r="I26" s="7"/>
      <c r="J26" s="7"/>
      <c r="K26" s="7"/>
      <c r="L26" s="9" t="s">
        <v>303</v>
      </c>
      <c r="M26" s="246">
        <v>136</v>
      </c>
      <c r="N26" s="246">
        <v>157</v>
      </c>
      <c r="O26" s="246">
        <v>176</v>
      </c>
      <c r="P26" s="246">
        <v>186</v>
      </c>
      <c r="Q26" s="246">
        <v>198</v>
      </c>
      <c r="R26" s="246">
        <v>225</v>
      </c>
      <c r="S26" s="246">
        <v>252</v>
      </c>
      <c r="T26" s="246">
        <v>263</v>
      </c>
    </row>
    <row r="27" spans="1:20" ht="16.5" customHeight="1" x14ac:dyDescent="0.2">
      <c r="A27" s="14"/>
      <c r="B27" s="14" t="s">
        <v>782</v>
      </c>
      <c r="C27" s="14"/>
      <c r="D27" s="14"/>
      <c r="E27" s="14"/>
      <c r="F27" s="14"/>
      <c r="G27" s="14"/>
      <c r="H27" s="14"/>
      <c r="I27" s="14"/>
      <c r="J27" s="14"/>
      <c r="K27" s="14"/>
      <c r="L27" s="15" t="s">
        <v>210</v>
      </c>
      <c r="M27" s="248">
        <v>54.8</v>
      </c>
      <c r="N27" s="248">
        <v>57.5</v>
      </c>
      <c r="O27" s="248">
        <v>59.2</v>
      </c>
      <c r="P27" s="248">
        <v>61.3</v>
      </c>
      <c r="Q27" s="248">
        <v>59.1</v>
      </c>
      <c r="R27" s="248">
        <v>58.7</v>
      </c>
      <c r="S27" s="248">
        <v>60.1</v>
      </c>
      <c r="T27" s="248">
        <v>60.7</v>
      </c>
    </row>
    <row r="28" spans="1:20" ht="4.5" customHeight="1" x14ac:dyDescent="0.2">
      <c r="A28" s="29"/>
      <c r="B28" s="29"/>
      <c r="C28" s="2"/>
      <c r="D28" s="2"/>
      <c r="E28" s="2"/>
      <c r="F28" s="2"/>
      <c r="G28" s="2"/>
      <c r="H28" s="2"/>
      <c r="I28" s="2"/>
      <c r="J28" s="2"/>
      <c r="K28" s="2"/>
      <c r="L28" s="2"/>
      <c r="M28" s="2"/>
      <c r="N28" s="2"/>
      <c r="O28" s="2"/>
      <c r="P28" s="2"/>
      <c r="Q28" s="2"/>
      <c r="R28" s="2"/>
      <c r="S28" s="2"/>
      <c r="T28" s="2"/>
    </row>
    <row r="29" spans="1:20" ht="16.5" customHeight="1" x14ac:dyDescent="0.2">
      <c r="A29" s="29"/>
      <c r="B29" s="29"/>
      <c r="C29" s="378" t="s">
        <v>783</v>
      </c>
      <c r="D29" s="378"/>
      <c r="E29" s="378"/>
      <c r="F29" s="378"/>
      <c r="G29" s="378"/>
      <c r="H29" s="378"/>
      <c r="I29" s="378"/>
      <c r="J29" s="378"/>
      <c r="K29" s="378"/>
      <c r="L29" s="378"/>
      <c r="M29" s="378"/>
      <c r="N29" s="378"/>
      <c r="O29" s="378"/>
      <c r="P29" s="378"/>
      <c r="Q29" s="378"/>
      <c r="R29" s="378"/>
      <c r="S29" s="378"/>
      <c r="T29" s="378"/>
    </row>
    <row r="30" spans="1:20" ht="4.5" customHeight="1" x14ac:dyDescent="0.2">
      <c r="A30" s="29"/>
      <c r="B30" s="29"/>
      <c r="C30" s="2"/>
      <c r="D30" s="2"/>
      <c r="E30" s="2"/>
      <c r="F30" s="2"/>
      <c r="G30" s="2"/>
      <c r="H30" s="2"/>
      <c r="I30" s="2"/>
      <c r="J30" s="2"/>
      <c r="K30" s="2"/>
      <c r="L30" s="2"/>
      <c r="M30" s="2"/>
      <c r="N30" s="2"/>
      <c r="O30" s="2"/>
      <c r="P30" s="2"/>
      <c r="Q30" s="2"/>
      <c r="R30" s="2"/>
      <c r="S30" s="2"/>
      <c r="T30" s="2"/>
    </row>
    <row r="31" spans="1:20" ht="29.45" customHeight="1" x14ac:dyDescent="0.2">
      <c r="A31" s="106"/>
      <c r="B31" s="106"/>
      <c r="C31" s="378" t="s">
        <v>784</v>
      </c>
      <c r="D31" s="378"/>
      <c r="E31" s="378"/>
      <c r="F31" s="378"/>
      <c r="G31" s="378"/>
      <c r="H31" s="378"/>
      <c r="I31" s="378"/>
      <c r="J31" s="378"/>
      <c r="K31" s="378"/>
      <c r="L31" s="378"/>
      <c r="M31" s="378"/>
      <c r="N31" s="378"/>
      <c r="O31" s="378"/>
      <c r="P31" s="378"/>
      <c r="Q31" s="378"/>
      <c r="R31" s="378"/>
      <c r="S31" s="378"/>
      <c r="T31" s="378"/>
    </row>
    <row r="32" spans="1:20" ht="55.15" customHeight="1" x14ac:dyDescent="0.2">
      <c r="A32" s="106"/>
      <c r="B32" s="106"/>
      <c r="C32" s="378" t="s">
        <v>785</v>
      </c>
      <c r="D32" s="378"/>
      <c r="E32" s="378"/>
      <c r="F32" s="378"/>
      <c r="G32" s="378"/>
      <c r="H32" s="378"/>
      <c r="I32" s="378"/>
      <c r="J32" s="378"/>
      <c r="K32" s="378"/>
      <c r="L32" s="378"/>
      <c r="M32" s="378"/>
      <c r="N32" s="378"/>
      <c r="O32" s="378"/>
      <c r="P32" s="378"/>
      <c r="Q32" s="378"/>
      <c r="R32" s="378"/>
      <c r="S32" s="378"/>
      <c r="T32" s="378"/>
    </row>
    <row r="33" spans="1:20" ht="4.5" customHeight="1" x14ac:dyDescent="0.2">
      <c r="A33" s="29"/>
      <c r="B33" s="29"/>
      <c r="C33" s="2"/>
      <c r="D33" s="2"/>
      <c r="E33" s="2"/>
      <c r="F33" s="2"/>
      <c r="G33" s="2"/>
      <c r="H33" s="2"/>
      <c r="I33" s="2"/>
      <c r="J33" s="2"/>
      <c r="K33" s="2"/>
      <c r="L33" s="2"/>
      <c r="M33" s="2"/>
      <c r="N33" s="2"/>
      <c r="O33" s="2"/>
      <c r="P33" s="2"/>
      <c r="Q33" s="2"/>
      <c r="R33" s="2"/>
      <c r="S33" s="2"/>
      <c r="T33" s="2"/>
    </row>
    <row r="34" spans="1:20" ht="29.45" customHeight="1" x14ac:dyDescent="0.2">
      <c r="A34" s="29" t="s">
        <v>89</v>
      </c>
      <c r="B34" s="29"/>
      <c r="C34" s="378" t="s">
        <v>305</v>
      </c>
      <c r="D34" s="378"/>
      <c r="E34" s="378"/>
      <c r="F34" s="378"/>
      <c r="G34" s="378"/>
      <c r="H34" s="378"/>
      <c r="I34" s="378"/>
      <c r="J34" s="378"/>
      <c r="K34" s="378"/>
      <c r="L34" s="378"/>
      <c r="M34" s="378"/>
      <c r="N34" s="378"/>
      <c r="O34" s="378"/>
      <c r="P34" s="378"/>
      <c r="Q34" s="378"/>
      <c r="R34" s="378"/>
      <c r="S34" s="378"/>
      <c r="T34" s="378"/>
    </row>
    <row r="35" spans="1:20" ht="68.099999999999994" customHeight="1" x14ac:dyDescent="0.2">
      <c r="A35" s="29" t="s">
        <v>90</v>
      </c>
      <c r="B35" s="29"/>
      <c r="C35" s="378" t="s">
        <v>786</v>
      </c>
      <c r="D35" s="378"/>
      <c r="E35" s="378"/>
      <c r="F35" s="378"/>
      <c r="G35" s="378"/>
      <c r="H35" s="378"/>
      <c r="I35" s="378"/>
      <c r="J35" s="378"/>
      <c r="K35" s="378"/>
      <c r="L35" s="378"/>
      <c r="M35" s="378"/>
      <c r="N35" s="378"/>
      <c r="O35" s="378"/>
      <c r="P35" s="378"/>
      <c r="Q35" s="378"/>
      <c r="R35" s="378"/>
      <c r="S35" s="378"/>
      <c r="T35" s="378"/>
    </row>
    <row r="36" spans="1:20" ht="16.5" customHeight="1" x14ac:dyDescent="0.2">
      <c r="A36" s="29" t="s">
        <v>91</v>
      </c>
      <c r="B36" s="29"/>
      <c r="C36" s="378" t="s">
        <v>309</v>
      </c>
      <c r="D36" s="378"/>
      <c r="E36" s="378"/>
      <c r="F36" s="378"/>
      <c r="G36" s="378"/>
      <c r="H36" s="378"/>
      <c r="I36" s="378"/>
      <c r="J36" s="378"/>
      <c r="K36" s="378"/>
      <c r="L36" s="378"/>
      <c r="M36" s="378"/>
      <c r="N36" s="378"/>
      <c r="O36" s="378"/>
      <c r="P36" s="378"/>
      <c r="Q36" s="378"/>
      <c r="R36" s="378"/>
      <c r="S36" s="378"/>
      <c r="T36" s="378"/>
    </row>
    <row r="37" spans="1:20" ht="29.45" customHeight="1" x14ac:dyDescent="0.2">
      <c r="A37" s="29" t="s">
        <v>92</v>
      </c>
      <c r="B37" s="29"/>
      <c r="C37" s="378" t="s">
        <v>787</v>
      </c>
      <c r="D37" s="378"/>
      <c r="E37" s="378"/>
      <c r="F37" s="378"/>
      <c r="G37" s="378"/>
      <c r="H37" s="378"/>
      <c r="I37" s="378"/>
      <c r="J37" s="378"/>
      <c r="K37" s="378"/>
      <c r="L37" s="378"/>
      <c r="M37" s="378"/>
      <c r="N37" s="378"/>
      <c r="O37" s="378"/>
      <c r="P37" s="378"/>
      <c r="Q37" s="378"/>
      <c r="R37" s="378"/>
      <c r="S37" s="378"/>
      <c r="T37" s="378"/>
    </row>
    <row r="38" spans="1:20" ht="42.4" customHeight="1" x14ac:dyDescent="0.2">
      <c r="A38" s="29" t="s">
        <v>93</v>
      </c>
      <c r="B38" s="29"/>
      <c r="C38" s="378" t="s">
        <v>788</v>
      </c>
      <c r="D38" s="378"/>
      <c r="E38" s="378"/>
      <c r="F38" s="378"/>
      <c r="G38" s="378"/>
      <c r="H38" s="378"/>
      <c r="I38" s="378"/>
      <c r="J38" s="378"/>
      <c r="K38" s="378"/>
      <c r="L38" s="378"/>
      <c r="M38" s="378"/>
      <c r="N38" s="378"/>
      <c r="O38" s="378"/>
      <c r="P38" s="378"/>
      <c r="Q38" s="378"/>
      <c r="R38" s="378"/>
      <c r="S38" s="378"/>
      <c r="T38" s="378"/>
    </row>
    <row r="39" spans="1:20" ht="29.45" customHeight="1" x14ac:dyDescent="0.2">
      <c r="A39" s="29" t="s">
        <v>94</v>
      </c>
      <c r="B39" s="29"/>
      <c r="C39" s="378" t="s">
        <v>789</v>
      </c>
      <c r="D39" s="378"/>
      <c r="E39" s="378"/>
      <c r="F39" s="378"/>
      <c r="G39" s="378"/>
      <c r="H39" s="378"/>
      <c r="I39" s="378"/>
      <c r="J39" s="378"/>
      <c r="K39" s="378"/>
      <c r="L39" s="378"/>
      <c r="M39" s="378"/>
      <c r="N39" s="378"/>
      <c r="O39" s="378"/>
      <c r="P39" s="378"/>
      <c r="Q39" s="378"/>
      <c r="R39" s="378"/>
      <c r="S39" s="378"/>
      <c r="T39" s="378"/>
    </row>
    <row r="40" spans="1:20" ht="4.5" customHeight="1" x14ac:dyDescent="0.2"/>
    <row r="41" spans="1:20" ht="55.15" customHeight="1" x14ac:dyDescent="0.2">
      <c r="A41" s="30" t="s">
        <v>119</v>
      </c>
      <c r="B41" s="29"/>
      <c r="C41" s="29"/>
      <c r="D41" s="29"/>
      <c r="E41" s="378" t="s">
        <v>790</v>
      </c>
      <c r="F41" s="378"/>
      <c r="G41" s="378"/>
      <c r="H41" s="378"/>
      <c r="I41" s="378"/>
      <c r="J41" s="378"/>
      <c r="K41" s="378"/>
      <c r="L41" s="378"/>
      <c r="M41" s="378"/>
      <c r="N41" s="378"/>
      <c r="O41" s="378"/>
      <c r="P41" s="378"/>
      <c r="Q41" s="378"/>
      <c r="R41" s="378"/>
      <c r="S41" s="378"/>
      <c r="T41" s="378"/>
    </row>
  </sheetData>
  <mergeCells count="15">
    <mergeCell ref="C36:T36"/>
    <mergeCell ref="C37:T37"/>
    <mergeCell ref="C38:T38"/>
    <mergeCell ref="C39:T39"/>
    <mergeCell ref="E41:T41"/>
    <mergeCell ref="C29:T29"/>
    <mergeCell ref="C31:T31"/>
    <mergeCell ref="C32:T32"/>
    <mergeCell ref="C34:T34"/>
    <mergeCell ref="C35:T35"/>
    <mergeCell ref="B8:K8"/>
    <mergeCell ref="B11:K11"/>
    <mergeCell ref="B17:K17"/>
    <mergeCell ref="B23:K23"/>
    <mergeCell ref="K1:T1"/>
  </mergeCells>
  <pageMargins left="0.7" right="0.7" top="0.75" bottom="0.75" header="0.3" footer="0.3"/>
  <pageSetup paperSize="9" fitToHeight="0" orientation="landscape" horizontalDpi="300" verticalDpi="300"/>
  <headerFooter scaleWithDoc="0" alignWithMargins="0">
    <oddHeader>&amp;C&amp;"Arial"&amp;8TABLE 16A.24</oddHeader>
    <oddFooter>&amp;L&amp;"Arial"&amp;8REPORT ON
GOVERNMENT
SERVICES 2022&amp;R&amp;"Arial"&amp;8CHILD PROTECTION
SERVICES
PAGE &amp;B&amp;P&amp;B</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T40"/>
  <sheetViews>
    <sheetView showGridLines="0" workbookViewId="0"/>
  </sheetViews>
  <sheetFormatPr defaultColWidth="11.42578125" defaultRowHeight="12.75" x14ac:dyDescent="0.2"/>
  <cols>
    <col min="1" max="10" width="1.85546875" customWidth="1"/>
    <col min="11" max="11" width="18" customWidth="1"/>
    <col min="12" max="12" width="5.42578125" customWidth="1"/>
    <col min="13" max="20" width="15.7109375" customWidth="1"/>
  </cols>
  <sheetData>
    <row r="1" spans="1:20" ht="17.45" customHeight="1" x14ac:dyDescent="0.2">
      <c r="A1" s="8" t="s">
        <v>791</v>
      </c>
      <c r="B1" s="8"/>
      <c r="C1" s="8"/>
      <c r="D1" s="8"/>
      <c r="E1" s="8"/>
      <c r="F1" s="8"/>
      <c r="G1" s="8"/>
      <c r="H1" s="8"/>
      <c r="I1" s="8"/>
      <c r="J1" s="8"/>
      <c r="K1" s="383" t="s">
        <v>792</v>
      </c>
      <c r="L1" s="384"/>
      <c r="M1" s="384"/>
      <c r="N1" s="384"/>
      <c r="O1" s="384"/>
      <c r="P1" s="384"/>
      <c r="Q1" s="384"/>
      <c r="R1" s="384"/>
      <c r="S1" s="384"/>
      <c r="T1" s="384"/>
    </row>
    <row r="2" spans="1:20" ht="29.45" customHeight="1" x14ac:dyDescent="0.2">
      <c r="A2" s="102"/>
      <c r="B2" s="102"/>
      <c r="C2" s="102"/>
      <c r="D2" s="102"/>
      <c r="E2" s="102"/>
      <c r="F2" s="102"/>
      <c r="G2" s="102"/>
      <c r="H2" s="102"/>
      <c r="I2" s="102"/>
      <c r="J2" s="102"/>
      <c r="K2" s="102"/>
      <c r="L2" s="103" t="s">
        <v>53</v>
      </c>
      <c r="M2" s="104" t="s">
        <v>793</v>
      </c>
      <c r="N2" s="104" t="s">
        <v>794</v>
      </c>
      <c r="O2" s="104" t="s">
        <v>795</v>
      </c>
      <c r="P2" s="104" t="s">
        <v>796</v>
      </c>
      <c r="Q2" s="104" t="s">
        <v>797</v>
      </c>
      <c r="R2" s="104" t="s">
        <v>798</v>
      </c>
      <c r="S2" s="104" t="s">
        <v>799</v>
      </c>
      <c r="T2" s="105" t="s">
        <v>800</v>
      </c>
    </row>
    <row r="3" spans="1:20" ht="16.5" customHeight="1" x14ac:dyDescent="0.2">
      <c r="A3" s="7" t="s">
        <v>758</v>
      </c>
      <c r="B3" s="7"/>
      <c r="C3" s="7"/>
      <c r="D3" s="7"/>
      <c r="E3" s="7"/>
      <c r="F3" s="7"/>
      <c r="G3" s="7"/>
      <c r="H3" s="7"/>
      <c r="I3" s="7"/>
      <c r="J3" s="7"/>
      <c r="K3" s="7"/>
      <c r="L3" s="9"/>
      <c r="M3" s="10"/>
      <c r="N3" s="10"/>
      <c r="O3" s="10"/>
      <c r="P3" s="10"/>
      <c r="Q3" s="10"/>
      <c r="R3" s="10"/>
      <c r="S3" s="10"/>
      <c r="T3" s="10"/>
    </row>
    <row r="4" spans="1:20" ht="16.5" customHeight="1" x14ac:dyDescent="0.2">
      <c r="A4" s="7"/>
      <c r="B4" s="7" t="s">
        <v>759</v>
      </c>
      <c r="C4" s="7"/>
      <c r="D4" s="7"/>
      <c r="E4" s="7"/>
      <c r="F4" s="7"/>
      <c r="G4" s="7"/>
      <c r="H4" s="7"/>
      <c r="I4" s="7"/>
      <c r="J4" s="7"/>
      <c r="K4" s="7"/>
      <c r="L4" s="9" t="s">
        <v>303</v>
      </c>
      <c r="M4" s="251" t="s">
        <v>214</v>
      </c>
      <c r="N4" s="251" t="s">
        <v>214</v>
      </c>
      <c r="O4" s="251" t="s">
        <v>214</v>
      </c>
      <c r="P4" s="251" t="s">
        <v>214</v>
      </c>
      <c r="Q4" s="251" t="s">
        <v>214</v>
      </c>
      <c r="R4" s="251" t="s">
        <v>214</v>
      </c>
      <c r="S4" s="251" t="s">
        <v>214</v>
      </c>
      <c r="T4" s="251" t="s">
        <v>214</v>
      </c>
    </row>
    <row r="5" spans="1:20" ht="16.5" customHeight="1" x14ac:dyDescent="0.2">
      <c r="A5" s="7"/>
      <c r="B5" s="7" t="s">
        <v>760</v>
      </c>
      <c r="C5" s="7"/>
      <c r="D5" s="7"/>
      <c r="E5" s="7"/>
      <c r="F5" s="7"/>
      <c r="G5" s="7"/>
      <c r="H5" s="7"/>
      <c r="I5" s="7"/>
      <c r="J5" s="7"/>
      <c r="K5" s="7"/>
      <c r="L5" s="9" t="s">
        <v>303</v>
      </c>
      <c r="M5" s="253">
        <v>342</v>
      </c>
      <c r="N5" s="253">
        <v>320</v>
      </c>
      <c r="O5" s="253">
        <v>308</v>
      </c>
      <c r="P5" s="253">
        <v>314</v>
      </c>
      <c r="Q5" s="253">
        <v>363</v>
      </c>
      <c r="R5" s="253">
        <v>385</v>
      </c>
      <c r="S5" s="253">
        <v>381</v>
      </c>
      <c r="T5" s="253">
        <v>454</v>
      </c>
    </row>
    <row r="6" spans="1:20" ht="16.5" customHeight="1" x14ac:dyDescent="0.2">
      <c r="A6" s="7"/>
      <c r="B6" s="7" t="s">
        <v>761</v>
      </c>
      <c r="C6" s="7"/>
      <c r="D6" s="7"/>
      <c r="E6" s="7"/>
      <c r="F6" s="7"/>
      <c r="G6" s="7"/>
      <c r="H6" s="7"/>
      <c r="I6" s="7"/>
      <c r="J6" s="7"/>
      <c r="K6" s="7"/>
      <c r="L6" s="9" t="s">
        <v>210</v>
      </c>
      <c r="M6" s="252">
        <v>3.2</v>
      </c>
      <c r="N6" s="252">
        <v>3.1</v>
      </c>
      <c r="O6" s="252">
        <v>3.2</v>
      </c>
      <c r="P6" s="252">
        <v>3</v>
      </c>
      <c r="Q6" s="252">
        <v>3.1</v>
      </c>
      <c r="R6" s="252">
        <v>3</v>
      </c>
      <c r="S6" s="252">
        <v>3</v>
      </c>
      <c r="T6" s="252">
        <v>3.2</v>
      </c>
    </row>
    <row r="7" spans="1:20" ht="16.5" customHeight="1" x14ac:dyDescent="0.2">
      <c r="A7" s="7" t="s">
        <v>762</v>
      </c>
      <c r="B7" s="7"/>
      <c r="C7" s="7"/>
      <c r="D7" s="7"/>
      <c r="E7" s="7"/>
      <c r="F7" s="7"/>
      <c r="G7" s="7"/>
      <c r="H7" s="7"/>
      <c r="I7" s="7"/>
      <c r="J7" s="7"/>
      <c r="K7" s="7"/>
      <c r="L7" s="9"/>
      <c r="M7" s="10"/>
      <c r="N7" s="10"/>
      <c r="O7" s="10"/>
      <c r="P7" s="10"/>
      <c r="Q7" s="10"/>
      <c r="R7" s="10"/>
      <c r="S7" s="10"/>
      <c r="T7" s="10"/>
    </row>
    <row r="8" spans="1:20" ht="29.45" customHeight="1" x14ac:dyDescent="0.2">
      <c r="A8" s="7"/>
      <c r="B8" s="382" t="s">
        <v>763</v>
      </c>
      <c r="C8" s="382"/>
      <c r="D8" s="382"/>
      <c r="E8" s="382"/>
      <c r="F8" s="382"/>
      <c r="G8" s="382"/>
      <c r="H8" s="382"/>
      <c r="I8" s="382"/>
      <c r="J8" s="382"/>
      <c r="K8" s="382"/>
      <c r="L8" s="9" t="s">
        <v>303</v>
      </c>
      <c r="M8" s="251" t="s">
        <v>81</v>
      </c>
      <c r="N8" s="251" t="s">
        <v>81</v>
      </c>
      <c r="O8" s="251" t="s">
        <v>81</v>
      </c>
      <c r="P8" s="251" t="s">
        <v>81</v>
      </c>
      <c r="Q8" s="251" t="s">
        <v>81</v>
      </c>
      <c r="R8" s="251" t="s">
        <v>81</v>
      </c>
      <c r="S8" s="251" t="s">
        <v>81</v>
      </c>
      <c r="T8" s="251" t="s">
        <v>81</v>
      </c>
    </row>
    <row r="9" spans="1:20" ht="16.5" customHeight="1" x14ac:dyDescent="0.2">
      <c r="A9" s="7"/>
      <c r="B9" s="7" t="s">
        <v>764</v>
      </c>
      <c r="C9" s="7"/>
      <c r="D9" s="7"/>
      <c r="E9" s="7"/>
      <c r="F9" s="7"/>
      <c r="G9" s="7"/>
      <c r="H9" s="7"/>
      <c r="I9" s="7"/>
      <c r="J9" s="7"/>
      <c r="K9" s="7"/>
      <c r="L9" s="9" t="s">
        <v>210</v>
      </c>
      <c r="M9" s="254">
        <v>14.4</v>
      </c>
      <c r="N9" s="254">
        <v>14.5</v>
      </c>
      <c r="O9" s="254">
        <v>15</v>
      </c>
      <c r="P9" s="254">
        <v>15.2</v>
      </c>
      <c r="Q9" s="254">
        <v>16.5</v>
      </c>
      <c r="R9" s="254">
        <v>15.4</v>
      </c>
      <c r="S9" s="254">
        <v>15.4</v>
      </c>
      <c r="T9" s="254">
        <v>16.2</v>
      </c>
    </row>
    <row r="10" spans="1:20" ht="16.5" customHeight="1" x14ac:dyDescent="0.2">
      <c r="A10" s="7" t="s">
        <v>765</v>
      </c>
      <c r="B10" s="7"/>
      <c r="C10" s="7"/>
      <c r="D10" s="7"/>
      <c r="E10" s="7"/>
      <c r="F10" s="7"/>
      <c r="G10" s="7"/>
      <c r="H10" s="7"/>
      <c r="I10" s="7"/>
      <c r="J10" s="7"/>
      <c r="K10" s="7"/>
      <c r="L10" s="9"/>
      <c r="M10" s="10"/>
      <c r="N10" s="10"/>
      <c r="O10" s="10"/>
      <c r="P10" s="10"/>
      <c r="Q10" s="10"/>
      <c r="R10" s="10"/>
      <c r="S10" s="10"/>
      <c r="T10" s="10"/>
    </row>
    <row r="11" spans="1:20" ht="29.45" customHeight="1" x14ac:dyDescent="0.2">
      <c r="A11" s="7"/>
      <c r="B11" s="382" t="s">
        <v>766</v>
      </c>
      <c r="C11" s="382"/>
      <c r="D11" s="382"/>
      <c r="E11" s="382"/>
      <c r="F11" s="382"/>
      <c r="G11" s="382"/>
      <c r="H11" s="382"/>
      <c r="I11" s="382"/>
      <c r="J11" s="382"/>
      <c r="K11" s="382"/>
      <c r="L11" s="9" t="s">
        <v>303</v>
      </c>
      <c r="M11" s="249">
        <v>10546</v>
      </c>
      <c r="N11" s="250">
        <v>8874</v>
      </c>
      <c r="O11" s="250">
        <v>8278</v>
      </c>
      <c r="P11" s="250">
        <v>8463</v>
      </c>
      <c r="Q11" s="249">
        <v>10104</v>
      </c>
      <c r="R11" s="250">
        <v>8511</v>
      </c>
      <c r="S11" s="250">
        <v>9841</v>
      </c>
      <c r="T11" s="249">
        <v>13360</v>
      </c>
    </row>
    <row r="12" spans="1:20" ht="16.5" customHeight="1" x14ac:dyDescent="0.2">
      <c r="A12" s="7"/>
      <c r="B12" s="7" t="s">
        <v>767</v>
      </c>
      <c r="C12" s="7"/>
      <c r="D12" s="7"/>
      <c r="E12" s="7"/>
      <c r="F12" s="7"/>
      <c r="G12" s="7"/>
      <c r="H12" s="7"/>
      <c r="I12" s="7"/>
      <c r="J12" s="7"/>
      <c r="K12" s="7"/>
      <c r="L12" s="9" t="s">
        <v>210</v>
      </c>
      <c r="M12" s="254">
        <v>10.1</v>
      </c>
      <c r="N12" s="252">
        <v>9.9</v>
      </c>
      <c r="O12" s="252">
        <v>9.9</v>
      </c>
      <c r="P12" s="254">
        <v>10.5</v>
      </c>
      <c r="Q12" s="254">
        <v>10.6</v>
      </c>
      <c r="R12" s="252">
        <v>9.9</v>
      </c>
      <c r="S12" s="254">
        <v>10.4</v>
      </c>
      <c r="T12" s="254">
        <v>11.1</v>
      </c>
    </row>
    <row r="13" spans="1:20" ht="16.5" customHeight="1" x14ac:dyDescent="0.2">
      <c r="A13" s="7" t="s">
        <v>768</v>
      </c>
      <c r="B13" s="7"/>
      <c r="C13" s="7"/>
      <c r="D13" s="7"/>
      <c r="E13" s="7"/>
      <c r="F13" s="7"/>
      <c r="G13" s="7"/>
      <c r="H13" s="7"/>
      <c r="I13" s="7"/>
      <c r="J13" s="7"/>
      <c r="K13" s="7"/>
      <c r="L13" s="9"/>
      <c r="M13" s="10"/>
      <c r="N13" s="10"/>
      <c r="O13" s="10"/>
      <c r="P13" s="10"/>
      <c r="Q13" s="10"/>
      <c r="R13" s="10"/>
      <c r="S13" s="10"/>
      <c r="T13" s="10"/>
    </row>
    <row r="14" spans="1:20" ht="16.5" customHeight="1" x14ac:dyDescent="0.2">
      <c r="A14" s="7"/>
      <c r="B14" s="7" t="s">
        <v>769</v>
      </c>
      <c r="C14" s="7"/>
      <c r="D14" s="7"/>
      <c r="E14" s="7"/>
      <c r="F14" s="7"/>
      <c r="G14" s="7"/>
      <c r="H14" s="7"/>
      <c r="I14" s="7"/>
      <c r="J14" s="7"/>
      <c r="K14" s="7"/>
      <c r="L14" s="9" t="s">
        <v>303</v>
      </c>
      <c r="M14" s="250">
        <v>1802</v>
      </c>
      <c r="N14" s="250">
        <v>1592</v>
      </c>
      <c r="O14" s="250">
        <v>1580</v>
      </c>
      <c r="P14" s="250">
        <v>1525</v>
      </c>
      <c r="Q14" s="250">
        <v>1691</v>
      </c>
      <c r="R14" s="250">
        <v>1703</v>
      </c>
      <c r="S14" s="250">
        <v>1841</v>
      </c>
      <c r="T14" s="250">
        <v>2252</v>
      </c>
    </row>
    <row r="15" spans="1:20" ht="16.5" customHeight="1" x14ac:dyDescent="0.2">
      <c r="A15" s="7"/>
      <c r="B15" s="7" t="s">
        <v>770</v>
      </c>
      <c r="C15" s="7"/>
      <c r="D15" s="7"/>
      <c r="E15" s="7"/>
      <c r="F15" s="7"/>
      <c r="G15" s="7"/>
      <c r="H15" s="7"/>
      <c r="I15" s="7"/>
      <c r="J15" s="7"/>
      <c r="K15" s="7"/>
      <c r="L15" s="9" t="s">
        <v>210</v>
      </c>
      <c r="M15" s="252">
        <v>4.4000000000000004</v>
      </c>
      <c r="N15" s="252">
        <v>4.3</v>
      </c>
      <c r="O15" s="252">
        <v>4.3</v>
      </c>
      <c r="P15" s="252">
        <v>4.0999999999999996</v>
      </c>
      <c r="Q15" s="252">
        <v>4.2</v>
      </c>
      <c r="R15" s="252">
        <v>4.0999999999999996</v>
      </c>
      <c r="S15" s="252">
        <v>4</v>
      </c>
      <c r="T15" s="252">
        <v>4.3</v>
      </c>
    </row>
    <row r="16" spans="1:20" ht="16.5" customHeight="1" x14ac:dyDescent="0.2">
      <c r="A16" s="7" t="s">
        <v>771</v>
      </c>
      <c r="B16" s="7"/>
      <c r="C16" s="7"/>
      <c r="D16" s="7"/>
      <c r="E16" s="7"/>
      <c r="F16" s="7"/>
      <c r="G16" s="7"/>
      <c r="H16" s="7"/>
      <c r="I16" s="7"/>
      <c r="J16" s="7"/>
      <c r="K16" s="7"/>
      <c r="L16" s="9"/>
      <c r="M16" s="10"/>
      <c r="N16" s="10"/>
      <c r="O16" s="10"/>
      <c r="P16" s="10"/>
      <c r="Q16" s="10"/>
      <c r="R16" s="10"/>
      <c r="S16" s="10"/>
      <c r="T16" s="10"/>
    </row>
    <row r="17" spans="1:20" ht="42.4" customHeight="1" x14ac:dyDescent="0.2">
      <c r="A17" s="7"/>
      <c r="B17" s="382" t="s">
        <v>772</v>
      </c>
      <c r="C17" s="382"/>
      <c r="D17" s="382"/>
      <c r="E17" s="382"/>
      <c r="F17" s="382"/>
      <c r="G17" s="382"/>
      <c r="H17" s="382"/>
      <c r="I17" s="382"/>
      <c r="J17" s="382"/>
      <c r="K17" s="382"/>
      <c r="L17" s="9" t="s">
        <v>303</v>
      </c>
      <c r="M17" s="251" t="s">
        <v>81</v>
      </c>
      <c r="N17" s="251" t="s">
        <v>81</v>
      </c>
      <c r="O17" s="251" t="s">
        <v>81</v>
      </c>
      <c r="P17" s="251" t="s">
        <v>81</v>
      </c>
      <c r="Q17" s="251" t="s">
        <v>81</v>
      </c>
      <c r="R17" s="251" t="s">
        <v>81</v>
      </c>
      <c r="S17" s="251" t="s">
        <v>81</v>
      </c>
      <c r="T17" s="251" t="s">
        <v>81</v>
      </c>
    </row>
    <row r="18" spans="1:20" ht="16.5" customHeight="1" x14ac:dyDescent="0.2">
      <c r="A18" s="7"/>
      <c r="B18" s="7" t="s">
        <v>773</v>
      </c>
      <c r="C18" s="7"/>
      <c r="D18" s="7"/>
      <c r="E18" s="7"/>
      <c r="F18" s="7"/>
      <c r="G18" s="7"/>
      <c r="H18" s="7"/>
      <c r="I18" s="7"/>
      <c r="J18" s="7"/>
      <c r="K18" s="7"/>
      <c r="L18" s="9" t="s">
        <v>210</v>
      </c>
      <c r="M18" s="252">
        <v>4.0999999999999996</v>
      </c>
      <c r="N18" s="252">
        <v>4</v>
      </c>
      <c r="O18" s="252">
        <v>4</v>
      </c>
      <c r="P18" s="252">
        <v>3.8</v>
      </c>
      <c r="Q18" s="252">
        <v>3.9</v>
      </c>
      <c r="R18" s="252">
        <v>3.9</v>
      </c>
      <c r="S18" s="252">
        <v>3.8</v>
      </c>
      <c r="T18" s="252">
        <v>4</v>
      </c>
    </row>
    <row r="19" spans="1:20" ht="16.5" customHeight="1" x14ac:dyDescent="0.2">
      <c r="A19" s="7" t="s">
        <v>774</v>
      </c>
      <c r="B19" s="7"/>
      <c r="C19" s="7"/>
      <c r="D19" s="7"/>
      <c r="E19" s="7"/>
      <c r="F19" s="7"/>
      <c r="G19" s="7"/>
      <c r="H19" s="7"/>
      <c r="I19" s="7"/>
      <c r="J19" s="7"/>
      <c r="K19" s="7"/>
      <c r="L19" s="9"/>
      <c r="M19" s="10"/>
      <c r="N19" s="10"/>
      <c r="O19" s="10"/>
      <c r="P19" s="10"/>
      <c r="Q19" s="10"/>
      <c r="R19" s="10"/>
      <c r="S19" s="10"/>
      <c r="T19" s="10"/>
    </row>
    <row r="20" spans="1:20" ht="16.5" customHeight="1" x14ac:dyDescent="0.2">
      <c r="A20" s="7"/>
      <c r="B20" s="7" t="s">
        <v>775</v>
      </c>
      <c r="C20" s="7"/>
      <c r="D20" s="7"/>
      <c r="E20" s="7"/>
      <c r="F20" s="7"/>
      <c r="G20" s="7"/>
      <c r="H20" s="7"/>
      <c r="I20" s="7"/>
      <c r="J20" s="7"/>
      <c r="K20" s="7"/>
      <c r="L20" s="9" t="s">
        <v>303</v>
      </c>
      <c r="M20" s="250">
        <v>2796</v>
      </c>
      <c r="N20" s="250">
        <v>2535</v>
      </c>
      <c r="O20" s="250">
        <v>2654</v>
      </c>
      <c r="P20" s="250">
        <v>3222</v>
      </c>
      <c r="Q20" s="250">
        <v>3676</v>
      </c>
      <c r="R20" s="250">
        <v>3829</v>
      </c>
      <c r="S20" s="250">
        <v>3889</v>
      </c>
      <c r="T20" s="250">
        <v>5115</v>
      </c>
    </row>
    <row r="21" spans="1:20" ht="16.5" customHeight="1" x14ac:dyDescent="0.2">
      <c r="A21" s="7"/>
      <c r="B21" s="7" t="s">
        <v>776</v>
      </c>
      <c r="C21" s="7"/>
      <c r="D21" s="7"/>
      <c r="E21" s="7"/>
      <c r="F21" s="7"/>
      <c r="G21" s="7"/>
      <c r="H21" s="7"/>
      <c r="I21" s="7"/>
      <c r="J21" s="7"/>
      <c r="K21" s="7"/>
      <c r="L21" s="9" t="s">
        <v>210</v>
      </c>
      <c r="M21" s="252">
        <v>5.6</v>
      </c>
      <c r="N21" s="252">
        <v>5.4</v>
      </c>
      <c r="O21" s="252">
        <v>5.5</v>
      </c>
      <c r="P21" s="252">
        <v>5.2</v>
      </c>
      <c r="Q21" s="252">
        <v>5.3</v>
      </c>
      <c r="R21" s="252">
        <v>5.3</v>
      </c>
      <c r="S21" s="252">
        <v>5.0999999999999996</v>
      </c>
      <c r="T21" s="252">
        <v>5.5</v>
      </c>
    </row>
    <row r="22" spans="1:20" ht="16.5" customHeight="1" x14ac:dyDescent="0.2">
      <c r="A22" s="7" t="s">
        <v>777</v>
      </c>
      <c r="B22" s="7"/>
      <c r="C22" s="7"/>
      <c r="D22" s="7"/>
      <c r="E22" s="7"/>
      <c r="F22" s="7"/>
      <c r="G22" s="7"/>
      <c r="H22" s="7"/>
      <c r="I22" s="7"/>
      <c r="J22" s="7"/>
      <c r="K22" s="7"/>
      <c r="L22" s="9"/>
      <c r="M22" s="10"/>
      <c r="N22" s="10"/>
      <c r="O22" s="10"/>
      <c r="P22" s="10"/>
      <c r="Q22" s="10"/>
      <c r="R22" s="10"/>
      <c r="S22" s="10"/>
      <c r="T22" s="10"/>
    </row>
    <row r="23" spans="1:20" ht="42.4" customHeight="1" x14ac:dyDescent="0.2">
      <c r="A23" s="7"/>
      <c r="B23" s="382" t="s">
        <v>778</v>
      </c>
      <c r="C23" s="382"/>
      <c r="D23" s="382"/>
      <c r="E23" s="382"/>
      <c r="F23" s="382"/>
      <c r="G23" s="382"/>
      <c r="H23" s="382"/>
      <c r="I23" s="382"/>
      <c r="J23" s="382"/>
      <c r="K23" s="382"/>
      <c r="L23" s="9" t="s">
        <v>303</v>
      </c>
      <c r="M23" s="251" t="s">
        <v>81</v>
      </c>
      <c r="N23" s="251" t="s">
        <v>81</v>
      </c>
      <c r="O23" s="251" t="s">
        <v>81</v>
      </c>
      <c r="P23" s="251" t="s">
        <v>81</v>
      </c>
      <c r="Q23" s="251" t="s">
        <v>81</v>
      </c>
      <c r="R23" s="251" t="s">
        <v>81</v>
      </c>
      <c r="S23" s="251" t="s">
        <v>81</v>
      </c>
      <c r="T23" s="251" t="s">
        <v>81</v>
      </c>
    </row>
    <row r="24" spans="1:20" ht="16.5" customHeight="1" x14ac:dyDescent="0.2">
      <c r="A24" s="7"/>
      <c r="B24" s="7" t="s">
        <v>779</v>
      </c>
      <c r="C24" s="7"/>
      <c r="D24" s="7"/>
      <c r="E24" s="7"/>
      <c r="F24" s="7"/>
      <c r="G24" s="7"/>
      <c r="H24" s="7"/>
      <c r="I24" s="7"/>
      <c r="J24" s="7"/>
      <c r="K24" s="7"/>
      <c r="L24" s="9" t="s">
        <v>210</v>
      </c>
      <c r="M24" s="252">
        <v>6.8</v>
      </c>
      <c r="N24" s="252">
        <v>6.6</v>
      </c>
      <c r="O24" s="252">
        <v>6.6</v>
      </c>
      <c r="P24" s="252">
        <v>6.2</v>
      </c>
      <c r="Q24" s="252">
        <v>6.4</v>
      </c>
      <c r="R24" s="252">
        <v>6.4</v>
      </c>
      <c r="S24" s="252">
        <v>6.2</v>
      </c>
      <c r="T24" s="252">
        <v>6.6</v>
      </c>
    </row>
    <row r="25" spans="1:20" ht="16.5" customHeight="1" x14ac:dyDescent="0.2">
      <c r="A25" s="7" t="s">
        <v>780</v>
      </c>
      <c r="B25" s="7"/>
      <c r="C25" s="7"/>
      <c r="D25" s="7"/>
      <c r="E25" s="7"/>
      <c r="F25" s="7"/>
      <c r="G25" s="7"/>
      <c r="H25" s="7"/>
      <c r="I25" s="7"/>
      <c r="J25" s="7"/>
      <c r="K25" s="7"/>
      <c r="L25" s="9"/>
      <c r="M25" s="10"/>
      <c r="N25" s="10"/>
      <c r="O25" s="10"/>
      <c r="P25" s="10"/>
      <c r="Q25" s="10"/>
      <c r="R25" s="10"/>
      <c r="S25" s="10"/>
      <c r="T25" s="10"/>
    </row>
    <row r="26" spans="1:20" ht="16.5" customHeight="1" x14ac:dyDescent="0.2">
      <c r="A26" s="7"/>
      <c r="B26" s="7" t="s">
        <v>781</v>
      </c>
      <c r="C26" s="7"/>
      <c r="D26" s="7"/>
      <c r="E26" s="7"/>
      <c r="F26" s="7"/>
      <c r="G26" s="7"/>
      <c r="H26" s="7"/>
      <c r="I26" s="7"/>
      <c r="J26" s="7"/>
      <c r="K26" s="7"/>
      <c r="L26" s="9" t="s">
        <v>303</v>
      </c>
      <c r="M26" s="253">
        <v>168</v>
      </c>
      <c r="N26" s="253">
        <v>165</v>
      </c>
      <c r="O26" s="253">
        <v>161</v>
      </c>
      <c r="P26" s="253">
        <v>170</v>
      </c>
      <c r="Q26" s="253">
        <v>182</v>
      </c>
      <c r="R26" s="253">
        <v>199</v>
      </c>
      <c r="S26" s="253">
        <v>194</v>
      </c>
      <c r="T26" s="253">
        <v>254</v>
      </c>
    </row>
    <row r="27" spans="1:20" ht="16.5" customHeight="1" x14ac:dyDescent="0.2">
      <c r="A27" s="14"/>
      <c r="B27" s="14" t="s">
        <v>782</v>
      </c>
      <c r="C27" s="14"/>
      <c r="D27" s="14"/>
      <c r="E27" s="14"/>
      <c r="F27" s="14"/>
      <c r="G27" s="14"/>
      <c r="H27" s="14"/>
      <c r="I27" s="14"/>
      <c r="J27" s="14"/>
      <c r="K27" s="14"/>
      <c r="L27" s="15" t="s">
        <v>210</v>
      </c>
      <c r="M27" s="255">
        <v>51.3</v>
      </c>
      <c r="N27" s="255">
        <v>52.1</v>
      </c>
      <c r="O27" s="255">
        <v>51.3</v>
      </c>
      <c r="P27" s="255">
        <v>52</v>
      </c>
      <c r="Q27" s="255">
        <v>50</v>
      </c>
      <c r="R27" s="255">
        <v>52.1</v>
      </c>
      <c r="S27" s="255">
        <v>52.1</v>
      </c>
      <c r="T27" s="255">
        <v>49</v>
      </c>
    </row>
    <row r="28" spans="1:20" ht="4.5" customHeight="1" x14ac:dyDescent="0.2">
      <c r="A28" s="29"/>
      <c r="B28" s="29"/>
      <c r="C28" s="2"/>
      <c r="D28" s="2"/>
      <c r="E28" s="2"/>
      <c r="F28" s="2"/>
      <c r="G28" s="2"/>
      <c r="H28" s="2"/>
      <c r="I28" s="2"/>
      <c r="J28" s="2"/>
      <c r="K28" s="2"/>
      <c r="L28" s="2"/>
      <c r="M28" s="2"/>
      <c r="N28" s="2"/>
      <c r="O28" s="2"/>
      <c r="P28" s="2"/>
      <c r="Q28" s="2"/>
      <c r="R28" s="2"/>
      <c r="S28" s="2"/>
      <c r="T28" s="2"/>
    </row>
    <row r="29" spans="1:20" ht="16.5" customHeight="1" x14ac:dyDescent="0.2">
      <c r="A29" s="29"/>
      <c r="B29" s="29"/>
      <c r="C29" s="378" t="s">
        <v>801</v>
      </c>
      <c r="D29" s="378"/>
      <c r="E29" s="378"/>
      <c r="F29" s="378"/>
      <c r="G29" s="378"/>
      <c r="H29" s="378"/>
      <c r="I29" s="378"/>
      <c r="J29" s="378"/>
      <c r="K29" s="378"/>
      <c r="L29" s="378"/>
      <c r="M29" s="378"/>
      <c r="N29" s="378"/>
      <c r="O29" s="378"/>
      <c r="P29" s="378"/>
      <c r="Q29" s="378"/>
      <c r="R29" s="378"/>
      <c r="S29" s="378"/>
      <c r="T29" s="378"/>
    </row>
    <row r="30" spans="1:20" ht="4.5" customHeight="1" x14ac:dyDescent="0.2">
      <c r="A30" s="29"/>
      <c r="B30" s="29"/>
      <c r="C30" s="2"/>
      <c r="D30" s="2"/>
      <c r="E30" s="2"/>
      <c r="F30" s="2"/>
      <c r="G30" s="2"/>
      <c r="H30" s="2"/>
      <c r="I30" s="2"/>
      <c r="J30" s="2"/>
      <c r="K30" s="2"/>
      <c r="L30" s="2"/>
      <c r="M30" s="2"/>
      <c r="N30" s="2"/>
      <c r="O30" s="2"/>
      <c r="P30" s="2"/>
      <c r="Q30" s="2"/>
      <c r="R30" s="2"/>
      <c r="S30" s="2"/>
      <c r="T30" s="2"/>
    </row>
    <row r="31" spans="1:20" ht="29.45" customHeight="1" x14ac:dyDescent="0.2">
      <c r="A31" s="106"/>
      <c r="B31" s="106"/>
      <c r="C31" s="378" t="s">
        <v>784</v>
      </c>
      <c r="D31" s="378"/>
      <c r="E31" s="378"/>
      <c r="F31" s="378"/>
      <c r="G31" s="378"/>
      <c r="H31" s="378"/>
      <c r="I31" s="378"/>
      <c r="J31" s="378"/>
      <c r="K31" s="378"/>
      <c r="L31" s="378"/>
      <c r="M31" s="378"/>
      <c r="N31" s="378"/>
      <c r="O31" s="378"/>
      <c r="P31" s="378"/>
      <c r="Q31" s="378"/>
      <c r="R31" s="378"/>
      <c r="S31" s="378"/>
      <c r="T31" s="378"/>
    </row>
    <row r="32" spans="1:20" ht="42.4" customHeight="1" x14ac:dyDescent="0.2">
      <c r="A32" s="106"/>
      <c r="B32" s="106"/>
      <c r="C32" s="378" t="s">
        <v>785</v>
      </c>
      <c r="D32" s="378"/>
      <c r="E32" s="378"/>
      <c r="F32" s="378"/>
      <c r="G32" s="378"/>
      <c r="H32" s="378"/>
      <c r="I32" s="378"/>
      <c r="J32" s="378"/>
      <c r="K32" s="378"/>
      <c r="L32" s="378"/>
      <c r="M32" s="378"/>
      <c r="N32" s="378"/>
      <c r="O32" s="378"/>
      <c r="P32" s="378"/>
      <c r="Q32" s="378"/>
      <c r="R32" s="378"/>
      <c r="S32" s="378"/>
      <c r="T32" s="378"/>
    </row>
    <row r="33" spans="1:20" ht="4.5" customHeight="1" x14ac:dyDescent="0.2">
      <c r="A33" s="29"/>
      <c r="B33" s="29"/>
      <c r="C33" s="2"/>
      <c r="D33" s="2"/>
      <c r="E33" s="2"/>
      <c r="F33" s="2"/>
      <c r="G33" s="2"/>
      <c r="H33" s="2"/>
      <c r="I33" s="2"/>
      <c r="J33" s="2"/>
      <c r="K33" s="2"/>
      <c r="L33" s="2"/>
      <c r="M33" s="2"/>
      <c r="N33" s="2"/>
      <c r="O33" s="2"/>
      <c r="P33" s="2"/>
      <c r="Q33" s="2"/>
      <c r="R33" s="2"/>
      <c r="S33" s="2"/>
      <c r="T33" s="2"/>
    </row>
    <row r="34" spans="1:20" ht="16.5" customHeight="1" x14ac:dyDescent="0.2">
      <c r="A34" s="29" t="s">
        <v>89</v>
      </c>
      <c r="B34" s="29"/>
      <c r="C34" s="378" t="s">
        <v>305</v>
      </c>
      <c r="D34" s="378"/>
      <c r="E34" s="378"/>
      <c r="F34" s="378"/>
      <c r="G34" s="378"/>
      <c r="H34" s="378"/>
      <c r="I34" s="378"/>
      <c r="J34" s="378"/>
      <c r="K34" s="378"/>
      <c r="L34" s="378"/>
      <c r="M34" s="378"/>
      <c r="N34" s="378"/>
      <c r="O34" s="378"/>
      <c r="P34" s="378"/>
      <c r="Q34" s="378"/>
      <c r="R34" s="378"/>
      <c r="S34" s="378"/>
      <c r="T34" s="378"/>
    </row>
    <row r="35" spans="1:20" ht="16.5" customHeight="1" x14ac:dyDescent="0.2">
      <c r="A35" s="29" t="s">
        <v>90</v>
      </c>
      <c r="B35" s="29"/>
      <c r="C35" s="378" t="s">
        <v>802</v>
      </c>
      <c r="D35" s="378"/>
      <c r="E35" s="378"/>
      <c r="F35" s="378"/>
      <c r="G35" s="378"/>
      <c r="H35" s="378"/>
      <c r="I35" s="378"/>
      <c r="J35" s="378"/>
      <c r="K35" s="378"/>
      <c r="L35" s="378"/>
      <c r="M35" s="378"/>
      <c r="N35" s="378"/>
      <c r="O35" s="378"/>
      <c r="P35" s="378"/>
      <c r="Q35" s="378"/>
      <c r="R35" s="378"/>
      <c r="S35" s="378"/>
      <c r="T35" s="378"/>
    </row>
    <row r="36" spans="1:20" ht="16.5" customHeight="1" x14ac:dyDescent="0.2">
      <c r="A36" s="29" t="s">
        <v>91</v>
      </c>
      <c r="B36" s="29"/>
      <c r="C36" s="378" t="s">
        <v>146</v>
      </c>
      <c r="D36" s="378"/>
      <c r="E36" s="378"/>
      <c r="F36" s="378"/>
      <c r="G36" s="378"/>
      <c r="H36" s="378"/>
      <c r="I36" s="378"/>
      <c r="J36" s="378"/>
      <c r="K36" s="378"/>
      <c r="L36" s="378"/>
      <c r="M36" s="378"/>
      <c r="N36" s="378"/>
      <c r="O36" s="378"/>
      <c r="P36" s="378"/>
      <c r="Q36" s="378"/>
      <c r="R36" s="378"/>
      <c r="S36" s="378"/>
      <c r="T36" s="378"/>
    </row>
    <row r="37" spans="1:20" ht="29.45" customHeight="1" x14ac:dyDescent="0.2">
      <c r="A37" s="29" t="s">
        <v>92</v>
      </c>
      <c r="B37" s="29"/>
      <c r="C37" s="378" t="s">
        <v>803</v>
      </c>
      <c r="D37" s="378"/>
      <c r="E37" s="378"/>
      <c r="F37" s="378"/>
      <c r="G37" s="378"/>
      <c r="H37" s="378"/>
      <c r="I37" s="378"/>
      <c r="J37" s="378"/>
      <c r="K37" s="378"/>
      <c r="L37" s="378"/>
      <c r="M37" s="378"/>
      <c r="N37" s="378"/>
      <c r="O37" s="378"/>
      <c r="P37" s="378"/>
      <c r="Q37" s="378"/>
      <c r="R37" s="378"/>
      <c r="S37" s="378"/>
      <c r="T37" s="378"/>
    </row>
    <row r="38" spans="1:20" ht="29.45" customHeight="1" x14ac:dyDescent="0.2">
      <c r="A38" s="29" t="s">
        <v>93</v>
      </c>
      <c r="B38" s="29"/>
      <c r="C38" s="378" t="s">
        <v>804</v>
      </c>
      <c r="D38" s="378"/>
      <c r="E38" s="378"/>
      <c r="F38" s="378"/>
      <c r="G38" s="378"/>
      <c r="H38" s="378"/>
      <c r="I38" s="378"/>
      <c r="J38" s="378"/>
      <c r="K38" s="378"/>
      <c r="L38" s="378"/>
      <c r="M38" s="378"/>
      <c r="N38" s="378"/>
      <c r="O38" s="378"/>
      <c r="P38" s="378"/>
      <c r="Q38" s="378"/>
      <c r="R38" s="378"/>
      <c r="S38" s="378"/>
      <c r="T38" s="378"/>
    </row>
    <row r="39" spans="1:20" ht="4.5" customHeight="1" x14ac:dyDescent="0.2"/>
    <row r="40" spans="1:20" ht="42.4" customHeight="1" x14ac:dyDescent="0.2">
      <c r="A40" s="30" t="s">
        <v>119</v>
      </c>
      <c r="B40" s="29"/>
      <c r="C40" s="29"/>
      <c r="D40" s="29"/>
      <c r="E40" s="378" t="s">
        <v>805</v>
      </c>
      <c r="F40" s="378"/>
      <c r="G40" s="378"/>
      <c r="H40" s="378"/>
      <c r="I40" s="378"/>
      <c r="J40" s="378"/>
      <c r="K40" s="378"/>
      <c r="L40" s="378"/>
      <c r="M40" s="378"/>
      <c r="N40" s="378"/>
      <c r="O40" s="378"/>
      <c r="P40" s="378"/>
      <c r="Q40" s="378"/>
      <c r="R40" s="378"/>
      <c r="S40" s="378"/>
      <c r="T40" s="378"/>
    </row>
  </sheetData>
  <mergeCells count="14">
    <mergeCell ref="C36:T36"/>
    <mergeCell ref="C37:T37"/>
    <mergeCell ref="C38:T38"/>
    <mergeCell ref="E40:T40"/>
    <mergeCell ref="C29:T29"/>
    <mergeCell ref="C31:T31"/>
    <mergeCell ref="C32:T32"/>
    <mergeCell ref="C34:T34"/>
    <mergeCell ref="C35:T35"/>
    <mergeCell ref="B8:K8"/>
    <mergeCell ref="B11:K11"/>
    <mergeCell ref="B17:K17"/>
    <mergeCell ref="B23:K23"/>
    <mergeCell ref="K1:T1"/>
  </mergeCells>
  <pageMargins left="0.7" right="0.7" top="0.75" bottom="0.75" header="0.3" footer="0.3"/>
  <pageSetup paperSize="9" fitToHeight="0" orientation="landscape" horizontalDpi="300" verticalDpi="300"/>
  <headerFooter scaleWithDoc="0" alignWithMargins="0">
    <oddHeader>&amp;C&amp;"Arial"&amp;8TABLE 16A.25</oddHeader>
    <oddFooter>&amp;L&amp;"Arial"&amp;8REPORT ON
GOVERNMENT
SERVICES 2022&amp;R&amp;"Arial"&amp;8CHILD PROTECTION
SERVICES
PAGE &amp;B&amp;P&amp;B</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T40"/>
  <sheetViews>
    <sheetView showGridLines="0" workbookViewId="0"/>
  </sheetViews>
  <sheetFormatPr defaultColWidth="11.42578125" defaultRowHeight="12.75" x14ac:dyDescent="0.2"/>
  <cols>
    <col min="1" max="10" width="1.85546875" customWidth="1"/>
    <col min="11" max="11" width="18" customWidth="1"/>
    <col min="12" max="12" width="5.42578125" customWidth="1"/>
    <col min="13" max="20" width="11.5703125" customWidth="1"/>
  </cols>
  <sheetData>
    <row r="1" spans="1:20" ht="17.45" customHeight="1" x14ac:dyDescent="0.2">
      <c r="A1" s="8" t="s">
        <v>806</v>
      </c>
      <c r="B1" s="8"/>
      <c r="C1" s="8"/>
      <c r="D1" s="8"/>
      <c r="E1" s="8"/>
      <c r="F1" s="8"/>
      <c r="G1" s="8"/>
      <c r="H1" s="8"/>
      <c r="I1" s="8"/>
      <c r="J1" s="8"/>
      <c r="K1" s="383" t="s">
        <v>807</v>
      </c>
      <c r="L1" s="384"/>
      <c r="M1" s="384"/>
      <c r="N1" s="384"/>
      <c r="O1" s="384"/>
      <c r="P1" s="384"/>
      <c r="Q1" s="384"/>
      <c r="R1" s="384"/>
      <c r="S1" s="384"/>
      <c r="T1" s="384"/>
    </row>
    <row r="2" spans="1:20" ht="16.5" customHeight="1" x14ac:dyDescent="0.2">
      <c r="A2" s="11"/>
      <c r="B2" s="11"/>
      <c r="C2" s="11"/>
      <c r="D2" s="11"/>
      <c r="E2" s="11"/>
      <c r="F2" s="11"/>
      <c r="G2" s="11"/>
      <c r="H2" s="11"/>
      <c r="I2" s="11"/>
      <c r="J2" s="11"/>
      <c r="K2" s="11"/>
      <c r="L2" s="12" t="s">
        <v>53</v>
      </c>
      <c r="M2" s="13" t="s">
        <v>808</v>
      </c>
      <c r="N2" s="13" t="s">
        <v>809</v>
      </c>
      <c r="O2" s="13" t="s">
        <v>810</v>
      </c>
      <c r="P2" s="13" t="s">
        <v>811</v>
      </c>
      <c r="Q2" s="13" t="s">
        <v>812</v>
      </c>
      <c r="R2" s="13" t="s">
        <v>813</v>
      </c>
      <c r="S2" s="13" t="s">
        <v>814</v>
      </c>
      <c r="T2" s="13" t="s">
        <v>815</v>
      </c>
    </row>
    <row r="3" spans="1:20" ht="16.5" customHeight="1" x14ac:dyDescent="0.2">
      <c r="A3" s="7" t="s">
        <v>758</v>
      </c>
      <c r="B3" s="7"/>
      <c r="C3" s="7"/>
      <c r="D3" s="7"/>
      <c r="E3" s="7"/>
      <c r="F3" s="7"/>
      <c r="G3" s="7"/>
      <c r="H3" s="7"/>
      <c r="I3" s="7"/>
      <c r="J3" s="7"/>
      <c r="K3" s="7"/>
      <c r="L3" s="9"/>
      <c r="M3" s="10"/>
      <c r="N3" s="10"/>
      <c r="O3" s="10"/>
      <c r="P3" s="10"/>
      <c r="Q3" s="10"/>
      <c r="R3" s="10"/>
      <c r="S3" s="10"/>
      <c r="T3" s="10"/>
    </row>
    <row r="4" spans="1:20" ht="16.5" customHeight="1" x14ac:dyDescent="0.2">
      <c r="A4" s="7"/>
      <c r="B4" s="7" t="s">
        <v>759</v>
      </c>
      <c r="C4" s="7"/>
      <c r="D4" s="7"/>
      <c r="E4" s="7"/>
      <c r="F4" s="7"/>
      <c r="G4" s="7"/>
      <c r="H4" s="7"/>
      <c r="I4" s="7"/>
      <c r="J4" s="7"/>
      <c r="K4" s="7"/>
      <c r="L4" s="9" t="s">
        <v>303</v>
      </c>
      <c r="M4" s="260">
        <v>198</v>
      </c>
      <c r="N4" s="260">
        <v>291</v>
      </c>
      <c r="O4" s="260">
        <v>263</v>
      </c>
      <c r="P4" s="260">
        <v>241</v>
      </c>
      <c r="Q4" s="260">
        <v>217</v>
      </c>
      <c r="R4" s="260">
        <v>208</v>
      </c>
      <c r="S4" s="260">
        <v>207</v>
      </c>
      <c r="T4" s="260">
        <v>185</v>
      </c>
    </row>
    <row r="5" spans="1:20" ht="16.5" customHeight="1" x14ac:dyDescent="0.2">
      <c r="A5" s="7"/>
      <c r="B5" s="7" t="s">
        <v>760</v>
      </c>
      <c r="C5" s="7"/>
      <c r="D5" s="7"/>
      <c r="E5" s="7"/>
      <c r="F5" s="7"/>
      <c r="G5" s="7"/>
      <c r="H5" s="7"/>
      <c r="I5" s="7"/>
      <c r="J5" s="7"/>
      <c r="K5" s="7"/>
      <c r="L5" s="9" t="s">
        <v>303</v>
      </c>
      <c r="M5" s="257">
        <v>1103</v>
      </c>
      <c r="N5" s="257">
        <v>1399</v>
      </c>
      <c r="O5" s="257">
        <v>1155</v>
      </c>
      <c r="P5" s="257">
        <v>1151</v>
      </c>
      <c r="Q5" s="257">
        <v>1095</v>
      </c>
      <c r="R5" s="257">
        <v>1001</v>
      </c>
      <c r="S5" s="257">
        <v>1011</v>
      </c>
      <c r="T5" s="260">
        <v>879</v>
      </c>
    </row>
    <row r="6" spans="1:20" ht="16.5" customHeight="1" x14ac:dyDescent="0.2">
      <c r="A6" s="7"/>
      <c r="B6" s="7" t="s">
        <v>761</v>
      </c>
      <c r="C6" s="7"/>
      <c r="D6" s="7"/>
      <c r="E6" s="7"/>
      <c r="F6" s="7"/>
      <c r="G6" s="7"/>
      <c r="H6" s="7"/>
      <c r="I6" s="7"/>
      <c r="J6" s="7"/>
      <c r="K6" s="7"/>
      <c r="L6" s="9" t="s">
        <v>210</v>
      </c>
      <c r="M6" s="259">
        <v>2.8</v>
      </c>
      <c r="N6" s="259">
        <v>3.3</v>
      </c>
      <c r="O6" s="259">
        <v>2.7</v>
      </c>
      <c r="P6" s="259">
        <v>2.5</v>
      </c>
      <c r="Q6" s="259">
        <v>2.2999999999999998</v>
      </c>
      <c r="R6" s="259">
        <v>2.1</v>
      </c>
      <c r="S6" s="259">
        <v>2</v>
      </c>
      <c r="T6" s="259">
        <v>1.6</v>
      </c>
    </row>
    <row r="7" spans="1:20" ht="16.5" customHeight="1" x14ac:dyDescent="0.2">
      <c r="A7" s="7" t="s">
        <v>762</v>
      </c>
      <c r="B7" s="7"/>
      <c r="C7" s="7"/>
      <c r="D7" s="7"/>
      <c r="E7" s="7"/>
      <c r="F7" s="7"/>
      <c r="G7" s="7"/>
      <c r="H7" s="7"/>
      <c r="I7" s="7"/>
      <c r="J7" s="7"/>
      <c r="K7" s="7"/>
      <c r="L7" s="9"/>
      <c r="M7" s="10"/>
      <c r="N7" s="10"/>
      <c r="O7" s="10"/>
      <c r="P7" s="10"/>
      <c r="Q7" s="10"/>
      <c r="R7" s="10"/>
      <c r="S7" s="10"/>
      <c r="T7" s="10"/>
    </row>
    <row r="8" spans="1:20" ht="29.45" customHeight="1" x14ac:dyDescent="0.2">
      <c r="A8" s="7"/>
      <c r="B8" s="382" t="s">
        <v>763</v>
      </c>
      <c r="C8" s="382"/>
      <c r="D8" s="382"/>
      <c r="E8" s="382"/>
      <c r="F8" s="382"/>
      <c r="G8" s="382"/>
      <c r="H8" s="382"/>
      <c r="I8" s="382"/>
      <c r="J8" s="382"/>
      <c r="K8" s="382"/>
      <c r="L8" s="9" t="s">
        <v>303</v>
      </c>
      <c r="M8" s="256" t="s">
        <v>81</v>
      </c>
      <c r="N8" s="256" t="s">
        <v>81</v>
      </c>
      <c r="O8" s="256" t="s">
        <v>81</v>
      </c>
      <c r="P8" s="257">
        <v>2711</v>
      </c>
      <c r="Q8" s="257">
        <v>2222</v>
      </c>
      <c r="R8" s="256" t="s">
        <v>81</v>
      </c>
      <c r="S8" s="257">
        <v>1943</v>
      </c>
      <c r="T8" s="257">
        <v>1891</v>
      </c>
    </row>
    <row r="9" spans="1:20" ht="16.5" customHeight="1" x14ac:dyDescent="0.2">
      <c r="A9" s="7"/>
      <c r="B9" s="7" t="s">
        <v>764</v>
      </c>
      <c r="C9" s="7"/>
      <c r="D9" s="7"/>
      <c r="E9" s="7"/>
      <c r="F9" s="7"/>
      <c r="G9" s="7"/>
      <c r="H9" s="7"/>
      <c r="I9" s="7"/>
      <c r="J9" s="7"/>
      <c r="K9" s="7"/>
      <c r="L9" s="9" t="s">
        <v>210</v>
      </c>
      <c r="M9" s="259">
        <v>7.1</v>
      </c>
      <c r="N9" s="259">
        <v>3.6</v>
      </c>
      <c r="O9" s="259">
        <v>6.1</v>
      </c>
      <c r="P9" s="259">
        <v>7.7</v>
      </c>
      <c r="Q9" s="259">
        <v>7.3</v>
      </c>
      <c r="R9" s="259">
        <v>7.1</v>
      </c>
      <c r="S9" s="259">
        <v>6.8</v>
      </c>
      <c r="T9" s="259">
        <v>5.8</v>
      </c>
    </row>
    <row r="10" spans="1:20" ht="16.5" customHeight="1" x14ac:dyDescent="0.2">
      <c r="A10" s="7" t="s">
        <v>765</v>
      </c>
      <c r="B10" s="7"/>
      <c r="C10" s="7"/>
      <c r="D10" s="7"/>
      <c r="E10" s="7"/>
      <c r="F10" s="7"/>
      <c r="G10" s="7"/>
      <c r="H10" s="7"/>
      <c r="I10" s="7"/>
      <c r="J10" s="7"/>
      <c r="K10" s="7"/>
      <c r="L10" s="9"/>
      <c r="M10" s="10"/>
      <c r="N10" s="10"/>
      <c r="O10" s="10"/>
      <c r="P10" s="10"/>
      <c r="Q10" s="10"/>
      <c r="R10" s="10"/>
      <c r="S10" s="10"/>
      <c r="T10" s="10"/>
    </row>
    <row r="11" spans="1:20" ht="29.45" customHeight="1" x14ac:dyDescent="0.2">
      <c r="A11" s="7"/>
      <c r="B11" s="382" t="s">
        <v>766</v>
      </c>
      <c r="C11" s="382"/>
      <c r="D11" s="382"/>
      <c r="E11" s="382"/>
      <c r="F11" s="382"/>
      <c r="G11" s="382"/>
      <c r="H11" s="382"/>
      <c r="I11" s="382"/>
      <c r="J11" s="382"/>
      <c r="K11" s="382"/>
      <c r="L11" s="9" t="s">
        <v>303</v>
      </c>
      <c r="M11" s="258">
        <v>10324</v>
      </c>
      <c r="N11" s="258">
        <v>17172</v>
      </c>
      <c r="O11" s="258">
        <v>16910</v>
      </c>
      <c r="P11" s="257">
        <v>6315</v>
      </c>
      <c r="Q11" s="257">
        <v>7570</v>
      </c>
      <c r="R11" s="256" t="s">
        <v>81</v>
      </c>
      <c r="S11" s="257">
        <v>6326</v>
      </c>
      <c r="T11" s="257">
        <v>6982</v>
      </c>
    </row>
    <row r="12" spans="1:20" ht="16.5" customHeight="1" x14ac:dyDescent="0.2">
      <c r="A12" s="7"/>
      <c r="B12" s="7" t="s">
        <v>767</v>
      </c>
      <c r="C12" s="7"/>
      <c r="D12" s="7"/>
      <c r="E12" s="7"/>
      <c r="F12" s="7"/>
      <c r="G12" s="7"/>
      <c r="H12" s="7"/>
      <c r="I12" s="7"/>
      <c r="J12" s="7"/>
      <c r="K12" s="7"/>
      <c r="L12" s="9" t="s">
        <v>210</v>
      </c>
      <c r="M12" s="259">
        <v>5</v>
      </c>
      <c r="N12" s="259">
        <v>8</v>
      </c>
      <c r="O12" s="259">
        <v>7.4</v>
      </c>
      <c r="P12" s="259">
        <v>7.8</v>
      </c>
      <c r="Q12" s="259">
        <v>9.1</v>
      </c>
      <c r="R12" s="259">
        <v>9.1999999999999993</v>
      </c>
      <c r="S12" s="259">
        <v>9.1</v>
      </c>
      <c r="T12" s="259">
        <v>8.4</v>
      </c>
    </row>
    <row r="13" spans="1:20" ht="16.5" customHeight="1" x14ac:dyDescent="0.2">
      <c r="A13" s="7" t="s">
        <v>768</v>
      </c>
      <c r="B13" s="7"/>
      <c r="C13" s="7"/>
      <c r="D13" s="7"/>
      <c r="E13" s="7"/>
      <c r="F13" s="7"/>
      <c r="G13" s="7"/>
      <c r="H13" s="7"/>
      <c r="I13" s="7"/>
      <c r="J13" s="7"/>
      <c r="K13" s="7"/>
      <c r="L13" s="9"/>
      <c r="M13" s="10"/>
      <c r="N13" s="10"/>
      <c r="O13" s="10"/>
      <c r="P13" s="10"/>
      <c r="Q13" s="10"/>
      <c r="R13" s="10"/>
      <c r="S13" s="10"/>
      <c r="T13" s="10"/>
    </row>
    <row r="14" spans="1:20" ht="16.5" customHeight="1" x14ac:dyDescent="0.2">
      <c r="A14" s="7"/>
      <c r="B14" s="7" t="s">
        <v>769</v>
      </c>
      <c r="C14" s="7"/>
      <c r="D14" s="7"/>
      <c r="E14" s="7"/>
      <c r="F14" s="7"/>
      <c r="G14" s="7"/>
      <c r="H14" s="7"/>
      <c r="I14" s="7"/>
      <c r="J14" s="7"/>
      <c r="K14" s="7"/>
      <c r="L14" s="9" t="s">
        <v>303</v>
      </c>
      <c r="M14" s="257">
        <v>2574</v>
      </c>
      <c r="N14" s="257">
        <v>2384</v>
      </c>
      <c r="O14" s="257">
        <v>1790</v>
      </c>
      <c r="P14" s="257">
        <v>1800</v>
      </c>
      <c r="Q14" s="257">
        <v>1821</v>
      </c>
      <c r="R14" s="257">
        <v>1740</v>
      </c>
      <c r="S14" s="257">
        <v>1912</v>
      </c>
      <c r="T14" s="257">
        <v>1740</v>
      </c>
    </row>
    <row r="15" spans="1:20" ht="16.5" customHeight="1" x14ac:dyDescent="0.2">
      <c r="A15" s="7"/>
      <c r="B15" s="7" t="s">
        <v>770</v>
      </c>
      <c r="C15" s="7"/>
      <c r="D15" s="7"/>
      <c r="E15" s="7"/>
      <c r="F15" s="7"/>
      <c r="G15" s="7"/>
      <c r="H15" s="7"/>
      <c r="I15" s="7"/>
      <c r="J15" s="7"/>
      <c r="K15" s="7"/>
      <c r="L15" s="9" t="s">
        <v>210</v>
      </c>
      <c r="M15" s="259">
        <v>6.6</v>
      </c>
      <c r="N15" s="259">
        <v>5.7</v>
      </c>
      <c r="O15" s="259">
        <v>4.2</v>
      </c>
      <c r="P15" s="259">
        <v>4</v>
      </c>
      <c r="Q15" s="259">
        <v>3.8</v>
      </c>
      <c r="R15" s="259">
        <v>3.6</v>
      </c>
      <c r="S15" s="259">
        <v>3.8</v>
      </c>
      <c r="T15" s="259">
        <v>3.3</v>
      </c>
    </row>
    <row r="16" spans="1:20" ht="16.5" customHeight="1" x14ac:dyDescent="0.2">
      <c r="A16" s="7" t="s">
        <v>771</v>
      </c>
      <c r="B16" s="7"/>
      <c r="C16" s="7"/>
      <c r="D16" s="7"/>
      <c r="E16" s="7"/>
      <c r="F16" s="7"/>
      <c r="G16" s="7"/>
      <c r="H16" s="7"/>
      <c r="I16" s="7"/>
      <c r="J16" s="7"/>
      <c r="K16" s="7"/>
      <c r="L16" s="9"/>
      <c r="M16" s="10"/>
      <c r="N16" s="10"/>
      <c r="O16" s="10"/>
      <c r="P16" s="10"/>
      <c r="Q16" s="10"/>
      <c r="R16" s="10"/>
      <c r="S16" s="10"/>
      <c r="T16" s="10"/>
    </row>
    <row r="17" spans="1:20" ht="42.4" customHeight="1" x14ac:dyDescent="0.2">
      <c r="A17" s="7"/>
      <c r="B17" s="382" t="s">
        <v>772</v>
      </c>
      <c r="C17" s="382"/>
      <c r="D17" s="382"/>
      <c r="E17" s="382"/>
      <c r="F17" s="382"/>
      <c r="G17" s="382"/>
      <c r="H17" s="382"/>
      <c r="I17" s="382"/>
      <c r="J17" s="382"/>
      <c r="K17" s="382"/>
      <c r="L17" s="9" t="s">
        <v>303</v>
      </c>
      <c r="M17" s="258">
        <v>17293</v>
      </c>
      <c r="N17" s="258">
        <v>17982</v>
      </c>
      <c r="O17" s="258">
        <v>30278</v>
      </c>
      <c r="P17" s="258">
        <v>28974</v>
      </c>
      <c r="Q17" s="258">
        <v>29483</v>
      </c>
      <c r="R17" s="258">
        <v>30288</v>
      </c>
      <c r="S17" s="258">
        <v>33586</v>
      </c>
      <c r="T17" s="258">
        <v>26412</v>
      </c>
    </row>
    <row r="18" spans="1:20" ht="16.5" customHeight="1" x14ac:dyDescent="0.2">
      <c r="A18" s="7"/>
      <c r="B18" s="7" t="s">
        <v>773</v>
      </c>
      <c r="C18" s="7"/>
      <c r="D18" s="7"/>
      <c r="E18" s="7"/>
      <c r="F18" s="7"/>
      <c r="G18" s="7"/>
      <c r="H18" s="7"/>
      <c r="I18" s="7"/>
      <c r="J18" s="7"/>
      <c r="K18" s="7"/>
      <c r="L18" s="9" t="s">
        <v>210</v>
      </c>
      <c r="M18" s="259">
        <v>4.3</v>
      </c>
      <c r="N18" s="259">
        <v>4.2</v>
      </c>
      <c r="O18" s="259">
        <v>6.1</v>
      </c>
      <c r="P18" s="259">
        <v>7</v>
      </c>
      <c r="Q18" s="259">
        <v>5.9</v>
      </c>
      <c r="R18" s="259">
        <v>5.2</v>
      </c>
      <c r="S18" s="259">
        <v>5.0999999999999996</v>
      </c>
      <c r="T18" s="259">
        <v>3.3</v>
      </c>
    </row>
    <row r="19" spans="1:20" ht="16.5" customHeight="1" x14ac:dyDescent="0.2">
      <c r="A19" s="7" t="s">
        <v>774</v>
      </c>
      <c r="B19" s="7"/>
      <c r="C19" s="7"/>
      <c r="D19" s="7"/>
      <c r="E19" s="7"/>
      <c r="F19" s="7"/>
      <c r="G19" s="7"/>
      <c r="H19" s="7"/>
      <c r="I19" s="7"/>
      <c r="J19" s="7"/>
      <c r="K19" s="7"/>
      <c r="L19" s="9"/>
      <c r="M19" s="10"/>
      <c r="N19" s="10"/>
      <c r="O19" s="10"/>
      <c r="P19" s="10"/>
      <c r="Q19" s="10"/>
      <c r="R19" s="10"/>
      <c r="S19" s="10"/>
      <c r="T19" s="10"/>
    </row>
    <row r="20" spans="1:20" ht="16.5" customHeight="1" x14ac:dyDescent="0.2">
      <c r="A20" s="7"/>
      <c r="B20" s="7" t="s">
        <v>775</v>
      </c>
      <c r="C20" s="7"/>
      <c r="D20" s="7"/>
      <c r="E20" s="7"/>
      <c r="F20" s="7"/>
      <c r="G20" s="7"/>
      <c r="H20" s="7"/>
      <c r="I20" s="7"/>
      <c r="J20" s="7"/>
      <c r="K20" s="7"/>
      <c r="L20" s="9" t="s">
        <v>303</v>
      </c>
      <c r="M20" s="257">
        <v>6922</v>
      </c>
      <c r="N20" s="257">
        <v>8357</v>
      </c>
      <c r="O20" s="257">
        <v>7188</v>
      </c>
      <c r="P20" s="257">
        <v>9027</v>
      </c>
      <c r="Q20" s="257">
        <v>8634</v>
      </c>
      <c r="R20" s="257">
        <v>8384</v>
      </c>
      <c r="S20" s="257">
        <v>8324</v>
      </c>
      <c r="T20" s="257">
        <v>6353</v>
      </c>
    </row>
    <row r="21" spans="1:20" ht="16.5" customHeight="1" x14ac:dyDescent="0.2">
      <c r="A21" s="7"/>
      <c r="B21" s="7" t="s">
        <v>776</v>
      </c>
      <c r="C21" s="7"/>
      <c r="D21" s="7"/>
      <c r="E21" s="7"/>
      <c r="F21" s="7"/>
      <c r="G21" s="7"/>
      <c r="H21" s="7"/>
      <c r="I21" s="7"/>
      <c r="J21" s="7"/>
      <c r="K21" s="7"/>
      <c r="L21" s="9" t="s">
        <v>210</v>
      </c>
      <c r="M21" s="259">
        <v>4.5</v>
      </c>
      <c r="N21" s="259">
        <v>4.7</v>
      </c>
      <c r="O21" s="259">
        <v>4</v>
      </c>
      <c r="P21" s="259">
        <v>4.9000000000000004</v>
      </c>
      <c r="Q21" s="259">
        <v>4.3</v>
      </c>
      <c r="R21" s="259">
        <v>4.4000000000000004</v>
      </c>
      <c r="S21" s="259">
        <v>4.5999999999999996</v>
      </c>
      <c r="T21" s="259">
        <v>3.5</v>
      </c>
    </row>
    <row r="22" spans="1:20" ht="16.5" customHeight="1" x14ac:dyDescent="0.2">
      <c r="A22" s="7" t="s">
        <v>777</v>
      </c>
      <c r="B22" s="7"/>
      <c r="C22" s="7"/>
      <c r="D22" s="7"/>
      <c r="E22" s="7"/>
      <c r="F22" s="7"/>
      <c r="G22" s="7"/>
      <c r="H22" s="7"/>
      <c r="I22" s="7"/>
      <c r="J22" s="7"/>
      <c r="K22" s="7"/>
      <c r="L22" s="9"/>
      <c r="M22" s="10"/>
      <c r="N22" s="10"/>
      <c r="O22" s="10"/>
      <c r="P22" s="10"/>
      <c r="Q22" s="10"/>
      <c r="R22" s="10"/>
      <c r="S22" s="10"/>
      <c r="T22" s="10"/>
    </row>
    <row r="23" spans="1:20" ht="42.4" customHeight="1" x14ac:dyDescent="0.2">
      <c r="A23" s="7"/>
      <c r="B23" s="382" t="s">
        <v>778</v>
      </c>
      <c r="C23" s="382"/>
      <c r="D23" s="382"/>
      <c r="E23" s="382"/>
      <c r="F23" s="382"/>
      <c r="G23" s="382"/>
      <c r="H23" s="382"/>
      <c r="I23" s="382"/>
      <c r="J23" s="382"/>
      <c r="K23" s="382"/>
      <c r="L23" s="9" t="s">
        <v>303</v>
      </c>
      <c r="M23" s="258">
        <v>18102</v>
      </c>
      <c r="N23" s="258">
        <v>19035</v>
      </c>
      <c r="O23" s="258">
        <v>13894</v>
      </c>
      <c r="P23" s="258">
        <v>11732</v>
      </c>
      <c r="Q23" s="258">
        <v>11913</v>
      </c>
      <c r="R23" s="258">
        <v>12720</v>
      </c>
      <c r="S23" s="258">
        <v>12222</v>
      </c>
      <c r="T23" s="258">
        <v>10177</v>
      </c>
    </row>
    <row r="24" spans="1:20" ht="16.5" customHeight="1" x14ac:dyDescent="0.2">
      <c r="A24" s="7"/>
      <c r="B24" s="7" t="s">
        <v>779</v>
      </c>
      <c r="C24" s="7"/>
      <c r="D24" s="7"/>
      <c r="E24" s="7"/>
      <c r="F24" s="7"/>
      <c r="G24" s="7"/>
      <c r="H24" s="7"/>
      <c r="I24" s="7"/>
      <c r="J24" s="7"/>
      <c r="K24" s="7"/>
      <c r="L24" s="9" t="s">
        <v>210</v>
      </c>
      <c r="M24" s="261">
        <v>18.3</v>
      </c>
      <c r="N24" s="261">
        <v>18.7</v>
      </c>
      <c r="O24" s="261">
        <v>13.8</v>
      </c>
      <c r="P24" s="261">
        <v>11.1</v>
      </c>
      <c r="Q24" s="261">
        <v>10.5</v>
      </c>
      <c r="R24" s="261">
        <v>10.9</v>
      </c>
      <c r="S24" s="261">
        <v>10.7</v>
      </c>
      <c r="T24" s="259">
        <v>8.4</v>
      </c>
    </row>
    <row r="25" spans="1:20" ht="16.5" customHeight="1" x14ac:dyDescent="0.2">
      <c r="A25" s="7" t="s">
        <v>780</v>
      </c>
      <c r="B25" s="7"/>
      <c r="C25" s="7"/>
      <c r="D25" s="7"/>
      <c r="E25" s="7"/>
      <c r="F25" s="7"/>
      <c r="G25" s="7"/>
      <c r="H25" s="7"/>
      <c r="I25" s="7"/>
      <c r="J25" s="7"/>
      <c r="K25" s="7"/>
      <c r="L25" s="9"/>
      <c r="M25" s="10"/>
      <c r="N25" s="10"/>
      <c r="O25" s="10"/>
      <c r="P25" s="10"/>
      <c r="Q25" s="10"/>
      <c r="R25" s="10"/>
      <c r="S25" s="10"/>
      <c r="T25" s="10"/>
    </row>
    <row r="26" spans="1:20" ht="16.5" customHeight="1" x14ac:dyDescent="0.2">
      <c r="A26" s="7"/>
      <c r="B26" s="7" t="s">
        <v>781</v>
      </c>
      <c r="C26" s="7"/>
      <c r="D26" s="7"/>
      <c r="E26" s="7"/>
      <c r="F26" s="7"/>
      <c r="G26" s="7"/>
      <c r="H26" s="7"/>
      <c r="I26" s="7"/>
      <c r="J26" s="7"/>
      <c r="K26" s="7"/>
      <c r="L26" s="9" t="s">
        <v>303</v>
      </c>
      <c r="M26" s="260">
        <v>159</v>
      </c>
      <c r="N26" s="260">
        <v>159</v>
      </c>
      <c r="O26" s="260">
        <v>170</v>
      </c>
      <c r="P26" s="260">
        <v>175</v>
      </c>
      <c r="Q26" s="260">
        <v>195</v>
      </c>
      <c r="R26" s="260">
        <v>205</v>
      </c>
      <c r="S26" s="260">
        <v>207</v>
      </c>
      <c r="T26" s="260">
        <v>251</v>
      </c>
    </row>
    <row r="27" spans="1:20" ht="16.5" customHeight="1" x14ac:dyDescent="0.2">
      <c r="A27" s="14"/>
      <c r="B27" s="14" t="s">
        <v>782</v>
      </c>
      <c r="C27" s="14"/>
      <c r="D27" s="14"/>
      <c r="E27" s="14"/>
      <c r="F27" s="14"/>
      <c r="G27" s="14"/>
      <c r="H27" s="14"/>
      <c r="I27" s="14"/>
      <c r="J27" s="14"/>
      <c r="K27" s="14"/>
      <c r="L27" s="15" t="s">
        <v>210</v>
      </c>
      <c r="M27" s="262">
        <v>51.3</v>
      </c>
      <c r="N27" s="262">
        <v>51.8</v>
      </c>
      <c r="O27" s="262">
        <v>55.7</v>
      </c>
      <c r="P27" s="262">
        <v>55</v>
      </c>
      <c r="Q27" s="262">
        <v>56.8</v>
      </c>
      <c r="R27" s="262">
        <v>57.5</v>
      </c>
      <c r="S27" s="262">
        <v>57.9</v>
      </c>
      <c r="T27" s="262">
        <v>65.599999999999994</v>
      </c>
    </row>
    <row r="28" spans="1:20" ht="4.5" customHeight="1" x14ac:dyDescent="0.2">
      <c r="A28" s="29"/>
      <c r="B28" s="29"/>
      <c r="C28" s="2"/>
      <c r="D28" s="2"/>
      <c r="E28" s="2"/>
      <c r="F28" s="2"/>
      <c r="G28" s="2"/>
      <c r="H28" s="2"/>
      <c r="I28" s="2"/>
      <c r="J28" s="2"/>
      <c r="K28" s="2"/>
      <c r="L28" s="2"/>
      <c r="M28" s="2"/>
      <c r="N28" s="2"/>
      <c r="O28" s="2"/>
      <c r="P28" s="2"/>
      <c r="Q28" s="2"/>
      <c r="R28" s="2"/>
      <c r="S28" s="2"/>
      <c r="T28" s="2"/>
    </row>
    <row r="29" spans="1:20" ht="16.5" customHeight="1" x14ac:dyDescent="0.2">
      <c r="A29" s="29"/>
      <c r="B29" s="29"/>
      <c r="C29" s="378" t="s">
        <v>816</v>
      </c>
      <c r="D29" s="378"/>
      <c r="E29" s="378"/>
      <c r="F29" s="378"/>
      <c r="G29" s="378"/>
      <c r="H29" s="378"/>
      <c r="I29" s="378"/>
      <c r="J29" s="378"/>
      <c r="K29" s="378"/>
      <c r="L29" s="378"/>
      <c r="M29" s="378"/>
      <c r="N29" s="378"/>
      <c r="O29" s="378"/>
      <c r="P29" s="378"/>
      <c r="Q29" s="378"/>
      <c r="R29" s="378"/>
      <c r="S29" s="378"/>
      <c r="T29" s="378"/>
    </row>
    <row r="30" spans="1:20" ht="4.5" customHeight="1" x14ac:dyDescent="0.2">
      <c r="A30" s="29"/>
      <c r="B30" s="29"/>
      <c r="C30" s="2"/>
      <c r="D30" s="2"/>
      <c r="E30" s="2"/>
      <c r="F30" s="2"/>
      <c r="G30" s="2"/>
      <c r="H30" s="2"/>
      <c r="I30" s="2"/>
      <c r="J30" s="2"/>
      <c r="K30" s="2"/>
      <c r="L30" s="2"/>
      <c r="M30" s="2"/>
      <c r="N30" s="2"/>
      <c r="O30" s="2"/>
      <c r="P30" s="2"/>
      <c r="Q30" s="2"/>
      <c r="R30" s="2"/>
      <c r="S30" s="2"/>
      <c r="T30" s="2"/>
    </row>
    <row r="31" spans="1:20" ht="29.45" customHeight="1" x14ac:dyDescent="0.2">
      <c r="A31" s="106"/>
      <c r="B31" s="106"/>
      <c r="C31" s="378" t="s">
        <v>784</v>
      </c>
      <c r="D31" s="378"/>
      <c r="E31" s="378"/>
      <c r="F31" s="378"/>
      <c r="G31" s="378"/>
      <c r="H31" s="378"/>
      <c r="I31" s="378"/>
      <c r="J31" s="378"/>
      <c r="K31" s="378"/>
      <c r="L31" s="378"/>
      <c r="M31" s="378"/>
      <c r="N31" s="378"/>
      <c r="O31" s="378"/>
      <c r="P31" s="378"/>
      <c r="Q31" s="378"/>
      <c r="R31" s="378"/>
      <c r="S31" s="378"/>
      <c r="T31" s="378"/>
    </row>
    <row r="32" spans="1:20" ht="55.15" customHeight="1" x14ac:dyDescent="0.2">
      <c r="A32" s="106"/>
      <c r="B32" s="106"/>
      <c r="C32" s="378" t="s">
        <v>785</v>
      </c>
      <c r="D32" s="378"/>
      <c r="E32" s="378"/>
      <c r="F32" s="378"/>
      <c r="G32" s="378"/>
      <c r="H32" s="378"/>
      <c r="I32" s="378"/>
      <c r="J32" s="378"/>
      <c r="K32" s="378"/>
      <c r="L32" s="378"/>
      <c r="M32" s="378"/>
      <c r="N32" s="378"/>
      <c r="O32" s="378"/>
      <c r="P32" s="378"/>
      <c r="Q32" s="378"/>
      <c r="R32" s="378"/>
      <c r="S32" s="378"/>
      <c r="T32" s="378"/>
    </row>
    <row r="33" spans="1:20" ht="4.5" customHeight="1" x14ac:dyDescent="0.2">
      <c r="A33" s="29"/>
      <c r="B33" s="29"/>
      <c r="C33" s="2"/>
      <c r="D33" s="2"/>
      <c r="E33" s="2"/>
      <c r="F33" s="2"/>
      <c r="G33" s="2"/>
      <c r="H33" s="2"/>
      <c r="I33" s="2"/>
      <c r="J33" s="2"/>
      <c r="K33" s="2"/>
      <c r="L33" s="2"/>
      <c r="M33" s="2"/>
      <c r="N33" s="2"/>
      <c r="O33" s="2"/>
      <c r="P33" s="2"/>
      <c r="Q33" s="2"/>
      <c r="R33" s="2"/>
      <c r="S33" s="2"/>
      <c r="T33" s="2"/>
    </row>
    <row r="34" spans="1:20" ht="29.45" customHeight="1" x14ac:dyDescent="0.2">
      <c r="A34" s="29" t="s">
        <v>89</v>
      </c>
      <c r="B34" s="29"/>
      <c r="C34" s="378" t="s">
        <v>305</v>
      </c>
      <c r="D34" s="378"/>
      <c r="E34" s="378"/>
      <c r="F34" s="378"/>
      <c r="G34" s="378"/>
      <c r="H34" s="378"/>
      <c r="I34" s="378"/>
      <c r="J34" s="378"/>
      <c r="K34" s="378"/>
      <c r="L34" s="378"/>
      <c r="M34" s="378"/>
      <c r="N34" s="378"/>
      <c r="O34" s="378"/>
      <c r="P34" s="378"/>
      <c r="Q34" s="378"/>
      <c r="R34" s="378"/>
      <c r="S34" s="378"/>
      <c r="T34" s="378"/>
    </row>
    <row r="35" spans="1:20" ht="16.5" customHeight="1" x14ac:dyDescent="0.2">
      <c r="A35" s="29" t="s">
        <v>90</v>
      </c>
      <c r="B35" s="29"/>
      <c r="C35" s="378" t="s">
        <v>817</v>
      </c>
      <c r="D35" s="378"/>
      <c r="E35" s="378"/>
      <c r="F35" s="378"/>
      <c r="G35" s="378"/>
      <c r="H35" s="378"/>
      <c r="I35" s="378"/>
      <c r="J35" s="378"/>
      <c r="K35" s="378"/>
      <c r="L35" s="378"/>
      <c r="M35" s="378"/>
      <c r="N35" s="378"/>
      <c r="O35" s="378"/>
      <c r="P35" s="378"/>
      <c r="Q35" s="378"/>
      <c r="R35" s="378"/>
      <c r="S35" s="378"/>
      <c r="T35" s="378"/>
    </row>
    <row r="36" spans="1:20" ht="16.5" customHeight="1" x14ac:dyDescent="0.2">
      <c r="A36" s="29" t="s">
        <v>91</v>
      </c>
      <c r="B36" s="29"/>
      <c r="C36" s="378" t="s">
        <v>818</v>
      </c>
      <c r="D36" s="378"/>
      <c r="E36" s="378"/>
      <c r="F36" s="378"/>
      <c r="G36" s="378"/>
      <c r="H36" s="378"/>
      <c r="I36" s="378"/>
      <c r="J36" s="378"/>
      <c r="K36" s="378"/>
      <c r="L36" s="378"/>
      <c r="M36" s="378"/>
      <c r="N36" s="378"/>
      <c r="O36" s="378"/>
      <c r="P36" s="378"/>
      <c r="Q36" s="378"/>
      <c r="R36" s="378"/>
      <c r="S36" s="378"/>
      <c r="T36" s="378"/>
    </row>
    <row r="37" spans="1:20" ht="29.45" customHeight="1" x14ac:dyDescent="0.2">
      <c r="A37" s="29" t="s">
        <v>92</v>
      </c>
      <c r="B37" s="29"/>
      <c r="C37" s="378" t="s">
        <v>107</v>
      </c>
      <c r="D37" s="378"/>
      <c r="E37" s="378"/>
      <c r="F37" s="378"/>
      <c r="G37" s="378"/>
      <c r="H37" s="378"/>
      <c r="I37" s="378"/>
      <c r="J37" s="378"/>
      <c r="K37" s="378"/>
      <c r="L37" s="378"/>
      <c r="M37" s="378"/>
      <c r="N37" s="378"/>
      <c r="O37" s="378"/>
      <c r="P37" s="378"/>
      <c r="Q37" s="378"/>
      <c r="R37" s="378"/>
      <c r="S37" s="378"/>
      <c r="T37" s="378"/>
    </row>
    <row r="38" spans="1:20" ht="16.5" customHeight="1" x14ac:dyDescent="0.2">
      <c r="A38" s="29" t="s">
        <v>93</v>
      </c>
      <c r="B38" s="29"/>
      <c r="C38" s="378" t="s">
        <v>819</v>
      </c>
      <c r="D38" s="378"/>
      <c r="E38" s="378"/>
      <c r="F38" s="378"/>
      <c r="G38" s="378"/>
      <c r="H38" s="378"/>
      <c r="I38" s="378"/>
      <c r="J38" s="378"/>
      <c r="K38" s="378"/>
      <c r="L38" s="378"/>
      <c r="M38" s="378"/>
      <c r="N38" s="378"/>
      <c r="O38" s="378"/>
      <c r="P38" s="378"/>
      <c r="Q38" s="378"/>
      <c r="R38" s="378"/>
      <c r="S38" s="378"/>
      <c r="T38" s="378"/>
    </row>
    <row r="39" spans="1:20" ht="4.5" customHeight="1" x14ac:dyDescent="0.2"/>
    <row r="40" spans="1:20" ht="55.15" customHeight="1" x14ac:dyDescent="0.2">
      <c r="A40" s="30" t="s">
        <v>119</v>
      </c>
      <c r="B40" s="29"/>
      <c r="C40" s="29"/>
      <c r="D40" s="29"/>
      <c r="E40" s="378" t="s">
        <v>820</v>
      </c>
      <c r="F40" s="378"/>
      <c r="G40" s="378"/>
      <c r="H40" s="378"/>
      <c r="I40" s="378"/>
      <c r="J40" s="378"/>
      <c r="K40" s="378"/>
      <c r="L40" s="378"/>
      <c r="M40" s="378"/>
      <c r="N40" s="378"/>
      <c r="O40" s="378"/>
      <c r="P40" s="378"/>
      <c r="Q40" s="378"/>
      <c r="R40" s="378"/>
      <c r="S40" s="378"/>
      <c r="T40" s="378"/>
    </row>
  </sheetData>
  <mergeCells count="14">
    <mergeCell ref="C36:T36"/>
    <mergeCell ref="C37:T37"/>
    <mergeCell ref="C38:T38"/>
    <mergeCell ref="E40:T40"/>
    <mergeCell ref="C29:T29"/>
    <mergeCell ref="C31:T31"/>
    <mergeCell ref="C32:T32"/>
    <mergeCell ref="C34:T34"/>
    <mergeCell ref="C35:T35"/>
    <mergeCell ref="B8:K8"/>
    <mergeCell ref="B11:K11"/>
    <mergeCell ref="B17:K17"/>
    <mergeCell ref="B23:K23"/>
    <mergeCell ref="K1:T1"/>
  </mergeCells>
  <pageMargins left="0.7" right="0.7" top="0.75" bottom="0.75" header="0.3" footer="0.3"/>
  <pageSetup paperSize="9" fitToHeight="0" orientation="landscape" horizontalDpi="300" verticalDpi="300"/>
  <headerFooter scaleWithDoc="0" alignWithMargins="0">
    <oddHeader>&amp;C&amp;"Arial"&amp;8TABLE 16A.26</oddHeader>
    <oddFooter>&amp;L&amp;"Arial"&amp;8REPORT ON
GOVERNMENT
SERVICES 2022&amp;R&amp;"Arial"&amp;8CHILD PROTECTION
SERVICES
PAGE &amp;B&amp;P&amp;B</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T38"/>
  <sheetViews>
    <sheetView showGridLines="0" workbookViewId="0"/>
  </sheetViews>
  <sheetFormatPr defaultColWidth="11.42578125" defaultRowHeight="12.75" x14ac:dyDescent="0.2"/>
  <cols>
    <col min="1" max="10" width="1.85546875" customWidth="1"/>
    <col min="11" max="11" width="18" customWidth="1"/>
    <col min="12" max="12" width="5.42578125" customWidth="1"/>
    <col min="13" max="20" width="15.140625" customWidth="1"/>
  </cols>
  <sheetData>
    <row r="1" spans="1:20" ht="17.45" customHeight="1" x14ac:dyDescent="0.2">
      <c r="A1" s="8" t="s">
        <v>821</v>
      </c>
      <c r="B1" s="8"/>
      <c r="C1" s="8"/>
      <c r="D1" s="8"/>
      <c r="E1" s="8"/>
      <c r="F1" s="8"/>
      <c r="G1" s="8"/>
      <c r="H1" s="8"/>
      <c r="I1" s="8"/>
      <c r="J1" s="8"/>
      <c r="K1" s="383" t="s">
        <v>822</v>
      </c>
      <c r="L1" s="384"/>
      <c r="M1" s="384"/>
      <c r="N1" s="384"/>
      <c r="O1" s="384"/>
      <c r="P1" s="384"/>
      <c r="Q1" s="384"/>
      <c r="R1" s="384"/>
      <c r="S1" s="384"/>
      <c r="T1" s="384"/>
    </row>
    <row r="2" spans="1:20" ht="16.5" customHeight="1" x14ac:dyDescent="0.2">
      <c r="A2" s="11"/>
      <c r="B2" s="11"/>
      <c r="C2" s="11"/>
      <c r="D2" s="11"/>
      <c r="E2" s="11"/>
      <c r="F2" s="11"/>
      <c r="G2" s="11"/>
      <c r="H2" s="11"/>
      <c r="I2" s="11"/>
      <c r="J2" s="11"/>
      <c r="K2" s="11"/>
      <c r="L2" s="12" t="s">
        <v>53</v>
      </c>
      <c r="M2" s="13" t="s">
        <v>823</v>
      </c>
      <c r="N2" s="13" t="s">
        <v>824</v>
      </c>
      <c r="O2" s="13" t="s">
        <v>825</v>
      </c>
      <c r="P2" s="13" t="s">
        <v>826</v>
      </c>
      <c r="Q2" s="13" t="s">
        <v>827</v>
      </c>
      <c r="R2" s="13" t="s">
        <v>828</v>
      </c>
      <c r="S2" s="13" t="s">
        <v>829</v>
      </c>
      <c r="T2" s="13" t="s">
        <v>830</v>
      </c>
    </row>
    <row r="3" spans="1:20" ht="16.5" customHeight="1" x14ac:dyDescent="0.2">
      <c r="A3" s="7" t="s">
        <v>758</v>
      </c>
      <c r="B3" s="7"/>
      <c r="C3" s="7"/>
      <c r="D3" s="7"/>
      <c r="E3" s="7"/>
      <c r="F3" s="7"/>
      <c r="G3" s="7"/>
      <c r="H3" s="7"/>
      <c r="I3" s="7"/>
      <c r="J3" s="7"/>
      <c r="K3" s="7"/>
      <c r="L3" s="9"/>
      <c r="M3" s="10"/>
      <c r="N3" s="10"/>
      <c r="O3" s="10"/>
      <c r="P3" s="10"/>
      <c r="Q3" s="10"/>
      <c r="R3" s="10"/>
      <c r="S3" s="10"/>
      <c r="T3" s="10"/>
    </row>
    <row r="4" spans="1:20" ht="16.5" customHeight="1" x14ac:dyDescent="0.2">
      <c r="A4" s="7"/>
      <c r="B4" s="7" t="s">
        <v>759</v>
      </c>
      <c r="C4" s="7"/>
      <c r="D4" s="7"/>
      <c r="E4" s="7"/>
      <c r="F4" s="7"/>
      <c r="G4" s="7"/>
      <c r="H4" s="7"/>
      <c r="I4" s="7"/>
      <c r="J4" s="7"/>
      <c r="K4" s="7"/>
      <c r="L4" s="9" t="s">
        <v>303</v>
      </c>
      <c r="M4" s="267">
        <v>237</v>
      </c>
      <c r="N4" s="267">
        <v>262</v>
      </c>
      <c r="O4" s="267">
        <v>217</v>
      </c>
      <c r="P4" s="267">
        <v>249</v>
      </c>
      <c r="Q4" s="267">
        <v>291</v>
      </c>
      <c r="R4" s="267">
        <v>302</v>
      </c>
      <c r="S4" s="267">
        <v>360</v>
      </c>
      <c r="T4" s="267">
        <v>380</v>
      </c>
    </row>
    <row r="5" spans="1:20" ht="16.5" customHeight="1" x14ac:dyDescent="0.2">
      <c r="A5" s="7"/>
      <c r="B5" s="7" t="s">
        <v>760</v>
      </c>
      <c r="C5" s="7"/>
      <c r="D5" s="7"/>
      <c r="E5" s="7"/>
      <c r="F5" s="7"/>
      <c r="G5" s="7"/>
      <c r="H5" s="7"/>
      <c r="I5" s="7"/>
      <c r="J5" s="7"/>
      <c r="K5" s="7"/>
      <c r="L5" s="9" t="s">
        <v>303</v>
      </c>
      <c r="M5" s="264">
        <v>1306</v>
      </c>
      <c r="N5" s="264">
        <v>1515</v>
      </c>
      <c r="O5" s="264">
        <v>1260</v>
      </c>
      <c r="P5" s="264">
        <v>1116</v>
      </c>
      <c r="Q5" s="264">
        <v>1239</v>
      </c>
      <c r="R5" s="264">
        <v>1014</v>
      </c>
      <c r="S5" s="264">
        <v>1279</v>
      </c>
      <c r="T5" s="264">
        <v>1478</v>
      </c>
    </row>
    <row r="6" spans="1:20" ht="16.5" customHeight="1" x14ac:dyDescent="0.2">
      <c r="A6" s="7"/>
      <c r="B6" s="7" t="s">
        <v>761</v>
      </c>
      <c r="C6" s="7"/>
      <c r="D6" s="7"/>
      <c r="E6" s="7"/>
      <c r="F6" s="7"/>
      <c r="G6" s="7"/>
      <c r="H6" s="7"/>
      <c r="I6" s="7"/>
      <c r="J6" s="7"/>
      <c r="K6" s="7"/>
      <c r="L6" s="9" t="s">
        <v>210</v>
      </c>
      <c r="M6" s="265">
        <v>4.7</v>
      </c>
      <c r="N6" s="265">
        <v>5.2</v>
      </c>
      <c r="O6" s="265">
        <v>4.5999999999999996</v>
      </c>
      <c r="P6" s="265">
        <v>4.2</v>
      </c>
      <c r="Q6" s="265">
        <v>4.3</v>
      </c>
      <c r="R6" s="265">
        <v>3.9</v>
      </c>
      <c r="S6" s="265">
        <v>3.9</v>
      </c>
      <c r="T6" s="265">
        <v>4</v>
      </c>
    </row>
    <row r="7" spans="1:20" ht="16.5" customHeight="1" x14ac:dyDescent="0.2">
      <c r="A7" s="7" t="s">
        <v>762</v>
      </c>
      <c r="B7" s="7"/>
      <c r="C7" s="7"/>
      <c r="D7" s="7"/>
      <c r="E7" s="7"/>
      <c r="F7" s="7"/>
      <c r="G7" s="7"/>
      <c r="H7" s="7"/>
      <c r="I7" s="7"/>
      <c r="J7" s="7"/>
      <c r="K7" s="7"/>
      <c r="L7" s="9"/>
      <c r="M7" s="10"/>
      <c r="N7" s="10"/>
      <c r="O7" s="10"/>
      <c r="P7" s="10"/>
      <c r="Q7" s="10"/>
      <c r="R7" s="10"/>
      <c r="S7" s="10"/>
      <c r="T7" s="10"/>
    </row>
    <row r="8" spans="1:20" ht="29.45" customHeight="1" x14ac:dyDescent="0.2">
      <c r="A8" s="7"/>
      <c r="B8" s="382" t="s">
        <v>763</v>
      </c>
      <c r="C8" s="382"/>
      <c r="D8" s="382"/>
      <c r="E8" s="382"/>
      <c r="F8" s="382"/>
      <c r="G8" s="382"/>
      <c r="H8" s="382"/>
      <c r="I8" s="382"/>
      <c r="J8" s="382"/>
      <c r="K8" s="382"/>
      <c r="L8" s="9" t="s">
        <v>303</v>
      </c>
      <c r="M8" s="263" t="s">
        <v>81</v>
      </c>
      <c r="N8" s="264">
        <v>7756</v>
      </c>
      <c r="O8" s="264">
        <v>6646</v>
      </c>
      <c r="P8" s="264">
        <v>2438</v>
      </c>
      <c r="Q8" s="264">
        <v>1674</v>
      </c>
      <c r="R8" s="264">
        <v>2500</v>
      </c>
      <c r="S8" s="264">
        <v>1920</v>
      </c>
      <c r="T8" s="264">
        <v>1785</v>
      </c>
    </row>
    <row r="9" spans="1:20" ht="16.5" customHeight="1" x14ac:dyDescent="0.2">
      <c r="A9" s="7"/>
      <c r="B9" s="7" t="s">
        <v>764</v>
      </c>
      <c r="C9" s="7"/>
      <c r="D9" s="7"/>
      <c r="E9" s="7"/>
      <c r="F9" s="7"/>
      <c r="G9" s="7"/>
      <c r="H9" s="7"/>
      <c r="I9" s="7"/>
      <c r="J9" s="7"/>
      <c r="K9" s="7"/>
      <c r="L9" s="9" t="s">
        <v>210</v>
      </c>
      <c r="M9" s="265">
        <v>9.6</v>
      </c>
      <c r="N9" s="265">
        <v>8.5</v>
      </c>
      <c r="O9" s="265">
        <v>9</v>
      </c>
      <c r="P9" s="265">
        <v>4.5</v>
      </c>
      <c r="Q9" s="265">
        <v>2.6</v>
      </c>
      <c r="R9" s="265">
        <v>3.1</v>
      </c>
      <c r="S9" s="265">
        <v>3</v>
      </c>
      <c r="T9" s="265">
        <v>3.1</v>
      </c>
    </row>
    <row r="10" spans="1:20" ht="16.5" customHeight="1" x14ac:dyDescent="0.2">
      <c r="A10" s="7" t="s">
        <v>765</v>
      </c>
      <c r="B10" s="7"/>
      <c r="C10" s="7"/>
      <c r="D10" s="7"/>
      <c r="E10" s="7"/>
      <c r="F10" s="7"/>
      <c r="G10" s="7"/>
      <c r="H10" s="7"/>
      <c r="I10" s="7"/>
      <c r="J10" s="7"/>
      <c r="K10" s="7"/>
      <c r="L10" s="9"/>
      <c r="M10" s="10"/>
      <c r="N10" s="10"/>
      <c r="O10" s="10"/>
      <c r="P10" s="10"/>
      <c r="Q10" s="10"/>
      <c r="R10" s="10"/>
      <c r="S10" s="10"/>
      <c r="T10" s="10"/>
    </row>
    <row r="11" spans="1:20" ht="29.45" customHeight="1" x14ac:dyDescent="0.2">
      <c r="A11" s="7"/>
      <c r="B11" s="382" t="s">
        <v>766</v>
      </c>
      <c r="C11" s="382"/>
      <c r="D11" s="382"/>
      <c r="E11" s="382"/>
      <c r="F11" s="382"/>
      <c r="G11" s="382"/>
      <c r="H11" s="382"/>
      <c r="I11" s="382"/>
      <c r="J11" s="382"/>
      <c r="K11" s="382"/>
      <c r="L11" s="9" t="s">
        <v>303</v>
      </c>
      <c r="M11" s="266">
        <v>10573</v>
      </c>
      <c r="N11" s="264">
        <v>9365</v>
      </c>
      <c r="O11" s="264">
        <v>8971</v>
      </c>
      <c r="P11" s="264">
        <v>9821</v>
      </c>
      <c r="Q11" s="264">
        <v>8967</v>
      </c>
      <c r="R11" s="264">
        <v>8992</v>
      </c>
      <c r="S11" s="264">
        <v>6939</v>
      </c>
      <c r="T11" s="264">
        <v>6450</v>
      </c>
    </row>
    <row r="12" spans="1:20" ht="16.5" customHeight="1" x14ac:dyDescent="0.2">
      <c r="A12" s="7"/>
      <c r="B12" s="7" t="s">
        <v>767</v>
      </c>
      <c r="C12" s="7"/>
      <c r="D12" s="7"/>
      <c r="E12" s="7"/>
      <c r="F12" s="7"/>
      <c r="G12" s="7"/>
      <c r="H12" s="7"/>
      <c r="I12" s="7"/>
      <c r="J12" s="7"/>
      <c r="K12" s="7"/>
      <c r="L12" s="9" t="s">
        <v>210</v>
      </c>
      <c r="M12" s="265">
        <v>2.1</v>
      </c>
      <c r="N12" s="265">
        <v>2.2000000000000002</v>
      </c>
      <c r="O12" s="265">
        <v>2.2000000000000002</v>
      </c>
      <c r="P12" s="265">
        <v>2.2000000000000002</v>
      </c>
      <c r="Q12" s="265">
        <v>2.2000000000000002</v>
      </c>
      <c r="R12" s="265">
        <v>2.2000000000000002</v>
      </c>
      <c r="S12" s="265">
        <v>2.7</v>
      </c>
      <c r="T12" s="265">
        <v>2.7</v>
      </c>
    </row>
    <row r="13" spans="1:20" ht="16.5" customHeight="1" x14ac:dyDescent="0.2">
      <c r="A13" s="7" t="s">
        <v>768</v>
      </c>
      <c r="B13" s="7"/>
      <c r="C13" s="7"/>
      <c r="D13" s="7"/>
      <c r="E13" s="7"/>
      <c r="F13" s="7"/>
      <c r="G13" s="7"/>
      <c r="H13" s="7"/>
      <c r="I13" s="7"/>
      <c r="J13" s="7"/>
      <c r="K13" s="7"/>
      <c r="L13" s="9"/>
      <c r="M13" s="10"/>
      <c r="N13" s="10"/>
      <c r="O13" s="10"/>
      <c r="P13" s="10"/>
      <c r="Q13" s="10"/>
      <c r="R13" s="10"/>
      <c r="S13" s="10"/>
      <c r="T13" s="10"/>
    </row>
    <row r="14" spans="1:20" ht="16.5" customHeight="1" x14ac:dyDescent="0.2">
      <c r="A14" s="7"/>
      <c r="B14" s="7" t="s">
        <v>769</v>
      </c>
      <c r="C14" s="7"/>
      <c r="D14" s="7"/>
      <c r="E14" s="7"/>
      <c r="F14" s="7"/>
      <c r="G14" s="7"/>
      <c r="H14" s="7"/>
      <c r="I14" s="7"/>
      <c r="J14" s="7"/>
      <c r="K14" s="7"/>
      <c r="L14" s="9" t="s">
        <v>303</v>
      </c>
      <c r="M14" s="264">
        <v>2043</v>
      </c>
      <c r="N14" s="264">
        <v>2407</v>
      </c>
      <c r="O14" s="264">
        <v>2689</v>
      </c>
      <c r="P14" s="264">
        <v>2424</v>
      </c>
      <c r="Q14" s="264">
        <v>2623</v>
      </c>
      <c r="R14" s="264">
        <v>2964</v>
      </c>
      <c r="S14" s="264">
        <v>3297</v>
      </c>
      <c r="T14" s="264">
        <v>3611</v>
      </c>
    </row>
    <row r="15" spans="1:20" ht="16.5" customHeight="1" x14ac:dyDescent="0.2">
      <c r="A15" s="7"/>
      <c r="B15" s="7" t="s">
        <v>770</v>
      </c>
      <c r="C15" s="7"/>
      <c r="D15" s="7"/>
      <c r="E15" s="7"/>
      <c r="F15" s="7"/>
      <c r="G15" s="7"/>
      <c r="H15" s="7"/>
      <c r="I15" s="7"/>
      <c r="J15" s="7"/>
      <c r="K15" s="7"/>
      <c r="L15" s="9" t="s">
        <v>210</v>
      </c>
      <c r="M15" s="265">
        <v>5.7</v>
      </c>
      <c r="N15" s="265">
        <v>6.6</v>
      </c>
      <c r="O15" s="265">
        <v>6.8</v>
      </c>
      <c r="P15" s="265">
        <v>6</v>
      </c>
      <c r="Q15" s="265">
        <v>6.1</v>
      </c>
      <c r="R15" s="265">
        <v>7.8</v>
      </c>
      <c r="S15" s="265">
        <v>7.9</v>
      </c>
      <c r="T15" s="265">
        <v>7.9</v>
      </c>
    </row>
    <row r="16" spans="1:20" ht="16.5" customHeight="1" x14ac:dyDescent="0.2">
      <c r="A16" s="7" t="s">
        <v>771</v>
      </c>
      <c r="B16" s="7"/>
      <c r="C16" s="7"/>
      <c r="D16" s="7"/>
      <c r="E16" s="7"/>
      <c r="F16" s="7"/>
      <c r="G16" s="7"/>
      <c r="H16" s="7"/>
      <c r="I16" s="7"/>
      <c r="J16" s="7"/>
      <c r="K16" s="7"/>
      <c r="L16" s="9"/>
      <c r="M16" s="10"/>
      <c r="N16" s="10"/>
      <c r="O16" s="10"/>
      <c r="P16" s="10"/>
      <c r="Q16" s="10"/>
      <c r="R16" s="10"/>
      <c r="S16" s="10"/>
      <c r="T16" s="10"/>
    </row>
    <row r="17" spans="1:20" ht="42.4" customHeight="1" x14ac:dyDescent="0.2">
      <c r="A17" s="7"/>
      <c r="B17" s="382" t="s">
        <v>772</v>
      </c>
      <c r="C17" s="382"/>
      <c r="D17" s="382"/>
      <c r="E17" s="382"/>
      <c r="F17" s="382"/>
      <c r="G17" s="382"/>
      <c r="H17" s="382"/>
      <c r="I17" s="382"/>
      <c r="J17" s="382"/>
      <c r="K17" s="382"/>
      <c r="L17" s="9" t="s">
        <v>303</v>
      </c>
      <c r="M17" s="264">
        <v>8731</v>
      </c>
      <c r="N17" s="264">
        <v>7111</v>
      </c>
      <c r="O17" s="264">
        <v>6811</v>
      </c>
      <c r="P17" s="264">
        <v>7405</v>
      </c>
      <c r="Q17" s="264">
        <v>8015</v>
      </c>
      <c r="R17" s="264">
        <v>6482</v>
      </c>
      <c r="S17" s="264">
        <v>6737</v>
      </c>
      <c r="T17" s="264">
        <v>7683</v>
      </c>
    </row>
    <row r="18" spans="1:20" ht="16.5" customHeight="1" x14ac:dyDescent="0.2">
      <c r="A18" s="7"/>
      <c r="B18" s="7" t="s">
        <v>773</v>
      </c>
      <c r="C18" s="7"/>
      <c r="D18" s="7"/>
      <c r="E18" s="7"/>
      <c r="F18" s="7"/>
      <c r="G18" s="7"/>
      <c r="H18" s="7"/>
      <c r="I18" s="7"/>
      <c r="J18" s="7"/>
      <c r="K18" s="7"/>
      <c r="L18" s="9" t="s">
        <v>210</v>
      </c>
      <c r="M18" s="265">
        <v>9.3000000000000007</v>
      </c>
      <c r="N18" s="265">
        <v>6.9</v>
      </c>
      <c r="O18" s="265">
        <v>6.4</v>
      </c>
      <c r="P18" s="265">
        <v>7.1</v>
      </c>
      <c r="Q18" s="265">
        <v>7.5</v>
      </c>
      <c r="R18" s="265">
        <v>6</v>
      </c>
      <c r="S18" s="265">
        <v>6</v>
      </c>
      <c r="T18" s="265">
        <v>6</v>
      </c>
    </row>
    <row r="19" spans="1:20" ht="16.5" customHeight="1" x14ac:dyDescent="0.2">
      <c r="A19" s="7" t="s">
        <v>774</v>
      </c>
      <c r="B19" s="7"/>
      <c r="C19" s="7"/>
      <c r="D19" s="7"/>
      <c r="E19" s="7"/>
      <c r="F19" s="7"/>
      <c r="G19" s="7"/>
      <c r="H19" s="7"/>
      <c r="I19" s="7"/>
      <c r="J19" s="7"/>
      <c r="K19" s="7"/>
      <c r="L19" s="9"/>
      <c r="M19" s="10"/>
      <c r="N19" s="10"/>
      <c r="O19" s="10"/>
      <c r="P19" s="10"/>
      <c r="Q19" s="10"/>
      <c r="R19" s="10"/>
      <c r="S19" s="10"/>
      <c r="T19" s="10"/>
    </row>
    <row r="20" spans="1:20" ht="16.5" customHeight="1" x14ac:dyDescent="0.2">
      <c r="A20" s="7"/>
      <c r="B20" s="7" t="s">
        <v>775</v>
      </c>
      <c r="C20" s="7"/>
      <c r="D20" s="7"/>
      <c r="E20" s="7"/>
      <c r="F20" s="7"/>
      <c r="G20" s="7"/>
      <c r="H20" s="7"/>
      <c r="I20" s="7"/>
      <c r="J20" s="7"/>
      <c r="K20" s="7"/>
      <c r="L20" s="9" t="s">
        <v>303</v>
      </c>
      <c r="M20" s="264">
        <v>9830</v>
      </c>
      <c r="N20" s="264">
        <v>7643</v>
      </c>
      <c r="O20" s="264">
        <v>8542</v>
      </c>
      <c r="P20" s="266">
        <v>12507</v>
      </c>
      <c r="Q20" s="266">
        <v>12307</v>
      </c>
      <c r="R20" s="264">
        <v>8818</v>
      </c>
      <c r="S20" s="266">
        <v>10437</v>
      </c>
      <c r="T20" s="266">
        <v>13350</v>
      </c>
    </row>
    <row r="21" spans="1:20" ht="16.5" customHeight="1" x14ac:dyDescent="0.2">
      <c r="A21" s="7"/>
      <c r="B21" s="7" t="s">
        <v>776</v>
      </c>
      <c r="C21" s="7"/>
      <c r="D21" s="7"/>
      <c r="E21" s="7"/>
      <c r="F21" s="7"/>
      <c r="G21" s="7"/>
      <c r="H21" s="7"/>
      <c r="I21" s="7"/>
      <c r="J21" s="7"/>
      <c r="K21" s="7"/>
      <c r="L21" s="9" t="s">
        <v>210</v>
      </c>
      <c r="M21" s="265">
        <v>4.3</v>
      </c>
      <c r="N21" s="265">
        <v>3.1</v>
      </c>
      <c r="O21" s="265">
        <v>3.3</v>
      </c>
      <c r="P21" s="265">
        <v>4.8</v>
      </c>
      <c r="Q21" s="265">
        <v>5</v>
      </c>
      <c r="R21" s="265">
        <v>3.5</v>
      </c>
      <c r="S21" s="265">
        <v>3.6</v>
      </c>
      <c r="T21" s="265">
        <v>3.6</v>
      </c>
    </row>
    <row r="22" spans="1:20" ht="16.5" customHeight="1" x14ac:dyDescent="0.2">
      <c r="A22" s="7" t="s">
        <v>777</v>
      </c>
      <c r="B22" s="7"/>
      <c r="C22" s="7"/>
      <c r="D22" s="7"/>
      <c r="E22" s="7"/>
      <c r="F22" s="7"/>
      <c r="G22" s="7"/>
      <c r="H22" s="7"/>
      <c r="I22" s="7"/>
      <c r="J22" s="7"/>
      <c r="K22" s="7"/>
      <c r="L22" s="9"/>
      <c r="M22" s="10"/>
      <c r="N22" s="10"/>
      <c r="O22" s="10"/>
      <c r="P22" s="10"/>
      <c r="Q22" s="10"/>
      <c r="R22" s="10"/>
      <c r="S22" s="10"/>
      <c r="T22" s="10"/>
    </row>
    <row r="23" spans="1:20" ht="42.4" customHeight="1" x14ac:dyDescent="0.2">
      <c r="A23" s="7"/>
      <c r="B23" s="382" t="s">
        <v>778</v>
      </c>
      <c r="C23" s="382"/>
      <c r="D23" s="382"/>
      <c r="E23" s="382"/>
      <c r="F23" s="382"/>
      <c r="G23" s="382"/>
      <c r="H23" s="382"/>
      <c r="I23" s="382"/>
      <c r="J23" s="382"/>
      <c r="K23" s="382"/>
      <c r="L23" s="9" t="s">
        <v>303</v>
      </c>
      <c r="M23" s="264">
        <v>9749</v>
      </c>
      <c r="N23" s="266">
        <v>11060</v>
      </c>
      <c r="O23" s="266">
        <v>11239</v>
      </c>
      <c r="P23" s="266">
        <v>13232</v>
      </c>
      <c r="Q23" s="266">
        <v>13574</v>
      </c>
      <c r="R23" s="266">
        <v>13480</v>
      </c>
      <c r="S23" s="266">
        <v>12979</v>
      </c>
      <c r="T23" s="266">
        <v>16285</v>
      </c>
    </row>
    <row r="24" spans="1:20" ht="16.5" customHeight="1" x14ac:dyDescent="0.2">
      <c r="A24" s="7"/>
      <c r="B24" s="7" t="s">
        <v>779</v>
      </c>
      <c r="C24" s="7"/>
      <c r="D24" s="7"/>
      <c r="E24" s="7"/>
      <c r="F24" s="7"/>
      <c r="G24" s="7"/>
      <c r="H24" s="7"/>
      <c r="I24" s="7"/>
      <c r="J24" s="7"/>
      <c r="K24" s="7"/>
      <c r="L24" s="9" t="s">
        <v>210</v>
      </c>
      <c r="M24" s="268">
        <v>11</v>
      </c>
      <c r="N24" s="268">
        <v>12.5</v>
      </c>
      <c r="O24" s="268">
        <v>13.2</v>
      </c>
      <c r="P24" s="268">
        <v>15.7</v>
      </c>
      <c r="Q24" s="268">
        <v>16.3</v>
      </c>
      <c r="R24" s="268">
        <v>16.7</v>
      </c>
      <c r="S24" s="268">
        <v>17</v>
      </c>
      <c r="T24" s="268">
        <v>17.100000000000001</v>
      </c>
    </row>
    <row r="25" spans="1:20" ht="16.5" customHeight="1" x14ac:dyDescent="0.2">
      <c r="A25" s="7" t="s">
        <v>780</v>
      </c>
      <c r="B25" s="7"/>
      <c r="C25" s="7"/>
      <c r="D25" s="7"/>
      <c r="E25" s="7"/>
      <c r="F25" s="7"/>
      <c r="G25" s="7"/>
      <c r="H25" s="7"/>
      <c r="I25" s="7"/>
      <c r="J25" s="7"/>
      <c r="K25" s="7"/>
      <c r="L25" s="9"/>
      <c r="M25" s="10"/>
      <c r="N25" s="10"/>
      <c r="O25" s="10"/>
      <c r="P25" s="10"/>
      <c r="Q25" s="10"/>
      <c r="R25" s="10"/>
      <c r="S25" s="10"/>
      <c r="T25" s="10"/>
    </row>
    <row r="26" spans="1:20" ht="16.5" customHeight="1" x14ac:dyDescent="0.2">
      <c r="A26" s="7"/>
      <c r="B26" s="7" t="s">
        <v>781</v>
      </c>
      <c r="C26" s="7"/>
      <c r="D26" s="7"/>
      <c r="E26" s="7"/>
      <c r="F26" s="7"/>
      <c r="G26" s="7"/>
      <c r="H26" s="7"/>
      <c r="I26" s="7"/>
      <c r="J26" s="7"/>
      <c r="K26" s="7"/>
      <c r="L26" s="9" t="s">
        <v>303</v>
      </c>
      <c r="M26" s="267">
        <v>193</v>
      </c>
      <c r="N26" s="267">
        <v>193</v>
      </c>
      <c r="O26" s="267">
        <v>185</v>
      </c>
      <c r="P26" s="267">
        <v>186</v>
      </c>
      <c r="Q26" s="267">
        <v>186</v>
      </c>
      <c r="R26" s="267">
        <v>183</v>
      </c>
      <c r="S26" s="267">
        <v>185</v>
      </c>
      <c r="T26" s="267">
        <v>195</v>
      </c>
    </row>
    <row r="27" spans="1:20" ht="16.5" customHeight="1" x14ac:dyDescent="0.2">
      <c r="A27" s="14"/>
      <c r="B27" s="14" t="s">
        <v>782</v>
      </c>
      <c r="C27" s="14"/>
      <c r="D27" s="14"/>
      <c r="E27" s="14"/>
      <c r="F27" s="14"/>
      <c r="G27" s="14"/>
      <c r="H27" s="14"/>
      <c r="I27" s="14"/>
      <c r="J27" s="14"/>
      <c r="K27" s="14"/>
      <c r="L27" s="15" t="s">
        <v>210</v>
      </c>
      <c r="M27" s="269">
        <v>53.4</v>
      </c>
      <c r="N27" s="269">
        <v>54.9</v>
      </c>
      <c r="O27" s="269">
        <v>54.6</v>
      </c>
      <c r="P27" s="269">
        <v>55.6</v>
      </c>
      <c r="Q27" s="269">
        <v>56.1</v>
      </c>
      <c r="R27" s="269">
        <v>56.8</v>
      </c>
      <c r="S27" s="269">
        <v>55.8</v>
      </c>
      <c r="T27" s="269">
        <v>55.8</v>
      </c>
    </row>
    <row r="28" spans="1:20" ht="4.5" customHeight="1" x14ac:dyDescent="0.2">
      <c r="A28" s="29"/>
      <c r="B28" s="29"/>
      <c r="C28" s="2"/>
      <c r="D28" s="2"/>
      <c r="E28" s="2"/>
      <c r="F28" s="2"/>
      <c r="G28" s="2"/>
      <c r="H28" s="2"/>
      <c r="I28" s="2"/>
      <c r="J28" s="2"/>
      <c r="K28" s="2"/>
      <c r="L28" s="2"/>
      <c r="M28" s="2"/>
      <c r="N28" s="2"/>
      <c r="O28" s="2"/>
      <c r="P28" s="2"/>
      <c r="Q28" s="2"/>
      <c r="R28" s="2"/>
      <c r="S28" s="2"/>
      <c r="T28" s="2"/>
    </row>
    <row r="29" spans="1:20" ht="16.5" customHeight="1" x14ac:dyDescent="0.2">
      <c r="A29" s="29"/>
      <c r="B29" s="29"/>
      <c r="C29" s="378" t="s">
        <v>831</v>
      </c>
      <c r="D29" s="378"/>
      <c r="E29" s="378"/>
      <c r="F29" s="378"/>
      <c r="G29" s="378"/>
      <c r="H29" s="378"/>
      <c r="I29" s="378"/>
      <c r="J29" s="378"/>
      <c r="K29" s="378"/>
      <c r="L29" s="378"/>
      <c r="M29" s="378"/>
      <c r="N29" s="378"/>
      <c r="O29" s="378"/>
      <c r="P29" s="378"/>
      <c r="Q29" s="378"/>
      <c r="R29" s="378"/>
      <c r="S29" s="378"/>
      <c r="T29" s="378"/>
    </row>
    <row r="30" spans="1:20" ht="4.5" customHeight="1" x14ac:dyDescent="0.2">
      <c r="A30" s="29"/>
      <c r="B30" s="29"/>
      <c r="C30" s="2"/>
      <c r="D30" s="2"/>
      <c r="E30" s="2"/>
      <c r="F30" s="2"/>
      <c r="G30" s="2"/>
      <c r="H30" s="2"/>
      <c r="I30" s="2"/>
      <c r="J30" s="2"/>
      <c r="K30" s="2"/>
      <c r="L30" s="2"/>
      <c r="M30" s="2"/>
      <c r="N30" s="2"/>
      <c r="O30" s="2"/>
      <c r="P30" s="2"/>
      <c r="Q30" s="2"/>
      <c r="R30" s="2"/>
      <c r="S30" s="2"/>
      <c r="T30" s="2"/>
    </row>
    <row r="31" spans="1:20" ht="29.45" customHeight="1" x14ac:dyDescent="0.2">
      <c r="A31" s="106"/>
      <c r="B31" s="106"/>
      <c r="C31" s="378" t="s">
        <v>784</v>
      </c>
      <c r="D31" s="378"/>
      <c r="E31" s="378"/>
      <c r="F31" s="378"/>
      <c r="G31" s="378"/>
      <c r="H31" s="378"/>
      <c r="I31" s="378"/>
      <c r="J31" s="378"/>
      <c r="K31" s="378"/>
      <c r="L31" s="378"/>
      <c r="M31" s="378"/>
      <c r="N31" s="378"/>
      <c r="O31" s="378"/>
      <c r="P31" s="378"/>
      <c r="Q31" s="378"/>
      <c r="R31" s="378"/>
      <c r="S31" s="378"/>
      <c r="T31" s="378"/>
    </row>
    <row r="32" spans="1:20" ht="42.4" customHeight="1" x14ac:dyDescent="0.2">
      <c r="A32" s="106"/>
      <c r="B32" s="106"/>
      <c r="C32" s="378" t="s">
        <v>785</v>
      </c>
      <c r="D32" s="378"/>
      <c r="E32" s="378"/>
      <c r="F32" s="378"/>
      <c r="G32" s="378"/>
      <c r="H32" s="378"/>
      <c r="I32" s="378"/>
      <c r="J32" s="378"/>
      <c r="K32" s="378"/>
      <c r="L32" s="378"/>
      <c r="M32" s="378"/>
      <c r="N32" s="378"/>
      <c r="O32" s="378"/>
      <c r="P32" s="378"/>
      <c r="Q32" s="378"/>
      <c r="R32" s="378"/>
      <c r="S32" s="378"/>
      <c r="T32" s="378"/>
    </row>
    <row r="33" spans="1:20" ht="4.5" customHeight="1" x14ac:dyDescent="0.2">
      <c r="A33" s="29"/>
      <c r="B33" s="29"/>
      <c r="C33" s="2"/>
      <c r="D33" s="2"/>
      <c r="E33" s="2"/>
      <c r="F33" s="2"/>
      <c r="G33" s="2"/>
      <c r="H33" s="2"/>
      <c r="I33" s="2"/>
      <c r="J33" s="2"/>
      <c r="K33" s="2"/>
      <c r="L33" s="2"/>
      <c r="M33" s="2"/>
      <c r="N33" s="2"/>
      <c r="O33" s="2"/>
      <c r="P33" s="2"/>
      <c r="Q33" s="2"/>
      <c r="R33" s="2"/>
      <c r="S33" s="2"/>
      <c r="T33" s="2"/>
    </row>
    <row r="34" spans="1:20" ht="16.5" customHeight="1" x14ac:dyDescent="0.2">
      <c r="A34" s="29" t="s">
        <v>89</v>
      </c>
      <c r="B34" s="29"/>
      <c r="C34" s="378" t="s">
        <v>305</v>
      </c>
      <c r="D34" s="378"/>
      <c r="E34" s="378"/>
      <c r="F34" s="378"/>
      <c r="G34" s="378"/>
      <c r="H34" s="378"/>
      <c r="I34" s="378"/>
      <c r="J34" s="378"/>
      <c r="K34" s="378"/>
      <c r="L34" s="378"/>
      <c r="M34" s="378"/>
      <c r="N34" s="378"/>
      <c r="O34" s="378"/>
      <c r="P34" s="378"/>
      <c r="Q34" s="378"/>
      <c r="R34" s="378"/>
      <c r="S34" s="378"/>
      <c r="T34" s="378"/>
    </row>
    <row r="35" spans="1:20" ht="16.5" customHeight="1" x14ac:dyDescent="0.2">
      <c r="A35" s="29" t="s">
        <v>90</v>
      </c>
      <c r="B35" s="29"/>
      <c r="C35" s="378" t="s">
        <v>832</v>
      </c>
      <c r="D35" s="378"/>
      <c r="E35" s="378"/>
      <c r="F35" s="378"/>
      <c r="G35" s="378"/>
      <c r="H35" s="378"/>
      <c r="I35" s="378"/>
      <c r="J35" s="378"/>
      <c r="K35" s="378"/>
      <c r="L35" s="378"/>
      <c r="M35" s="378"/>
      <c r="N35" s="378"/>
      <c r="O35" s="378"/>
      <c r="P35" s="378"/>
      <c r="Q35" s="378"/>
      <c r="R35" s="378"/>
      <c r="S35" s="378"/>
      <c r="T35" s="378"/>
    </row>
    <row r="36" spans="1:20" ht="16.5" customHeight="1" x14ac:dyDescent="0.2">
      <c r="A36" s="29" t="s">
        <v>91</v>
      </c>
      <c r="B36" s="29"/>
      <c r="C36" s="378" t="s">
        <v>833</v>
      </c>
      <c r="D36" s="378"/>
      <c r="E36" s="378"/>
      <c r="F36" s="378"/>
      <c r="G36" s="378"/>
      <c r="H36" s="378"/>
      <c r="I36" s="378"/>
      <c r="J36" s="378"/>
      <c r="K36" s="378"/>
      <c r="L36" s="378"/>
      <c r="M36" s="378"/>
      <c r="N36" s="378"/>
      <c r="O36" s="378"/>
      <c r="P36" s="378"/>
      <c r="Q36" s="378"/>
      <c r="R36" s="378"/>
      <c r="S36" s="378"/>
      <c r="T36" s="378"/>
    </row>
    <row r="37" spans="1:20" ht="4.5" customHeight="1" x14ac:dyDescent="0.2"/>
    <row r="38" spans="1:20" ht="42.4" customHeight="1" x14ac:dyDescent="0.2">
      <c r="A38" s="30" t="s">
        <v>119</v>
      </c>
      <c r="B38" s="29"/>
      <c r="C38" s="29"/>
      <c r="D38" s="29"/>
      <c r="E38" s="378" t="s">
        <v>834</v>
      </c>
      <c r="F38" s="378"/>
      <c r="G38" s="378"/>
      <c r="H38" s="378"/>
      <c r="I38" s="378"/>
      <c r="J38" s="378"/>
      <c r="K38" s="378"/>
      <c r="L38" s="378"/>
      <c r="M38" s="378"/>
      <c r="N38" s="378"/>
      <c r="O38" s="378"/>
      <c r="P38" s="378"/>
      <c r="Q38" s="378"/>
      <c r="R38" s="378"/>
      <c r="S38" s="378"/>
      <c r="T38" s="378"/>
    </row>
  </sheetData>
  <mergeCells count="12">
    <mergeCell ref="C36:T36"/>
    <mergeCell ref="E38:T38"/>
    <mergeCell ref="C29:T29"/>
    <mergeCell ref="C31:T31"/>
    <mergeCell ref="C32:T32"/>
    <mergeCell ref="C34:T34"/>
    <mergeCell ref="C35:T35"/>
    <mergeCell ref="B8:K8"/>
    <mergeCell ref="B11:K11"/>
    <mergeCell ref="B17:K17"/>
    <mergeCell ref="B23:K23"/>
    <mergeCell ref="K1:T1"/>
  </mergeCells>
  <pageMargins left="0.7" right="0.7" top="0.75" bottom="0.75" header="0.3" footer="0.3"/>
  <pageSetup paperSize="9" fitToHeight="0" orientation="landscape" horizontalDpi="300" verticalDpi="300"/>
  <headerFooter scaleWithDoc="0" alignWithMargins="0">
    <oddHeader>&amp;C&amp;"Arial"&amp;8TABLE 16A.27</oddHeader>
    <oddFooter>&amp;L&amp;"Arial"&amp;8REPORT ON
GOVERNMENT
SERVICES 2022&amp;R&amp;"Arial"&amp;8CHILD PROTECTION
SERVICES
PAGE &amp;B&amp;P&amp;B</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T38"/>
  <sheetViews>
    <sheetView showGridLines="0" workbookViewId="0"/>
  </sheetViews>
  <sheetFormatPr defaultColWidth="11.42578125" defaultRowHeight="12.75" x14ac:dyDescent="0.2"/>
  <cols>
    <col min="1" max="10" width="1.85546875" customWidth="1"/>
    <col min="11" max="11" width="18" customWidth="1"/>
    <col min="12" max="12" width="5.42578125" customWidth="1"/>
    <col min="13" max="20" width="11.5703125" customWidth="1"/>
  </cols>
  <sheetData>
    <row r="1" spans="1:20" ht="17.45" customHeight="1" x14ac:dyDescent="0.2">
      <c r="A1" s="8" t="s">
        <v>835</v>
      </c>
      <c r="B1" s="8"/>
      <c r="C1" s="8"/>
      <c r="D1" s="8"/>
      <c r="E1" s="8"/>
      <c r="F1" s="8"/>
      <c r="G1" s="8"/>
      <c r="H1" s="8"/>
      <c r="I1" s="8"/>
      <c r="J1" s="8"/>
      <c r="K1" s="383" t="s">
        <v>836</v>
      </c>
      <c r="L1" s="384"/>
      <c r="M1" s="384"/>
      <c r="N1" s="384"/>
      <c r="O1" s="384"/>
      <c r="P1" s="384"/>
      <c r="Q1" s="384"/>
      <c r="R1" s="384"/>
      <c r="S1" s="384"/>
      <c r="T1" s="384"/>
    </row>
    <row r="2" spans="1:20" ht="16.5" customHeight="1" x14ac:dyDescent="0.2">
      <c r="A2" s="11"/>
      <c r="B2" s="11"/>
      <c r="C2" s="11"/>
      <c r="D2" s="11"/>
      <c r="E2" s="11"/>
      <c r="F2" s="11"/>
      <c r="G2" s="11"/>
      <c r="H2" s="11"/>
      <c r="I2" s="11"/>
      <c r="J2" s="11"/>
      <c r="K2" s="11"/>
      <c r="L2" s="12" t="s">
        <v>53</v>
      </c>
      <c r="M2" s="13" t="s">
        <v>837</v>
      </c>
      <c r="N2" s="13" t="s">
        <v>838</v>
      </c>
      <c r="O2" s="13" t="s">
        <v>839</v>
      </c>
      <c r="P2" s="13" t="s">
        <v>840</v>
      </c>
      <c r="Q2" s="13" t="s">
        <v>841</v>
      </c>
      <c r="R2" s="13" t="s">
        <v>842</v>
      </c>
      <c r="S2" s="13" t="s">
        <v>843</v>
      </c>
      <c r="T2" s="13" t="s">
        <v>844</v>
      </c>
    </row>
    <row r="3" spans="1:20" ht="16.5" customHeight="1" x14ac:dyDescent="0.2">
      <c r="A3" s="7" t="s">
        <v>758</v>
      </c>
      <c r="B3" s="7"/>
      <c r="C3" s="7"/>
      <c r="D3" s="7"/>
      <c r="E3" s="7"/>
      <c r="F3" s="7"/>
      <c r="G3" s="7"/>
      <c r="H3" s="7"/>
      <c r="I3" s="7"/>
      <c r="J3" s="7"/>
      <c r="K3" s="7"/>
      <c r="L3" s="9"/>
      <c r="M3" s="10"/>
      <c r="N3" s="10"/>
      <c r="O3" s="10"/>
      <c r="P3" s="10"/>
      <c r="Q3" s="10"/>
      <c r="R3" s="10"/>
      <c r="S3" s="10"/>
      <c r="T3" s="10"/>
    </row>
    <row r="4" spans="1:20" ht="16.5" customHeight="1" x14ac:dyDescent="0.2">
      <c r="A4" s="7"/>
      <c r="B4" s="7" t="s">
        <v>759</v>
      </c>
      <c r="C4" s="7"/>
      <c r="D4" s="7"/>
      <c r="E4" s="7"/>
      <c r="F4" s="7"/>
      <c r="G4" s="7"/>
      <c r="H4" s="7"/>
      <c r="I4" s="7"/>
      <c r="J4" s="7"/>
      <c r="K4" s="7"/>
      <c r="L4" s="9" t="s">
        <v>303</v>
      </c>
      <c r="M4" s="274">
        <v>302</v>
      </c>
      <c r="N4" s="274">
        <v>238</v>
      </c>
      <c r="O4" s="274">
        <v>232</v>
      </c>
      <c r="P4" s="274">
        <v>112</v>
      </c>
      <c r="Q4" s="274">
        <v>218</v>
      </c>
      <c r="R4" s="274">
        <v>196</v>
      </c>
      <c r="S4" s="274">
        <v>212</v>
      </c>
      <c r="T4" s="274">
        <v>216</v>
      </c>
    </row>
    <row r="5" spans="1:20" ht="16.5" customHeight="1" x14ac:dyDescent="0.2">
      <c r="A5" s="7"/>
      <c r="B5" s="7" t="s">
        <v>760</v>
      </c>
      <c r="C5" s="7"/>
      <c r="D5" s="7"/>
      <c r="E5" s="7"/>
      <c r="F5" s="7"/>
      <c r="G5" s="7"/>
      <c r="H5" s="7"/>
      <c r="I5" s="7"/>
      <c r="J5" s="7"/>
      <c r="K5" s="7"/>
      <c r="L5" s="9" t="s">
        <v>303</v>
      </c>
      <c r="M5" s="274">
        <v>682</v>
      </c>
      <c r="N5" s="274">
        <v>572</v>
      </c>
      <c r="O5" s="274">
        <v>591</v>
      </c>
      <c r="P5" s="274">
        <v>276</v>
      </c>
      <c r="Q5" s="274">
        <v>586</v>
      </c>
      <c r="R5" s="274">
        <v>533</v>
      </c>
      <c r="S5" s="274">
        <v>406</v>
      </c>
      <c r="T5" s="274">
        <v>451</v>
      </c>
    </row>
    <row r="6" spans="1:20" ht="16.5" customHeight="1" x14ac:dyDescent="0.2">
      <c r="A6" s="7"/>
      <c r="B6" s="7" t="s">
        <v>761</v>
      </c>
      <c r="C6" s="7"/>
      <c r="D6" s="7"/>
      <c r="E6" s="7"/>
      <c r="F6" s="7"/>
      <c r="G6" s="7"/>
      <c r="H6" s="7"/>
      <c r="I6" s="7"/>
      <c r="J6" s="7"/>
      <c r="K6" s="7"/>
      <c r="L6" s="9" t="s">
        <v>210</v>
      </c>
      <c r="M6" s="273">
        <v>4.8</v>
      </c>
      <c r="N6" s="273">
        <v>4</v>
      </c>
      <c r="O6" s="273">
        <v>3</v>
      </c>
      <c r="P6" s="273">
        <v>1.1000000000000001</v>
      </c>
      <c r="Q6" s="273">
        <v>2.5</v>
      </c>
      <c r="R6" s="273">
        <v>2.7</v>
      </c>
      <c r="S6" s="273">
        <v>2.7</v>
      </c>
      <c r="T6" s="273">
        <v>2.7</v>
      </c>
    </row>
    <row r="7" spans="1:20" ht="16.5" customHeight="1" x14ac:dyDescent="0.2">
      <c r="A7" s="7" t="s">
        <v>762</v>
      </c>
      <c r="B7" s="7"/>
      <c r="C7" s="7"/>
      <c r="D7" s="7"/>
      <c r="E7" s="7"/>
      <c r="F7" s="7"/>
      <c r="G7" s="7"/>
      <c r="H7" s="7"/>
      <c r="I7" s="7"/>
      <c r="J7" s="7"/>
      <c r="K7" s="7"/>
      <c r="L7" s="9"/>
      <c r="M7" s="10"/>
      <c r="N7" s="10"/>
      <c r="O7" s="10"/>
      <c r="P7" s="10"/>
      <c r="Q7" s="10"/>
      <c r="R7" s="10"/>
      <c r="S7" s="10"/>
      <c r="T7" s="10"/>
    </row>
    <row r="8" spans="1:20" ht="29.45" customHeight="1" x14ac:dyDescent="0.2">
      <c r="A8" s="7"/>
      <c r="B8" s="382" t="s">
        <v>763</v>
      </c>
      <c r="C8" s="382"/>
      <c r="D8" s="382"/>
      <c r="E8" s="382"/>
      <c r="F8" s="382"/>
      <c r="G8" s="382"/>
      <c r="H8" s="382"/>
      <c r="I8" s="382"/>
      <c r="J8" s="382"/>
      <c r="K8" s="382"/>
      <c r="L8" s="9" t="s">
        <v>303</v>
      </c>
      <c r="M8" s="271" t="s">
        <v>81</v>
      </c>
      <c r="N8" s="271" t="s">
        <v>81</v>
      </c>
      <c r="O8" s="271" t="s">
        <v>81</v>
      </c>
      <c r="P8" s="271" t="s">
        <v>81</v>
      </c>
      <c r="Q8" s="271" t="s">
        <v>81</v>
      </c>
      <c r="R8" s="271" t="s">
        <v>81</v>
      </c>
      <c r="S8" s="271" t="s">
        <v>81</v>
      </c>
      <c r="T8" s="271" t="s">
        <v>81</v>
      </c>
    </row>
    <row r="9" spans="1:20" ht="16.5" customHeight="1" x14ac:dyDescent="0.2">
      <c r="A9" s="7"/>
      <c r="B9" s="7" t="s">
        <v>764</v>
      </c>
      <c r="C9" s="7"/>
      <c r="D9" s="7"/>
      <c r="E9" s="7"/>
      <c r="F9" s="7"/>
      <c r="G9" s="7"/>
      <c r="H9" s="7"/>
      <c r="I9" s="7"/>
      <c r="J9" s="7"/>
      <c r="K9" s="7"/>
      <c r="L9" s="9" t="s">
        <v>210</v>
      </c>
      <c r="M9" s="273">
        <v>4.3</v>
      </c>
      <c r="N9" s="273">
        <v>3.9</v>
      </c>
      <c r="O9" s="273">
        <v>7.1</v>
      </c>
      <c r="P9" s="273">
        <v>8.8000000000000007</v>
      </c>
      <c r="Q9" s="273">
        <v>5.4</v>
      </c>
      <c r="R9" s="273">
        <v>5.8</v>
      </c>
      <c r="S9" s="273">
        <v>5.4</v>
      </c>
      <c r="T9" s="273">
        <v>6</v>
      </c>
    </row>
    <row r="10" spans="1:20" ht="16.5" customHeight="1" x14ac:dyDescent="0.2">
      <c r="A10" s="7" t="s">
        <v>765</v>
      </c>
      <c r="B10" s="7"/>
      <c r="C10" s="7"/>
      <c r="D10" s="7"/>
      <c r="E10" s="7"/>
      <c r="F10" s="7"/>
      <c r="G10" s="7"/>
      <c r="H10" s="7"/>
      <c r="I10" s="7"/>
      <c r="J10" s="7"/>
      <c r="K10" s="7"/>
      <c r="L10" s="9"/>
      <c r="M10" s="10"/>
      <c r="N10" s="10"/>
      <c r="O10" s="10"/>
      <c r="P10" s="10"/>
      <c r="Q10" s="10"/>
      <c r="R10" s="10"/>
      <c r="S10" s="10"/>
      <c r="T10" s="10"/>
    </row>
    <row r="11" spans="1:20" ht="29.45" customHeight="1" x14ac:dyDescent="0.2">
      <c r="A11" s="7"/>
      <c r="B11" s="382" t="s">
        <v>766</v>
      </c>
      <c r="C11" s="382"/>
      <c r="D11" s="382"/>
      <c r="E11" s="382"/>
      <c r="F11" s="382"/>
      <c r="G11" s="382"/>
      <c r="H11" s="382"/>
      <c r="I11" s="382"/>
      <c r="J11" s="382"/>
      <c r="K11" s="382"/>
      <c r="L11" s="9" t="s">
        <v>303</v>
      </c>
      <c r="M11" s="270">
        <v>14511</v>
      </c>
      <c r="N11" s="270">
        <v>12207</v>
      </c>
      <c r="O11" s="270">
        <v>27828</v>
      </c>
      <c r="P11" s="270">
        <v>26464</v>
      </c>
      <c r="Q11" s="270">
        <v>21848</v>
      </c>
      <c r="R11" s="270">
        <v>22366</v>
      </c>
      <c r="S11" s="270">
        <v>16778</v>
      </c>
      <c r="T11" s="270">
        <v>19821</v>
      </c>
    </row>
    <row r="12" spans="1:20" ht="16.5" customHeight="1" x14ac:dyDescent="0.2">
      <c r="A12" s="7"/>
      <c r="B12" s="7" t="s">
        <v>767</v>
      </c>
      <c r="C12" s="7"/>
      <c r="D12" s="7"/>
      <c r="E12" s="7"/>
      <c r="F12" s="7"/>
      <c r="G12" s="7"/>
      <c r="H12" s="7"/>
      <c r="I12" s="7"/>
      <c r="J12" s="7"/>
      <c r="K12" s="7"/>
      <c r="L12" s="9" t="s">
        <v>210</v>
      </c>
      <c r="M12" s="273">
        <v>5.5</v>
      </c>
      <c r="N12" s="273">
        <v>4.5</v>
      </c>
      <c r="O12" s="273">
        <v>7.5</v>
      </c>
      <c r="P12" s="273">
        <v>6.2</v>
      </c>
      <c r="Q12" s="273">
        <v>2.7</v>
      </c>
      <c r="R12" s="273">
        <v>3.1</v>
      </c>
      <c r="S12" s="273">
        <v>3.4</v>
      </c>
      <c r="T12" s="273">
        <v>3.7</v>
      </c>
    </row>
    <row r="13" spans="1:20" ht="16.5" customHeight="1" x14ac:dyDescent="0.2">
      <c r="A13" s="7" t="s">
        <v>768</v>
      </c>
      <c r="B13" s="7"/>
      <c r="C13" s="7"/>
      <c r="D13" s="7"/>
      <c r="E13" s="7"/>
      <c r="F13" s="7"/>
      <c r="G13" s="7"/>
      <c r="H13" s="7"/>
      <c r="I13" s="7"/>
      <c r="J13" s="7"/>
      <c r="K13" s="7"/>
      <c r="L13" s="9"/>
      <c r="M13" s="10"/>
      <c r="N13" s="10"/>
      <c r="O13" s="10"/>
      <c r="P13" s="10"/>
      <c r="Q13" s="10"/>
      <c r="R13" s="10"/>
      <c r="S13" s="10"/>
      <c r="T13" s="10"/>
    </row>
    <row r="14" spans="1:20" ht="16.5" customHeight="1" x14ac:dyDescent="0.2">
      <c r="A14" s="7"/>
      <c r="B14" s="7" t="s">
        <v>769</v>
      </c>
      <c r="C14" s="7"/>
      <c r="D14" s="7"/>
      <c r="E14" s="7"/>
      <c r="F14" s="7"/>
      <c r="G14" s="7"/>
      <c r="H14" s="7"/>
      <c r="I14" s="7"/>
      <c r="J14" s="7"/>
      <c r="K14" s="7"/>
      <c r="L14" s="9" t="s">
        <v>303</v>
      </c>
      <c r="M14" s="272">
        <v>1384</v>
      </c>
      <c r="N14" s="272">
        <v>1549</v>
      </c>
      <c r="O14" s="272">
        <v>1056</v>
      </c>
      <c r="P14" s="272">
        <v>2958</v>
      </c>
      <c r="Q14" s="272">
        <v>2867</v>
      </c>
      <c r="R14" s="272">
        <v>2744</v>
      </c>
      <c r="S14" s="272">
        <v>2402</v>
      </c>
      <c r="T14" s="272">
        <v>2667</v>
      </c>
    </row>
    <row r="15" spans="1:20" ht="16.5" customHeight="1" x14ac:dyDescent="0.2">
      <c r="A15" s="7"/>
      <c r="B15" s="7" t="s">
        <v>770</v>
      </c>
      <c r="C15" s="7"/>
      <c r="D15" s="7"/>
      <c r="E15" s="7"/>
      <c r="F15" s="7"/>
      <c r="G15" s="7"/>
      <c r="H15" s="7"/>
      <c r="I15" s="7"/>
      <c r="J15" s="7"/>
      <c r="K15" s="7"/>
      <c r="L15" s="9" t="s">
        <v>210</v>
      </c>
      <c r="M15" s="273">
        <v>3.2</v>
      </c>
      <c r="N15" s="273">
        <v>2.7</v>
      </c>
      <c r="O15" s="273">
        <v>1.2</v>
      </c>
      <c r="P15" s="273">
        <v>2.2000000000000002</v>
      </c>
      <c r="Q15" s="273">
        <v>2.2999999999999998</v>
      </c>
      <c r="R15" s="273">
        <v>2.6</v>
      </c>
      <c r="S15" s="273">
        <v>2.8</v>
      </c>
      <c r="T15" s="273">
        <v>3</v>
      </c>
    </row>
    <row r="16" spans="1:20" ht="16.5" customHeight="1" x14ac:dyDescent="0.2">
      <c r="A16" s="7" t="s">
        <v>771</v>
      </c>
      <c r="B16" s="7"/>
      <c r="C16" s="7"/>
      <c r="D16" s="7"/>
      <c r="E16" s="7"/>
      <c r="F16" s="7"/>
      <c r="G16" s="7"/>
      <c r="H16" s="7"/>
      <c r="I16" s="7"/>
      <c r="J16" s="7"/>
      <c r="K16" s="7"/>
      <c r="L16" s="9"/>
      <c r="M16" s="10"/>
      <c r="N16" s="10"/>
      <c r="O16" s="10"/>
      <c r="P16" s="10"/>
      <c r="Q16" s="10"/>
      <c r="R16" s="10"/>
      <c r="S16" s="10"/>
      <c r="T16" s="10"/>
    </row>
    <row r="17" spans="1:20" ht="42.4" customHeight="1" x14ac:dyDescent="0.2">
      <c r="A17" s="7"/>
      <c r="B17" s="382" t="s">
        <v>772</v>
      </c>
      <c r="C17" s="382"/>
      <c r="D17" s="382"/>
      <c r="E17" s="382"/>
      <c r="F17" s="382"/>
      <c r="G17" s="382"/>
      <c r="H17" s="382"/>
      <c r="I17" s="382"/>
      <c r="J17" s="382"/>
      <c r="K17" s="382"/>
      <c r="L17" s="9" t="s">
        <v>303</v>
      </c>
      <c r="M17" s="271" t="s">
        <v>81</v>
      </c>
      <c r="N17" s="271" t="s">
        <v>81</v>
      </c>
      <c r="O17" s="271" t="s">
        <v>81</v>
      </c>
      <c r="P17" s="271" t="s">
        <v>81</v>
      </c>
      <c r="Q17" s="271" t="s">
        <v>81</v>
      </c>
      <c r="R17" s="271" t="s">
        <v>81</v>
      </c>
      <c r="S17" s="271" t="s">
        <v>81</v>
      </c>
      <c r="T17" s="271" t="s">
        <v>81</v>
      </c>
    </row>
    <row r="18" spans="1:20" ht="16.5" customHeight="1" x14ac:dyDescent="0.2">
      <c r="A18" s="7"/>
      <c r="B18" s="7" t="s">
        <v>773</v>
      </c>
      <c r="C18" s="7"/>
      <c r="D18" s="7"/>
      <c r="E18" s="7"/>
      <c r="F18" s="7"/>
      <c r="G18" s="7"/>
      <c r="H18" s="7"/>
      <c r="I18" s="7"/>
      <c r="J18" s="7"/>
      <c r="K18" s="7"/>
      <c r="L18" s="9" t="s">
        <v>210</v>
      </c>
      <c r="M18" s="273">
        <v>0.2</v>
      </c>
      <c r="N18" s="273">
        <v>0.2</v>
      </c>
      <c r="O18" s="273">
        <v>0.5</v>
      </c>
      <c r="P18" s="273">
        <v>1.1000000000000001</v>
      </c>
      <c r="Q18" s="273">
        <v>2.5</v>
      </c>
      <c r="R18" s="273">
        <v>2.7</v>
      </c>
      <c r="S18" s="273">
        <v>2.9</v>
      </c>
      <c r="T18" s="273">
        <v>3.1</v>
      </c>
    </row>
    <row r="19" spans="1:20" ht="16.5" customHeight="1" x14ac:dyDescent="0.2">
      <c r="A19" s="7" t="s">
        <v>774</v>
      </c>
      <c r="B19" s="7"/>
      <c r="C19" s="7"/>
      <c r="D19" s="7"/>
      <c r="E19" s="7"/>
      <c r="F19" s="7"/>
      <c r="G19" s="7"/>
      <c r="H19" s="7"/>
      <c r="I19" s="7"/>
      <c r="J19" s="7"/>
      <c r="K19" s="7"/>
      <c r="L19" s="9"/>
      <c r="M19" s="10"/>
      <c r="N19" s="10"/>
      <c r="O19" s="10"/>
      <c r="P19" s="10"/>
      <c r="Q19" s="10"/>
      <c r="R19" s="10"/>
      <c r="S19" s="10"/>
      <c r="T19" s="10"/>
    </row>
    <row r="20" spans="1:20" ht="16.5" customHeight="1" x14ac:dyDescent="0.2">
      <c r="A20" s="7"/>
      <c r="B20" s="7" t="s">
        <v>775</v>
      </c>
      <c r="C20" s="7"/>
      <c r="D20" s="7"/>
      <c r="E20" s="7"/>
      <c r="F20" s="7"/>
      <c r="G20" s="7"/>
      <c r="H20" s="7"/>
      <c r="I20" s="7"/>
      <c r="J20" s="7"/>
      <c r="K20" s="7"/>
      <c r="L20" s="9" t="s">
        <v>303</v>
      </c>
      <c r="M20" s="272">
        <v>1843</v>
      </c>
      <c r="N20" s="272">
        <v>1316</v>
      </c>
      <c r="O20" s="272">
        <v>1242</v>
      </c>
      <c r="P20" s="272">
        <v>1559</v>
      </c>
      <c r="Q20" s="272">
        <v>1833</v>
      </c>
      <c r="R20" s="272">
        <v>1291</v>
      </c>
      <c r="S20" s="272">
        <v>1065</v>
      </c>
      <c r="T20" s="272">
        <v>2212</v>
      </c>
    </row>
    <row r="21" spans="1:20" ht="16.5" customHeight="1" x14ac:dyDescent="0.2">
      <c r="A21" s="7"/>
      <c r="B21" s="7" t="s">
        <v>776</v>
      </c>
      <c r="C21" s="7"/>
      <c r="D21" s="7"/>
      <c r="E21" s="7"/>
      <c r="F21" s="7"/>
      <c r="G21" s="7"/>
      <c r="H21" s="7"/>
      <c r="I21" s="7"/>
      <c r="J21" s="7"/>
      <c r="K21" s="7"/>
      <c r="L21" s="9" t="s">
        <v>210</v>
      </c>
      <c r="M21" s="273">
        <v>1.8</v>
      </c>
      <c r="N21" s="273">
        <v>1.5</v>
      </c>
      <c r="O21" s="273">
        <v>1.7</v>
      </c>
      <c r="P21" s="273">
        <v>1.7</v>
      </c>
      <c r="Q21" s="273">
        <v>1.8</v>
      </c>
      <c r="R21" s="273">
        <v>1.8</v>
      </c>
      <c r="S21" s="273">
        <v>2</v>
      </c>
      <c r="T21" s="273">
        <v>2.2000000000000002</v>
      </c>
    </row>
    <row r="22" spans="1:20" ht="16.5" customHeight="1" x14ac:dyDescent="0.2">
      <c r="A22" s="7" t="s">
        <v>777</v>
      </c>
      <c r="B22" s="7"/>
      <c r="C22" s="7"/>
      <c r="D22" s="7"/>
      <c r="E22" s="7"/>
      <c r="F22" s="7"/>
      <c r="G22" s="7"/>
      <c r="H22" s="7"/>
      <c r="I22" s="7"/>
      <c r="J22" s="7"/>
      <c r="K22" s="7"/>
      <c r="L22" s="9"/>
      <c r="M22" s="10"/>
      <c r="N22" s="10"/>
      <c r="O22" s="10"/>
      <c r="P22" s="10"/>
      <c r="Q22" s="10"/>
      <c r="R22" s="10"/>
      <c r="S22" s="10"/>
      <c r="T22" s="10"/>
    </row>
    <row r="23" spans="1:20" ht="42.4" customHeight="1" x14ac:dyDescent="0.2">
      <c r="A23" s="7"/>
      <c r="B23" s="382" t="s">
        <v>778</v>
      </c>
      <c r="C23" s="382"/>
      <c r="D23" s="382"/>
      <c r="E23" s="382"/>
      <c r="F23" s="382"/>
      <c r="G23" s="382"/>
      <c r="H23" s="382"/>
      <c r="I23" s="382"/>
      <c r="J23" s="382"/>
      <c r="K23" s="382"/>
      <c r="L23" s="9" t="s">
        <v>303</v>
      </c>
      <c r="M23" s="270">
        <v>41582</v>
      </c>
      <c r="N23" s="270">
        <v>36731</v>
      </c>
      <c r="O23" s="272">
        <v>4343</v>
      </c>
      <c r="P23" s="272">
        <v>2845</v>
      </c>
      <c r="Q23" s="272">
        <v>5994</v>
      </c>
      <c r="R23" s="272">
        <v>5197</v>
      </c>
      <c r="S23" s="272">
        <v>4397</v>
      </c>
      <c r="T23" s="272">
        <v>5369</v>
      </c>
    </row>
    <row r="24" spans="1:20" ht="16.5" customHeight="1" x14ac:dyDescent="0.2">
      <c r="A24" s="7"/>
      <c r="B24" s="7" t="s">
        <v>779</v>
      </c>
      <c r="C24" s="7"/>
      <c r="D24" s="7"/>
      <c r="E24" s="7"/>
      <c r="F24" s="7"/>
      <c r="G24" s="7"/>
      <c r="H24" s="7"/>
      <c r="I24" s="7"/>
      <c r="J24" s="7"/>
      <c r="K24" s="7"/>
      <c r="L24" s="9" t="s">
        <v>210</v>
      </c>
      <c r="M24" s="273">
        <v>9.1999999999999993</v>
      </c>
      <c r="N24" s="273">
        <v>7.7</v>
      </c>
      <c r="O24" s="273">
        <v>0.9</v>
      </c>
      <c r="P24" s="273">
        <v>0.5</v>
      </c>
      <c r="Q24" s="273">
        <v>0.9</v>
      </c>
      <c r="R24" s="273">
        <v>1</v>
      </c>
      <c r="S24" s="273">
        <v>1</v>
      </c>
      <c r="T24" s="273">
        <v>1.1000000000000001</v>
      </c>
    </row>
    <row r="25" spans="1:20" ht="16.5" customHeight="1" x14ac:dyDescent="0.2">
      <c r="A25" s="7" t="s">
        <v>780</v>
      </c>
      <c r="B25" s="7"/>
      <c r="C25" s="7"/>
      <c r="D25" s="7"/>
      <c r="E25" s="7"/>
      <c r="F25" s="7"/>
      <c r="G25" s="7"/>
      <c r="H25" s="7"/>
      <c r="I25" s="7"/>
      <c r="J25" s="7"/>
      <c r="K25" s="7"/>
      <c r="L25" s="9"/>
      <c r="M25" s="10"/>
      <c r="N25" s="10"/>
      <c r="O25" s="10"/>
      <c r="P25" s="10"/>
      <c r="Q25" s="10"/>
      <c r="R25" s="10"/>
      <c r="S25" s="10"/>
      <c r="T25" s="10"/>
    </row>
    <row r="26" spans="1:20" ht="16.5" customHeight="1" x14ac:dyDescent="0.2">
      <c r="A26" s="7"/>
      <c r="B26" s="7" t="s">
        <v>781</v>
      </c>
      <c r="C26" s="7"/>
      <c r="D26" s="7"/>
      <c r="E26" s="7"/>
      <c r="F26" s="7"/>
      <c r="G26" s="7"/>
      <c r="H26" s="7"/>
      <c r="I26" s="7"/>
      <c r="J26" s="7"/>
      <c r="K26" s="7"/>
      <c r="L26" s="9" t="s">
        <v>303</v>
      </c>
      <c r="M26" s="274">
        <v>209</v>
      </c>
      <c r="N26" s="274">
        <v>242</v>
      </c>
      <c r="O26" s="274">
        <v>295</v>
      </c>
      <c r="P26" s="274">
        <v>348</v>
      </c>
      <c r="Q26" s="274">
        <v>358</v>
      </c>
      <c r="R26" s="274">
        <v>324</v>
      </c>
      <c r="S26" s="274">
        <v>305</v>
      </c>
      <c r="T26" s="274">
        <v>305</v>
      </c>
    </row>
    <row r="27" spans="1:20" ht="16.5" customHeight="1" x14ac:dyDescent="0.2">
      <c r="A27" s="14"/>
      <c r="B27" s="14" t="s">
        <v>782</v>
      </c>
      <c r="C27" s="14"/>
      <c r="D27" s="14"/>
      <c r="E27" s="14"/>
      <c r="F27" s="14"/>
      <c r="G27" s="14"/>
      <c r="H27" s="14"/>
      <c r="I27" s="14"/>
      <c r="J27" s="14"/>
      <c r="K27" s="14"/>
      <c r="L27" s="15" t="s">
        <v>210</v>
      </c>
      <c r="M27" s="275">
        <v>71</v>
      </c>
      <c r="N27" s="275">
        <v>75.7</v>
      </c>
      <c r="O27" s="275">
        <v>78.099999999999994</v>
      </c>
      <c r="P27" s="275">
        <v>78.5</v>
      </c>
      <c r="Q27" s="275">
        <v>81.900000000000006</v>
      </c>
      <c r="R27" s="275">
        <v>80.400000000000006</v>
      </c>
      <c r="S27" s="275">
        <v>79.7</v>
      </c>
      <c r="T27" s="275">
        <v>78.099999999999994</v>
      </c>
    </row>
    <row r="28" spans="1:20" ht="4.5" customHeight="1" x14ac:dyDescent="0.2">
      <c r="A28" s="29"/>
      <c r="B28" s="29"/>
      <c r="C28" s="2"/>
      <c r="D28" s="2"/>
      <c r="E28" s="2"/>
      <c r="F28" s="2"/>
      <c r="G28" s="2"/>
      <c r="H28" s="2"/>
      <c r="I28" s="2"/>
      <c r="J28" s="2"/>
      <c r="K28" s="2"/>
      <c r="L28" s="2"/>
      <c r="M28" s="2"/>
      <c r="N28" s="2"/>
      <c r="O28" s="2"/>
      <c r="P28" s="2"/>
      <c r="Q28" s="2"/>
      <c r="R28" s="2"/>
      <c r="S28" s="2"/>
      <c r="T28" s="2"/>
    </row>
    <row r="29" spans="1:20" ht="16.5" customHeight="1" x14ac:dyDescent="0.2">
      <c r="A29" s="29"/>
      <c r="B29" s="29"/>
      <c r="C29" s="378" t="s">
        <v>845</v>
      </c>
      <c r="D29" s="378"/>
      <c r="E29" s="378"/>
      <c r="F29" s="378"/>
      <c r="G29" s="378"/>
      <c r="H29" s="378"/>
      <c r="I29" s="378"/>
      <c r="J29" s="378"/>
      <c r="K29" s="378"/>
      <c r="L29" s="378"/>
      <c r="M29" s="378"/>
      <c r="N29" s="378"/>
      <c r="O29" s="378"/>
      <c r="P29" s="378"/>
      <c r="Q29" s="378"/>
      <c r="R29" s="378"/>
      <c r="S29" s="378"/>
      <c r="T29" s="378"/>
    </row>
    <row r="30" spans="1:20" ht="4.5" customHeight="1" x14ac:dyDescent="0.2">
      <c r="A30" s="29"/>
      <c r="B30" s="29"/>
      <c r="C30" s="2"/>
      <c r="D30" s="2"/>
      <c r="E30" s="2"/>
      <c r="F30" s="2"/>
      <c r="G30" s="2"/>
      <c r="H30" s="2"/>
      <c r="I30" s="2"/>
      <c r="J30" s="2"/>
      <c r="K30" s="2"/>
      <c r="L30" s="2"/>
      <c r="M30" s="2"/>
      <c r="N30" s="2"/>
      <c r="O30" s="2"/>
      <c r="P30" s="2"/>
      <c r="Q30" s="2"/>
      <c r="R30" s="2"/>
      <c r="S30" s="2"/>
      <c r="T30" s="2"/>
    </row>
    <row r="31" spans="1:20" ht="29.45" customHeight="1" x14ac:dyDescent="0.2">
      <c r="A31" s="106"/>
      <c r="B31" s="106"/>
      <c r="C31" s="378" t="s">
        <v>784</v>
      </c>
      <c r="D31" s="378"/>
      <c r="E31" s="378"/>
      <c r="F31" s="378"/>
      <c r="G31" s="378"/>
      <c r="H31" s="378"/>
      <c r="I31" s="378"/>
      <c r="J31" s="378"/>
      <c r="K31" s="378"/>
      <c r="L31" s="378"/>
      <c r="M31" s="378"/>
      <c r="N31" s="378"/>
      <c r="O31" s="378"/>
      <c r="P31" s="378"/>
      <c r="Q31" s="378"/>
      <c r="R31" s="378"/>
      <c r="S31" s="378"/>
      <c r="T31" s="378"/>
    </row>
    <row r="32" spans="1:20" ht="55.15" customHeight="1" x14ac:dyDescent="0.2">
      <c r="A32" s="106"/>
      <c r="B32" s="106"/>
      <c r="C32" s="378" t="s">
        <v>785</v>
      </c>
      <c r="D32" s="378"/>
      <c r="E32" s="378"/>
      <c r="F32" s="378"/>
      <c r="G32" s="378"/>
      <c r="H32" s="378"/>
      <c r="I32" s="378"/>
      <c r="J32" s="378"/>
      <c r="K32" s="378"/>
      <c r="L32" s="378"/>
      <c r="M32" s="378"/>
      <c r="N32" s="378"/>
      <c r="O32" s="378"/>
      <c r="P32" s="378"/>
      <c r="Q32" s="378"/>
      <c r="R32" s="378"/>
      <c r="S32" s="378"/>
      <c r="T32" s="378"/>
    </row>
    <row r="33" spans="1:20" ht="4.5" customHeight="1" x14ac:dyDescent="0.2">
      <c r="A33" s="29"/>
      <c r="B33" s="29"/>
      <c r="C33" s="2"/>
      <c r="D33" s="2"/>
      <c r="E33" s="2"/>
      <c r="F33" s="2"/>
      <c r="G33" s="2"/>
      <c r="H33" s="2"/>
      <c r="I33" s="2"/>
      <c r="J33" s="2"/>
      <c r="K33" s="2"/>
      <c r="L33" s="2"/>
      <c r="M33" s="2"/>
      <c r="N33" s="2"/>
      <c r="O33" s="2"/>
      <c r="P33" s="2"/>
      <c r="Q33" s="2"/>
      <c r="R33" s="2"/>
      <c r="S33" s="2"/>
      <c r="T33" s="2"/>
    </row>
    <row r="34" spans="1:20" ht="29.45" customHeight="1" x14ac:dyDescent="0.2">
      <c r="A34" s="29" t="s">
        <v>89</v>
      </c>
      <c r="B34" s="29"/>
      <c r="C34" s="378" t="s">
        <v>305</v>
      </c>
      <c r="D34" s="378"/>
      <c r="E34" s="378"/>
      <c r="F34" s="378"/>
      <c r="G34" s="378"/>
      <c r="H34" s="378"/>
      <c r="I34" s="378"/>
      <c r="J34" s="378"/>
      <c r="K34" s="378"/>
      <c r="L34" s="378"/>
      <c r="M34" s="378"/>
      <c r="N34" s="378"/>
      <c r="O34" s="378"/>
      <c r="P34" s="378"/>
      <c r="Q34" s="378"/>
      <c r="R34" s="378"/>
      <c r="S34" s="378"/>
      <c r="T34" s="378"/>
    </row>
    <row r="35" spans="1:20" ht="29.45" customHeight="1" x14ac:dyDescent="0.2">
      <c r="A35" s="29" t="s">
        <v>90</v>
      </c>
      <c r="B35" s="29"/>
      <c r="C35" s="378" t="s">
        <v>846</v>
      </c>
      <c r="D35" s="378"/>
      <c r="E35" s="378"/>
      <c r="F35" s="378"/>
      <c r="G35" s="378"/>
      <c r="H35" s="378"/>
      <c r="I35" s="378"/>
      <c r="J35" s="378"/>
      <c r="K35" s="378"/>
      <c r="L35" s="378"/>
      <c r="M35" s="378"/>
      <c r="N35" s="378"/>
      <c r="O35" s="378"/>
      <c r="P35" s="378"/>
      <c r="Q35" s="378"/>
      <c r="R35" s="378"/>
      <c r="S35" s="378"/>
      <c r="T35" s="378"/>
    </row>
    <row r="36" spans="1:20" ht="29.45" customHeight="1" x14ac:dyDescent="0.2">
      <c r="A36" s="29" t="s">
        <v>91</v>
      </c>
      <c r="B36" s="29"/>
      <c r="C36" s="378" t="s">
        <v>318</v>
      </c>
      <c r="D36" s="378"/>
      <c r="E36" s="378"/>
      <c r="F36" s="378"/>
      <c r="G36" s="378"/>
      <c r="H36" s="378"/>
      <c r="I36" s="378"/>
      <c r="J36" s="378"/>
      <c r="K36" s="378"/>
      <c r="L36" s="378"/>
      <c r="M36" s="378"/>
      <c r="N36" s="378"/>
      <c r="O36" s="378"/>
      <c r="P36" s="378"/>
      <c r="Q36" s="378"/>
      <c r="R36" s="378"/>
      <c r="S36" s="378"/>
      <c r="T36" s="378"/>
    </row>
    <row r="37" spans="1:20" ht="4.5" customHeight="1" x14ac:dyDescent="0.2"/>
    <row r="38" spans="1:20" ht="55.15" customHeight="1" x14ac:dyDescent="0.2">
      <c r="A38" s="30" t="s">
        <v>119</v>
      </c>
      <c r="B38" s="29"/>
      <c r="C38" s="29"/>
      <c r="D38" s="29"/>
      <c r="E38" s="378" t="s">
        <v>847</v>
      </c>
      <c r="F38" s="378"/>
      <c r="G38" s="378"/>
      <c r="H38" s="378"/>
      <c r="I38" s="378"/>
      <c r="J38" s="378"/>
      <c r="K38" s="378"/>
      <c r="L38" s="378"/>
      <c r="M38" s="378"/>
      <c r="N38" s="378"/>
      <c r="O38" s="378"/>
      <c r="P38" s="378"/>
      <c r="Q38" s="378"/>
      <c r="R38" s="378"/>
      <c r="S38" s="378"/>
      <c r="T38" s="378"/>
    </row>
  </sheetData>
  <mergeCells count="12">
    <mergeCell ref="C36:T36"/>
    <mergeCell ref="E38:T38"/>
    <mergeCell ref="C29:T29"/>
    <mergeCell ref="C31:T31"/>
    <mergeCell ref="C32:T32"/>
    <mergeCell ref="C34:T34"/>
    <mergeCell ref="C35:T35"/>
    <mergeCell ref="B8:K8"/>
    <mergeCell ref="B11:K11"/>
    <mergeCell ref="B17:K17"/>
    <mergeCell ref="B23:K23"/>
    <mergeCell ref="K1:T1"/>
  </mergeCells>
  <pageMargins left="0.7" right="0.7" top="0.75" bottom="0.75" header="0.3" footer="0.3"/>
  <pageSetup paperSize="9" fitToHeight="0" orientation="landscape" horizontalDpi="300" verticalDpi="300"/>
  <headerFooter scaleWithDoc="0" alignWithMargins="0">
    <oddHeader>&amp;C&amp;"Arial"&amp;8TABLE 16A.28</oddHeader>
    <oddFooter>&amp;L&amp;"Arial"&amp;8REPORT ON
GOVERNMENT
SERVICES 2022&amp;R&amp;"Arial"&amp;8CHILD PROTECTION
SERVICES
PAGE &amp;B&amp;P&amp;B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249"/>
  <sheetViews>
    <sheetView showGridLines="0" workbookViewId="0"/>
  </sheetViews>
  <sheetFormatPr defaultColWidth="11.42578125" defaultRowHeight="12.75" x14ac:dyDescent="0.2"/>
  <cols>
    <col min="1" max="10" width="1.85546875" customWidth="1"/>
    <col min="11" max="11" width="11.5703125" customWidth="1"/>
    <col min="12" max="12" width="5.42578125" customWidth="1"/>
    <col min="13" max="21" width="9.28515625" customWidth="1"/>
  </cols>
  <sheetData>
    <row r="1" spans="1:21" ht="17.45" customHeight="1" x14ac:dyDescent="0.2">
      <c r="A1" s="8" t="s">
        <v>121</v>
      </c>
      <c r="B1" s="8"/>
      <c r="C1" s="8"/>
      <c r="D1" s="8"/>
      <c r="E1" s="8"/>
      <c r="F1" s="8"/>
      <c r="G1" s="8"/>
      <c r="H1" s="8"/>
      <c r="I1" s="8"/>
      <c r="J1" s="8"/>
      <c r="K1" s="383" t="s">
        <v>122</v>
      </c>
      <c r="L1" s="384"/>
      <c r="M1" s="384"/>
      <c r="N1" s="384"/>
      <c r="O1" s="384"/>
      <c r="P1" s="384"/>
      <c r="Q1" s="384"/>
      <c r="R1" s="384"/>
      <c r="S1" s="384"/>
      <c r="T1" s="384"/>
      <c r="U1" s="384"/>
    </row>
    <row r="2" spans="1:21" ht="16.5" customHeight="1" x14ac:dyDescent="0.2">
      <c r="A2" s="11"/>
      <c r="B2" s="11"/>
      <c r="C2" s="11"/>
      <c r="D2" s="11"/>
      <c r="E2" s="11"/>
      <c r="F2" s="11"/>
      <c r="G2" s="11"/>
      <c r="H2" s="11"/>
      <c r="I2" s="11"/>
      <c r="J2" s="11"/>
      <c r="K2" s="11"/>
      <c r="L2" s="12" t="s">
        <v>53</v>
      </c>
      <c r="M2" s="13" t="s">
        <v>123</v>
      </c>
      <c r="N2" s="13" t="s">
        <v>124</v>
      </c>
      <c r="O2" s="13" t="s">
        <v>125</v>
      </c>
      <c r="P2" s="13" t="s">
        <v>126</v>
      </c>
      <c r="Q2" s="13" t="s">
        <v>127</v>
      </c>
      <c r="R2" s="13" t="s">
        <v>128</v>
      </c>
      <c r="S2" s="13" t="s">
        <v>129</v>
      </c>
      <c r="T2" s="13" t="s">
        <v>130</v>
      </c>
      <c r="U2" s="13" t="s">
        <v>131</v>
      </c>
    </row>
    <row r="3" spans="1:21" ht="16.5" customHeight="1" x14ac:dyDescent="0.2">
      <c r="A3" s="7" t="s">
        <v>132</v>
      </c>
      <c r="B3" s="7"/>
      <c r="C3" s="7"/>
      <c r="D3" s="7"/>
      <c r="E3" s="7"/>
      <c r="F3" s="7"/>
      <c r="G3" s="7"/>
      <c r="H3" s="7"/>
      <c r="I3" s="7"/>
      <c r="J3" s="7"/>
      <c r="K3" s="7"/>
      <c r="L3" s="9"/>
      <c r="M3" s="10"/>
      <c r="N3" s="10"/>
      <c r="O3" s="10"/>
      <c r="P3" s="10"/>
      <c r="Q3" s="10"/>
      <c r="R3" s="10"/>
      <c r="S3" s="10"/>
      <c r="T3" s="10"/>
      <c r="U3" s="10"/>
    </row>
    <row r="4" spans="1:21" ht="16.5" customHeight="1" x14ac:dyDescent="0.2">
      <c r="A4" s="7"/>
      <c r="B4" s="7" t="s">
        <v>133</v>
      </c>
      <c r="C4" s="7"/>
      <c r="D4" s="7"/>
      <c r="E4" s="7"/>
      <c r="F4" s="7"/>
      <c r="G4" s="7"/>
      <c r="H4" s="7"/>
      <c r="I4" s="7"/>
      <c r="J4" s="7"/>
      <c r="K4" s="7"/>
      <c r="L4" s="9"/>
      <c r="M4" s="10"/>
      <c r="N4" s="10"/>
      <c r="O4" s="10"/>
      <c r="P4" s="10"/>
      <c r="Q4" s="10"/>
      <c r="R4" s="10"/>
      <c r="S4" s="10"/>
      <c r="T4" s="10"/>
      <c r="U4" s="10"/>
    </row>
    <row r="5" spans="1:21" ht="16.5" customHeight="1" x14ac:dyDescent="0.2">
      <c r="A5" s="7"/>
      <c r="B5" s="7"/>
      <c r="C5" s="7" t="s">
        <v>65</v>
      </c>
      <c r="D5" s="7"/>
      <c r="E5" s="7"/>
      <c r="F5" s="7"/>
      <c r="G5" s="7"/>
      <c r="H5" s="7"/>
      <c r="I5" s="7"/>
      <c r="J5" s="7"/>
      <c r="K5" s="7"/>
      <c r="L5" s="9"/>
      <c r="M5" s="10"/>
      <c r="N5" s="10"/>
      <c r="O5" s="10"/>
      <c r="P5" s="10"/>
      <c r="Q5" s="10"/>
      <c r="R5" s="10"/>
      <c r="S5" s="10"/>
      <c r="T5" s="10"/>
      <c r="U5" s="10"/>
    </row>
    <row r="6" spans="1:21" ht="29.45" customHeight="1" x14ac:dyDescent="0.2">
      <c r="A6" s="7"/>
      <c r="B6" s="7"/>
      <c r="C6" s="7"/>
      <c r="D6" s="382" t="s">
        <v>66</v>
      </c>
      <c r="E6" s="382"/>
      <c r="F6" s="382"/>
      <c r="G6" s="382"/>
      <c r="H6" s="382"/>
      <c r="I6" s="382"/>
      <c r="J6" s="382"/>
      <c r="K6" s="382"/>
      <c r="L6" s="9" t="s">
        <v>67</v>
      </c>
      <c r="M6" s="33">
        <v>6829</v>
      </c>
      <c r="N6" s="33">
        <v>2572</v>
      </c>
      <c r="O6" s="33">
        <v>4295</v>
      </c>
      <c r="P6" s="33">
        <v>2664</v>
      </c>
      <c r="Q6" s="33">
        <v>1637</v>
      </c>
      <c r="R6" s="35">
        <v>403</v>
      </c>
      <c r="S6" s="35">
        <v>200</v>
      </c>
      <c r="T6" s="35">
        <v>880</v>
      </c>
      <c r="U6" s="36">
        <v>19480</v>
      </c>
    </row>
    <row r="7" spans="1:21" ht="16.5" customHeight="1" x14ac:dyDescent="0.2">
      <c r="A7" s="7"/>
      <c r="B7" s="7"/>
      <c r="C7" s="7"/>
      <c r="D7" s="7" t="s">
        <v>68</v>
      </c>
      <c r="E7" s="7"/>
      <c r="F7" s="7"/>
      <c r="G7" s="7"/>
      <c r="H7" s="7"/>
      <c r="I7" s="7"/>
      <c r="J7" s="7"/>
      <c r="K7" s="7"/>
      <c r="L7" s="9" t="s">
        <v>67</v>
      </c>
      <c r="M7" s="33">
        <v>9066</v>
      </c>
      <c r="N7" s="33">
        <v>6574</v>
      </c>
      <c r="O7" s="33">
        <v>5129</v>
      </c>
      <c r="P7" s="33">
        <v>1971</v>
      </c>
      <c r="Q7" s="33">
        <v>2702</v>
      </c>
      <c r="R7" s="35">
        <v>656</v>
      </c>
      <c r="S7" s="35">
        <v>489</v>
      </c>
      <c r="T7" s="34">
        <v>90</v>
      </c>
      <c r="U7" s="36">
        <v>26677</v>
      </c>
    </row>
    <row r="8" spans="1:21" ht="16.5" customHeight="1" x14ac:dyDescent="0.2">
      <c r="A8" s="7"/>
      <c r="B8" s="7"/>
      <c r="C8" s="7"/>
      <c r="D8" s="7" t="s">
        <v>69</v>
      </c>
      <c r="E8" s="7"/>
      <c r="F8" s="7"/>
      <c r="G8" s="7"/>
      <c r="H8" s="7"/>
      <c r="I8" s="7"/>
      <c r="J8" s="7"/>
      <c r="K8" s="7"/>
      <c r="L8" s="9" t="s">
        <v>67</v>
      </c>
      <c r="M8" s="32" t="s">
        <v>75</v>
      </c>
      <c r="N8" s="32" t="s">
        <v>75</v>
      </c>
      <c r="O8" s="32">
        <v>9</v>
      </c>
      <c r="P8" s="32" t="s">
        <v>75</v>
      </c>
      <c r="Q8" s="34">
        <v>27</v>
      </c>
      <c r="R8" s="34">
        <v>18</v>
      </c>
      <c r="S8" s="32">
        <v>1</v>
      </c>
      <c r="T8" s="32" t="s">
        <v>75</v>
      </c>
      <c r="U8" s="34">
        <v>55</v>
      </c>
    </row>
    <row r="9" spans="1:21" ht="16.5" customHeight="1" x14ac:dyDescent="0.2">
      <c r="A9" s="7"/>
      <c r="B9" s="7"/>
      <c r="C9" s="7"/>
      <c r="D9" s="7" t="s">
        <v>70</v>
      </c>
      <c r="E9" s="7"/>
      <c r="F9" s="7"/>
      <c r="G9" s="7"/>
      <c r="H9" s="7"/>
      <c r="I9" s="7"/>
      <c r="J9" s="7"/>
      <c r="K9" s="7"/>
      <c r="L9" s="9" t="s">
        <v>67</v>
      </c>
      <c r="M9" s="36">
        <v>15895</v>
      </c>
      <c r="N9" s="33">
        <v>9146</v>
      </c>
      <c r="O9" s="33">
        <v>9433</v>
      </c>
      <c r="P9" s="33">
        <v>4635</v>
      </c>
      <c r="Q9" s="33">
        <v>4366</v>
      </c>
      <c r="R9" s="33">
        <v>1077</v>
      </c>
      <c r="S9" s="35">
        <v>690</v>
      </c>
      <c r="T9" s="35">
        <v>970</v>
      </c>
      <c r="U9" s="36">
        <v>46212</v>
      </c>
    </row>
    <row r="10" spans="1:21" ht="16.5" customHeight="1" x14ac:dyDescent="0.2">
      <c r="A10" s="7"/>
      <c r="B10" s="7"/>
      <c r="C10" s="7" t="s">
        <v>134</v>
      </c>
      <c r="D10" s="7"/>
      <c r="E10" s="7"/>
      <c r="F10" s="7"/>
      <c r="G10" s="7"/>
      <c r="H10" s="7"/>
      <c r="I10" s="7"/>
      <c r="J10" s="7"/>
      <c r="K10" s="7"/>
      <c r="L10" s="9"/>
      <c r="M10" s="10"/>
      <c r="N10" s="10"/>
      <c r="O10" s="10"/>
      <c r="P10" s="10"/>
      <c r="Q10" s="10"/>
      <c r="R10" s="10"/>
      <c r="S10" s="10"/>
      <c r="T10" s="10"/>
      <c r="U10" s="10"/>
    </row>
    <row r="11" spans="1:21" ht="29.45" customHeight="1" x14ac:dyDescent="0.2">
      <c r="A11" s="7"/>
      <c r="B11" s="7"/>
      <c r="C11" s="7"/>
      <c r="D11" s="382" t="s">
        <v>66</v>
      </c>
      <c r="E11" s="382"/>
      <c r="F11" s="382"/>
      <c r="G11" s="382"/>
      <c r="H11" s="382"/>
      <c r="I11" s="382"/>
      <c r="J11" s="382"/>
      <c r="K11" s="382"/>
      <c r="L11" s="9" t="s">
        <v>72</v>
      </c>
      <c r="M11" s="37">
        <v>59.5</v>
      </c>
      <c r="N11" s="31">
        <v>103</v>
      </c>
      <c r="O11" s="37">
        <v>43.4</v>
      </c>
      <c r="P11" s="37">
        <v>64.7</v>
      </c>
      <c r="Q11" s="37">
        <v>90</v>
      </c>
      <c r="R11" s="37">
        <v>34.4</v>
      </c>
      <c r="S11" s="37">
        <v>66.8</v>
      </c>
      <c r="T11" s="37">
        <v>34.5</v>
      </c>
      <c r="U11" s="37">
        <v>57.6</v>
      </c>
    </row>
    <row r="12" spans="1:21" ht="16.5" customHeight="1" x14ac:dyDescent="0.2">
      <c r="A12" s="7"/>
      <c r="B12" s="7"/>
      <c r="C12" s="7"/>
      <c r="D12" s="7" t="s">
        <v>68</v>
      </c>
      <c r="E12" s="7"/>
      <c r="F12" s="7"/>
      <c r="G12" s="7"/>
      <c r="H12" s="7"/>
      <c r="I12" s="7"/>
      <c r="J12" s="7"/>
      <c r="K12" s="7"/>
      <c r="L12" s="9" t="s">
        <v>72</v>
      </c>
      <c r="M12" s="39">
        <v>5.4</v>
      </c>
      <c r="N12" s="39">
        <v>4.7</v>
      </c>
      <c r="O12" s="39">
        <v>4.7</v>
      </c>
      <c r="P12" s="39">
        <v>3.4</v>
      </c>
      <c r="Q12" s="39">
        <v>7.7</v>
      </c>
      <c r="R12" s="39">
        <v>6.5</v>
      </c>
      <c r="S12" s="39">
        <v>5.2</v>
      </c>
      <c r="T12" s="39">
        <v>2.5</v>
      </c>
      <c r="U12" s="39">
        <v>5</v>
      </c>
    </row>
    <row r="13" spans="1:21" ht="16.5" customHeight="1" x14ac:dyDescent="0.2">
      <c r="A13" s="7"/>
      <c r="B13" s="7"/>
      <c r="C13" s="7"/>
      <c r="D13" s="7" t="s">
        <v>135</v>
      </c>
      <c r="E13" s="7"/>
      <c r="F13" s="7"/>
      <c r="G13" s="7"/>
      <c r="H13" s="7"/>
      <c r="I13" s="7"/>
      <c r="J13" s="7"/>
      <c r="K13" s="7"/>
      <c r="L13" s="9" t="s">
        <v>72</v>
      </c>
      <c r="M13" s="39">
        <v>8.9</v>
      </c>
      <c r="N13" s="39">
        <v>6.4</v>
      </c>
      <c r="O13" s="39">
        <v>7.9</v>
      </c>
      <c r="P13" s="39">
        <v>7.6</v>
      </c>
      <c r="Q13" s="37">
        <v>11.8</v>
      </c>
      <c r="R13" s="39">
        <v>9.6</v>
      </c>
      <c r="S13" s="39">
        <v>7.1</v>
      </c>
      <c r="T13" s="37">
        <v>15.7</v>
      </c>
      <c r="U13" s="39">
        <v>8.1999999999999993</v>
      </c>
    </row>
    <row r="14" spans="1:21" ht="16.5" customHeight="1" x14ac:dyDescent="0.2">
      <c r="A14" s="7"/>
      <c r="B14" s="7" t="s">
        <v>136</v>
      </c>
      <c r="C14" s="7"/>
      <c r="D14" s="7"/>
      <c r="E14" s="7"/>
      <c r="F14" s="7"/>
      <c r="G14" s="7"/>
      <c r="H14" s="7"/>
      <c r="I14" s="7"/>
      <c r="J14" s="7"/>
      <c r="K14" s="7"/>
      <c r="L14" s="9"/>
      <c r="M14" s="10"/>
      <c r="N14" s="10"/>
      <c r="O14" s="10"/>
      <c r="P14" s="10"/>
      <c r="Q14" s="10"/>
      <c r="R14" s="10"/>
      <c r="S14" s="10"/>
      <c r="T14" s="10"/>
      <c r="U14" s="10"/>
    </row>
    <row r="15" spans="1:21" ht="16.5" customHeight="1" x14ac:dyDescent="0.2">
      <c r="A15" s="7"/>
      <c r="B15" s="7"/>
      <c r="C15" s="7" t="s">
        <v>65</v>
      </c>
      <c r="D15" s="7"/>
      <c r="E15" s="7"/>
      <c r="F15" s="7"/>
      <c r="G15" s="7"/>
      <c r="H15" s="7"/>
      <c r="I15" s="7"/>
      <c r="J15" s="7"/>
      <c r="K15" s="7"/>
      <c r="L15" s="9"/>
      <c r="M15" s="10"/>
      <c r="N15" s="10"/>
      <c r="O15" s="10"/>
      <c r="P15" s="10"/>
      <c r="Q15" s="10"/>
      <c r="R15" s="10"/>
      <c r="S15" s="10"/>
      <c r="T15" s="10"/>
      <c r="U15" s="10"/>
    </row>
    <row r="16" spans="1:21" ht="29.45" customHeight="1" x14ac:dyDescent="0.2">
      <c r="A16" s="7"/>
      <c r="B16" s="7"/>
      <c r="C16" s="7"/>
      <c r="D16" s="382" t="s">
        <v>66</v>
      </c>
      <c r="E16" s="382"/>
      <c r="F16" s="382"/>
      <c r="G16" s="382"/>
      <c r="H16" s="382"/>
      <c r="I16" s="382"/>
      <c r="J16" s="382"/>
      <c r="K16" s="382"/>
      <c r="L16" s="9" t="s">
        <v>67</v>
      </c>
      <c r="M16" s="33">
        <v>7819</v>
      </c>
      <c r="N16" s="33">
        <v>3341</v>
      </c>
      <c r="O16" s="33">
        <v>5240</v>
      </c>
      <c r="P16" s="33">
        <v>3205</v>
      </c>
      <c r="Q16" s="33">
        <v>1851</v>
      </c>
      <c r="R16" s="35">
        <v>470</v>
      </c>
      <c r="S16" s="35">
        <v>251</v>
      </c>
      <c r="T16" s="33">
        <v>1096</v>
      </c>
      <c r="U16" s="36">
        <v>23273</v>
      </c>
    </row>
    <row r="17" spans="1:21" ht="16.5" customHeight="1" x14ac:dyDescent="0.2">
      <c r="A17" s="7"/>
      <c r="B17" s="7"/>
      <c r="C17" s="7"/>
      <c r="D17" s="7" t="s">
        <v>68</v>
      </c>
      <c r="E17" s="7"/>
      <c r="F17" s="7"/>
      <c r="G17" s="7"/>
      <c r="H17" s="7"/>
      <c r="I17" s="7"/>
      <c r="J17" s="7"/>
      <c r="K17" s="7"/>
      <c r="L17" s="9" t="s">
        <v>67</v>
      </c>
      <c r="M17" s="36">
        <v>10573</v>
      </c>
      <c r="N17" s="33">
        <v>9468</v>
      </c>
      <c r="O17" s="33">
        <v>6454</v>
      </c>
      <c r="P17" s="33">
        <v>2475</v>
      </c>
      <c r="Q17" s="33">
        <v>3057</v>
      </c>
      <c r="R17" s="35">
        <v>768</v>
      </c>
      <c r="S17" s="35">
        <v>577</v>
      </c>
      <c r="T17" s="35">
        <v>146</v>
      </c>
      <c r="U17" s="36">
        <v>33518</v>
      </c>
    </row>
    <row r="18" spans="1:21" ht="16.5" customHeight="1" x14ac:dyDescent="0.2">
      <c r="A18" s="7"/>
      <c r="B18" s="7"/>
      <c r="C18" s="7"/>
      <c r="D18" s="7" t="s">
        <v>69</v>
      </c>
      <c r="E18" s="7"/>
      <c r="F18" s="7"/>
      <c r="G18" s="7"/>
      <c r="H18" s="7"/>
      <c r="I18" s="7"/>
      <c r="J18" s="7"/>
      <c r="K18" s="7"/>
      <c r="L18" s="9" t="s">
        <v>67</v>
      </c>
      <c r="M18" s="32" t="s">
        <v>75</v>
      </c>
      <c r="N18" s="32" t="s">
        <v>75</v>
      </c>
      <c r="O18" s="34">
        <v>22</v>
      </c>
      <c r="P18" s="32">
        <v>3</v>
      </c>
      <c r="Q18" s="34">
        <v>29</v>
      </c>
      <c r="R18" s="34">
        <v>24</v>
      </c>
      <c r="S18" s="32">
        <v>2</v>
      </c>
      <c r="T18" s="32" t="s">
        <v>75</v>
      </c>
      <c r="U18" s="34">
        <v>80</v>
      </c>
    </row>
    <row r="19" spans="1:21" ht="16.5" customHeight="1" x14ac:dyDescent="0.2">
      <c r="A19" s="7"/>
      <c r="B19" s="7"/>
      <c r="C19" s="7"/>
      <c r="D19" s="7" t="s">
        <v>70</v>
      </c>
      <c r="E19" s="7"/>
      <c r="F19" s="7"/>
      <c r="G19" s="7"/>
      <c r="H19" s="7"/>
      <c r="I19" s="7"/>
      <c r="J19" s="7"/>
      <c r="K19" s="7"/>
      <c r="L19" s="9" t="s">
        <v>67</v>
      </c>
      <c r="M19" s="36">
        <v>18392</v>
      </c>
      <c r="N19" s="36">
        <v>12809</v>
      </c>
      <c r="O19" s="36">
        <v>11716</v>
      </c>
      <c r="P19" s="33">
        <v>5683</v>
      </c>
      <c r="Q19" s="33">
        <v>4937</v>
      </c>
      <c r="R19" s="33">
        <v>1262</v>
      </c>
      <c r="S19" s="35">
        <v>830</v>
      </c>
      <c r="T19" s="33">
        <v>1242</v>
      </c>
      <c r="U19" s="36">
        <v>56871</v>
      </c>
    </row>
    <row r="20" spans="1:21" ht="16.5" customHeight="1" x14ac:dyDescent="0.2">
      <c r="A20" s="7"/>
      <c r="B20" s="7"/>
      <c r="C20" s="7" t="s">
        <v>134</v>
      </c>
      <c r="D20" s="7"/>
      <c r="E20" s="7"/>
      <c r="F20" s="7"/>
      <c r="G20" s="7"/>
      <c r="H20" s="7"/>
      <c r="I20" s="7"/>
      <c r="J20" s="7"/>
      <c r="K20" s="7"/>
      <c r="L20" s="9"/>
      <c r="M20" s="10"/>
      <c r="N20" s="10"/>
      <c r="O20" s="10"/>
      <c r="P20" s="10"/>
      <c r="Q20" s="10"/>
      <c r="R20" s="10"/>
      <c r="S20" s="10"/>
      <c r="T20" s="10"/>
      <c r="U20" s="10"/>
    </row>
    <row r="21" spans="1:21" ht="29.45" customHeight="1" x14ac:dyDescent="0.2">
      <c r="A21" s="7"/>
      <c r="B21" s="7"/>
      <c r="C21" s="7"/>
      <c r="D21" s="382" t="s">
        <v>66</v>
      </c>
      <c r="E21" s="382"/>
      <c r="F21" s="382"/>
      <c r="G21" s="382"/>
      <c r="H21" s="382"/>
      <c r="I21" s="382"/>
      <c r="J21" s="382"/>
      <c r="K21" s="382"/>
      <c r="L21" s="9" t="s">
        <v>72</v>
      </c>
      <c r="M21" s="37">
        <v>68.5</v>
      </c>
      <c r="N21" s="31">
        <v>134.9</v>
      </c>
      <c r="O21" s="37">
        <v>53.3</v>
      </c>
      <c r="P21" s="37">
        <v>78.2</v>
      </c>
      <c r="Q21" s="31">
        <v>102.4</v>
      </c>
      <c r="R21" s="37">
        <v>40.299999999999997</v>
      </c>
      <c r="S21" s="37">
        <v>84.5</v>
      </c>
      <c r="T21" s="37">
        <v>42.8</v>
      </c>
      <c r="U21" s="37">
        <v>69.099999999999994</v>
      </c>
    </row>
    <row r="22" spans="1:21" ht="16.5" customHeight="1" x14ac:dyDescent="0.2">
      <c r="A22" s="7"/>
      <c r="B22" s="7"/>
      <c r="C22" s="7"/>
      <c r="D22" s="7" t="s">
        <v>68</v>
      </c>
      <c r="E22" s="7"/>
      <c r="F22" s="7"/>
      <c r="G22" s="7"/>
      <c r="H22" s="7"/>
      <c r="I22" s="7"/>
      <c r="J22" s="7"/>
      <c r="K22" s="7"/>
      <c r="L22" s="9" t="s">
        <v>72</v>
      </c>
      <c r="M22" s="39">
        <v>6.3</v>
      </c>
      <c r="N22" s="39">
        <v>6.7</v>
      </c>
      <c r="O22" s="39">
        <v>5.9</v>
      </c>
      <c r="P22" s="39">
        <v>4.3</v>
      </c>
      <c r="Q22" s="39">
        <v>8.6999999999999993</v>
      </c>
      <c r="R22" s="39">
        <v>7.6</v>
      </c>
      <c r="S22" s="39">
        <v>6.2</v>
      </c>
      <c r="T22" s="39">
        <v>4.0999999999999996</v>
      </c>
      <c r="U22" s="39">
        <v>6.3</v>
      </c>
    </row>
    <row r="23" spans="1:21" ht="16.5" customHeight="1" x14ac:dyDescent="0.2">
      <c r="A23" s="7"/>
      <c r="B23" s="7"/>
      <c r="C23" s="7"/>
      <c r="D23" s="7" t="s">
        <v>70</v>
      </c>
      <c r="E23" s="7"/>
      <c r="F23" s="7"/>
      <c r="G23" s="7"/>
      <c r="H23" s="7"/>
      <c r="I23" s="7"/>
      <c r="J23" s="7"/>
      <c r="K23" s="7"/>
      <c r="L23" s="9" t="s">
        <v>72</v>
      </c>
      <c r="M23" s="37">
        <v>10.3</v>
      </c>
      <c r="N23" s="39">
        <v>9</v>
      </c>
      <c r="O23" s="39">
        <v>9.8000000000000007</v>
      </c>
      <c r="P23" s="39">
        <v>9.3000000000000007</v>
      </c>
      <c r="Q23" s="37">
        <v>13.4</v>
      </c>
      <c r="R23" s="37">
        <v>11.2</v>
      </c>
      <c r="S23" s="39">
        <v>8.6</v>
      </c>
      <c r="T23" s="37">
        <v>20.2</v>
      </c>
      <c r="U23" s="37">
        <v>10</v>
      </c>
    </row>
    <row r="24" spans="1:21" ht="16.5" customHeight="1" x14ac:dyDescent="0.2">
      <c r="A24" s="7" t="s">
        <v>137</v>
      </c>
      <c r="B24" s="7"/>
      <c r="C24" s="7"/>
      <c r="D24" s="7"/>
      <c r="E24" s="7"/>
      <c r="F24" s="7"/>
      <c r="G24" s="7"/>
      <c r="H24" s="7"/>
      <c r="I24" s="7"/>
      <c r="J24" s="7"/>
      <c r="K24" s="7"/>
      <c r="L24" s="9"/>
      <c r="M24" s="10"/>
      <c r="N24" s="10"/>
      <c r="O24" s="10"/>
      <c r="P24" s="10"/>
      <c r="Q24" s="10"/>
      <c r="R24" s="10"/>
      <c r="S24" s="10"/>
      <c r="T24" s="10"/>
      <c r="U24" s="10"/>
    </row>
    <row r="25" spans="1:21" ht="16.5" customHeight="1" x14ac:dyDescent="0.2">
      <c r="A25" s="7"/>
      <c r="B25" s="7" t="s">
        <v>133</v>
      </c>
      <c r="C25" s="7"/>
      <c r="D25" s="7"/>
      <c r="E25" s="7"/>
      <c r="F25" s="7"/>
      <c r="G25" s="7"/>
      <c r="H25" s="7"/>
      <c r="I25" s="7"/>
      <c r="J25" s="7"/>
      <c r="K25" s="7"/>
      <c r="L25" s="9"/>
      <c r="M25" s="10"/>
      <c r="N25" s="10"/>
      <c r="O25" s="10"/>
      <c r="P25" s="10"/>
      <c r="Q25" s="10"/>
      <c r="R25" s="10"/>
      <c r="S25" s="10"/>
      <c r="T25" s="10"/>
      <c r="U25" s="10"/>
    </row>
    <row r="26" spans="1:21" ht="16.5" customHeight="1" x14ac:dyDescent="0.2">
      <c r="A26" s="7"/>
      <c r="B26" s="7"/>
      <c r="C26" s="7" t="s">
        <v>65</v>
      </c>
      <c r="D26" s="7"/>
      <c r="E26" s="7"/>
      <c r="F26" s="7"/>
      <c r="G26" s="7"/>
      <c r="H26" s="7"/>
      <c r="I26" s="7"/>
      <c r="J26" s="7"/>
      <c r="K26" s="7"/>
      <c r="L26" s="9"/>
      <c r="M26" s="10"/>
      <c r="N26" s="10"/>
      <c r="O26" s="10"/>
      <c r="P26" s="10"/>
      <c r="Q26" s="10"/>
      <c r="R26" s="10"/>
      <c r="S26" s="10"/>
      <c r="T26" s="10"/>
      <c r="U26" s="10"/>
    </row>
    <row r="27" spans="1:21" ht="29.45" customHeight="1" x14ac:dyDescent="0.2">
      <c r="A27" s="7"/>
      <c r="B27" s="7"/>
      <c r="C27" s="7"/>
      <c r="D27" s="382" t="s">
        <v>66</v>
      </c>
      <c r="E27" s="382"/>
      <c r="F27" s="382"/>
      <c r="G27" s="382"/>
      <c r="H27" s="382"/>
      <c r="I27" s="382"/>
      <c r="J27" s="382"/>
      <c r="K27" s="382"/>
      <c r="L27" s="9" t="s">
        <v>67</v>
      </c>
      <c r="M27" s="33">
        <v>6688</v>
      </c>
      <c r="N27" s="33">
        <v>2450</v>
      </c>
      <c r="O27" s="33">
        <v>3951</v>
      </c>
      <c r="P27" s="33">
        <v>2736</v>
      </c>
      <c r="Q27" s="33">
        <v>1519</v>
      </c>
      <c r="R27" s="35">
        <v>389</v>
      </c>
      <c r="S27" s="35">
        <v>213</v>
      </c>
      <c r="T27" s="35">
        <v>916</v>
      </c>
      <c r="U27" s="36">
        <v>18862</v>
      </c>
    </row>
    <row r="28" spans="1:21" ht="16.5" customHeight="1" x14ac:dyDescent="0.2">
      <c r="A28" s="7"/>
      <c r="B28" s="7"/>
      <c r="C28" s="7"/>
      <c r="D28" s="7" t="s">
        <v>68</v>
      </c>
      <c r="E28" s="7"/>
      <c r="F28" s="7"/>
      <c r="G28" s="7"/>
      <c r="H28" s="7"/>
      <c r="I28" s="7"/>
      <c r="J28" s="7"/>
      <c r="K28" s="7"/>
      <c r="L28" s="9" t="s">
        <v>67</v>
      </c>
      <c r="M28" s="33">
        <v>9470</v>
      </c>
      <c r="N28" s="33">
        <v>6645</v>
      </c>
      <c r="O28" s="33">
        <v>4967</v>
      </c>
      <c r="P28" s="33">
        <v>2102</v>
      </c>
      <c r="Q28" s="33">
        <v>2605</v>
      </c>
      <c r="R28" s="35">
        <v>690</v>
      </c>
      <c r="S28" s="35">
        <v>482</v>
      </c>
      <c r="T28" s="35">
        <v>116</v>
      </c>
      <c r="U28" s="36">
        <v>27077</v>
      </c>
    </row>
    <row r="29" spans="1:21" ht="16.5" customHeight="1" x14ac:dyDescent="0.2">
      <c r="A29" s="7"/>
      <c r="B29" s="7"/>
      <c r="C29" s="7"/>
      <c r="D29" s="7" t="s">
        <v>69</v>
      </c>
      <c r="E29" s="7"/>
      <c r="F29" s="7"/>
      <c r="G29" s="7"/>
      <c r="H29" s="7"/>
      <c r="I29" s="7"/>
      <c r="J29" s="7"/>
      <c r="K29" s="7"/>
      <c r="L29" s="9" t="s">
        <v>67</v>
      </c>
      <c r="M29" s="32">
        <v>2</v>
      </c>
      <c r="N29" s="32" t="s">
        <v>75</v>
      </c>
      <c r="O29" s="32">
        <v>5</v>
      </c>
      <c r="P29" s="32">
        <v>1</v>
      </c>
      <c r="Q29" s="34">
        <v>12</v>
      </c>
      <c r="R29" s="34">
        <v>33</v>
      </c>
      <c r="S29" s="32">
        <v>4</v>
      </c>
      <c r="T29" s="32" t="s">
        <v>75</v>
      </c>
      <c r="U29" s="34">
        <v>57</v>
      </c>
    </row>
    <row r="30" spans="1:21" ht="16.5" customHeight="1" x14ac:dyDescent="0.2">
      <c r="A30" s="7"/>
      <c r="B30" s="7"/>
      <c r="C30" s="7"/>
      <c r="D30" s="7" t="s">
        <v>70</v>
      </c>
      <c r="E30" s="7"/>
      <c r="F30" s="7"/>
      <c r="G30" s="7"/>
      <c r="H30" s="7"/>
      <c r="I30" s="7"/>
      <c r="J30" s="7"/>
      <c r="K30" s="7"/>
      <c r="L30" s="9" t="s">
        <v>67</v>
      </c>
      <c r="M30" s="36">
        <v>16160</v>
      </c>
      <c r="N30" s="33">
        <v>9095</v>
      </c>
      <c r="O30" s="33">
        <v>8923</v>
      </c>
      <c r="P30" s="33">
        <v>4839</v>
      </c>
      <c r="Q30" s="33">
        <v>4136</v>
      </c>
      <c r="R30" s="33">
        <v>1112</v>
      </c>
      <c r="S30" s="35">
        <v>699</v>
      </c>
      <c r="T30" s="33">
        <v>1032</v>
      </c>
      <c r="U30" s="36">
        <v>45996</v>
      </c>
    </row>
    <row r="31" spans="1:21" ht="16.5" customHeight="1" x14ac:dyDescent="0.2">
      <c r="A31" s="7"/>
      <c r="B31" s="7"/>
      <c r="C31" s="7" t="s">
        <v>134</v>
      </c>
      <c r="D31" s="7"/>
      <c r="E31" s="7"/>
      <c r="F31" s="7"/>
      <c r="G31" s="7"/>
      <c r="H31" s="7"/>
      <c r="I31" s="7"/>
      <c r="J31" s="7"/>
      <c r="K31" s="7"/>
      <c r="L31" s="9"/>
      <c r="M31" s="10"/>
      <c r="N31" s="10"/>
      <c r="O31" s="10"/>
      <c r="P31" s="10"/>
      <c r="Q31" s="10"/>
      <c r="R31" s="10"/>
      <c r="S31" s="10"/>
      <c r="T31" s="10"/>
      <c r="U31" s="10"/>
    </row>
    <row r="32" spans="1:21" ht="29.45" customHeight="1" x14ac:dyDescent="0.2">
      <c r="A32" s="7"/>
      <c r="B32" s="7"/>
      <c r="C32" s="7"/>
      <c r="D32" s="382" t="s">
        <v>66</v>
      </c>
      <c r="E32" s="382"/>
      <c r="F32" s="382"/>
      <c r="G32" s="382"/>
      <c r="H32" s="382"/>
      <c r="I32" s="382"/>
      <c r="J32" s="382"/>
      <c r="K32" s="382"/>
      <c r="L32" s="9" t="s">
        <v>72</v>
      </c>
      <c r="M32" s="37">
        <v>59</v>
      </c>
      <c r="N32" s="37">
        <v>99.7</v>
      </c>
      <c r="O32" s="37">
        <v>40.4</v>
      </c>
      <c r="P32" s="37">
        <v>67</v>
      </c>
      <c r="Q32" s="37">
        <v>84.6</v>
      </c>
      <c r="R32" s="37">
        <v>33.5</v>
      </c>
      <c r="S32" s="37">
        <v>72.3</v>
      </c>
      <c r="T32" s="37">
        <v>35.700000000000003</v>
      </c>
      <c r="U32" s="37">
        <v>56.3</v>
      </c>
    </row>
    <row r="33" spans="1:21" ht="16.5" customHeight="1" x14ac:dyDescent="0.2">
      <c r="A33" s="7"/>
      <c r="B33" s="7"/>
      <c r="C33" s="7"/>
      <c r="D33" s="7" t="s">
        <v>68</v>
      </c>
      <c r="E33" s="7"/>
      <c r="F33" s="7"/>
      <c r="G33" s="7"/>
      <c r="H33" s="7"/>
      <c r="I33" s="7"/>
      <c r="J33" s="7"/>
      <c r="K33" s="7"/>
      <c r="L33" s="9" t="s">
        <v>72</v>
      </c>
      <c r="M33" s="39">
        <v>5.7</v>
      </c>
      <c r="N33" s="39">
        <v>4.7</v>
      </c>
      <c r="O33" s="39">
        <v>4.5999999999999996</v>
      </c>
      <c r="P33" s="39">
        <v>3.7</v>
      </c>
      <c r="Q33" s="39">
        <v>7.4</v>
      </c>
      <c r="R33" s="39">
        <v>6.8</v>
      </c>
      <c r="S33" s="39">
        <v>5.2</v>
      </c>
      <c r="T33" s="39">
        <v>3.2</v>
      </c>
      <c r="U33" s="39">
        <v>5.0999999999999996</v>
      </c>
    </row>
    <row r="34" spans="1:21" ht="16.5" customHeight="1" x14ac:dyDescent="0.2">
      <c r="A34" s="7"/>
      <c r="B34" s="7"/>
      <c r="C34" s="7"/>
      <c r="D34" s="7" t="s">
        <v>135</v>
      </c>
      <c r="E34" s="7"/>
      <c r="F34" s="7"/>
      <c r="G34" s="7"/>
      <c r="H34" s="7"/>
      <c r="I34" s="7"/>
      <c r="J34" s="7"/>
      <c r="K34" s="7"/>
      <c r="L34" s="9" t="s">
        <v>72</v>
      </c>
      <c r="M34" s="39">
        <v>9.1</v>
      </c>
      <c r="N34" s="39">
        <v>6.3</v>
      </c>
      <c r="O34" s="39">
        <v>7.5</v>
      </c>
      <c r="P34" s="39">
        <v>7.9</v>
      </c>
      <c r="Q34" s="37">
        <v>11.2</v>
      </c>
      <c r="R34" s="39">
        <v>9.9</v>
      </c>
      <c r="S34" s="39">
        <v>7.2</v>
      </c>
      <c r="T34" s="37">
        <v>16.8</v>
      </c>
      <c r="U34" s="39">
        <v>8.1</v>
      </c>
    </row>
    <row r="35" spans="1:21" ht="16.5" customHeight="1" x14ac:dyDescent="0.2">
      <c r="A35" s="7"/>
      <c r="B35" s="7" t="s">
        <v>136</v>
      </c>
      <c r="C35" s="7"/>
      <c r="D35" s="7"/>
      <c r="E35" s="7"/>
      <c r="F35" s="7"/>
      <c r="G35" s="7"/>
      <c r="H35" s="7"/>
      <c r="I35" s="7"/>
      <c r="J35" s="7"/>
      <c r="K35" s="7"/>
      <c r="L35" s="9"/>
      <c r="M35" s="10"/>
      <c r="N35" s="10"/>
      <c r="O35" s="10"/>
      <c r="P35" s="10"/>
      <c r="Q35" s="10"/>
      <c r="R35" s="10"/>
      <c r="S35" s="10"/>
      <c r="T35" s="10"/>
      <c r="U35" s="10"/>
    </row>
    <row r="36" spans="1:21" ht="16.5" customHeight="1" x14ac:dyDescent="0.2">
      <c r="A36" s="7"/>
      <c r="B36" s="7"/>
      <c r="C36" s="7" t="s">
        <v>65</v>
      </c>
      <c r="D36" s="7"/>
      <c r="E36" s="7"/>
      <c r="F36" s="7"/>
      <c r="G36" s="7"/>
      <c r="H36" s="7"/>
      <c r="I36" s="7"/>
      <c r="J36" s="7"/>
      <c r="K36" s="7"/>
      <c r="L36" s="9"/>
      <c r="M36" s="10"/>
      <c r="N36" s="10"/>
      <c r="O36" s="10"/>
      <c r="P36" s="10"/>
      <c r="Q36" s="10"/>
      <c r="R36" s="10"/>
      <c r="S36" s="10"/>
      <c r="T36" s="10"/>
      <c r="U36" s="10"/>
    </row>
    <row r="37" spans="1:21" ht="29.45" customHeight="1" x14ac:dyDescent="0.2">
      <c r="A37" s="7"/>
      <c r="B37" s="7"/>
      <c r="C37" s="7"/>
      <c r="D37" s="382" t="s">
        <v>66</v>
      </c>
      <c r="E37" s="382"/>
      <c r="F37" s="382"/>
      <c r="G37" s="382"/>
      <c r="H37" s="382"/>
      <c r="I37" s="382"/>
      <c r="J37" s="382"/>
      <c r="K37" s="382"/>
      <c r="L37" s="9" t="s">
        <v>67</v>
      </c>
      <c r="M37" s="33">
        <v>7659</v>
      </c>
      <c r="N37" s="33">
        <v>3174</v>
      </c>
      <c r="O37" s="33">
        <v>4915</v>
      </c>
      <c r="P37" s="33">
        <v>3187</v>
      </c>
      <c r="Q37" s="33">
        <v>1694</v>
      </c>
      <c r="R37" s="35">
        <v>447</v>
      </c>
      <c r="S37" s="35">
        <v>235</v>
      </c>
      <c r="T37" s="33">
        <v>1121</v>
      </c>
      <c r="U37" s="36">
        <v>22432</v>
      </c>
    </row>
    <row r="38" spans="1:21" ht="16.5" customHeight="1" x14ac:dyDescent="0.2">
      <c r="A38" s="7"/>
      <c r="B38" s="7"/>
      <c r="C38" s="7"/>
      <c r="D38" s="7" t="s">
        <v>68</v>
      </c>
      <c r="E38" s="7"/>
      <c r="F38" s="7"/>
      <c r="G38" s="7"/>
      <c r="H38" s="7"/>
      <c r="I38" s="7"/>
      <c r="J38" s="7"/>
      <c r="K38" s="7"/>
      <c r="L38" s="9" t="s">
        <v>67</v>
      </c>
      <c r="M38" s="36">
        <v>11116</v>
      </c>
      <c r="N38" s="33">
        <v>9554</v>
      </c>
      <c r="O38" s="33">
        <v>6115</v>
      </c>
      <c r="P38" s="33">
        <v>2625</v>
      </c>
      <c r="Q38" s="33">
        <v>2993</v>
      </c>
      <c r="R38" s="35">
        <v>811</v>
      </c>
      <c r="S38" s="35">
        <v>567</v>
      </c>
      <c r="T38" s="35">
        <v>146</v>
      </c>
      <c r="U38" s="36">
        <v>33927</v>
      </c>
    </row>
    <row r="39" spans="1:21" ht="16.5" customHeight="1" x14ac:dyDescent="0.2">
      <c r="A39" s="7"/>
      <c r="B39" s="7"/>
      <c r="C39" s="7"/>
      <c r="D39" s="7" t="s">
        <v>69</v>
      </c>
      <c r="E39" s="7"/>
      <c r="F39" s="7"/>
      <c r="G39" s="7"/>
      <c r="H39" s="7"/>
      <c r="I39" s="7"/>
      <c r="J39" s="7"/>
      <c r="K39" s="7"/>
      <c r="L39" s="9" t="s">
        <v>67</v>
      </c>
      <c r="M39" s="32">
        <v>4</v>
      </c>
      <c r="N39" s="32" t="s">
        <v>75</v>
      </c>
      <c r="O39" s="34">
        <v>21</v>
      </c>
      <c r="P39" s="32">
        <v>1</v>
      </c>
      <c r="Q39" s="34">
        <v>18</v>
      </c>
      <c r="R39" s="34">
        <v>45</v>
      </c>
      <c r="S39" s="32">
        <v>7</v>
      </c>
      <c r="T39" s="32">
        <v>1</v>
      </c>
      <c r="U39" s="34">
        <v>97</v>
      </c>
    </row>
    <row r="40" spans="1:21" ht="16.5" customHeight="1" x14ac:dyDescent="0.2">
      <c r="A40" s="7"/>
      <c r="B40" s="7"/>
      <c r="C40" s="7"/>
      <c r="D40" s="7" t="s">
        <v>70</v>
      </c>
      <c r="E40" s="7"/>
      <c r="F40" s="7"/>
      <c r="G40" s="7"/>
      <c r="H40" s="7"/>
      <c r="I40" s="7"/>
      <c r="J40" s="7"/>
      <c r="K40" s="7"/>
      <c r="L40" s="9" t="s">
        <v>67</v>
      </c>
      <c r="M40" s="36">
        <v>18779</v>
      </c>
      <c r="N40" s="36">
        <v>12728</v>
      </c>
      <c r="O40" s="36">
        <v>11051</v>
      </c>
      <c r="P40" s="33">
        <v>5813</v>
      </c>
      <c r="Q40" s="33">
        <v>4705</v>
      </c>
      <c r="R40" s="33">
        <v>1303</v>
      </c>
      <c r="S40" s="35">
        <v>809</v>
      </c>
      <c r="T40" s="33">
        <v>1268</v>
      </c>
      <c r="U40" s="36">
        <v>56456</v>
      </c>
    </row>
    <row r="41" spans="1:21" ht="16.5" customHeight="1" x14ac:dyDescent="0.2">
      <c r="A41" s="7"/>
      <c r="B41" s="7"/>
      <c r="C41" s="7" t="s">
        <v>134</v>
      </c>
      <c r="D41" s="7"/>
      <c r="E41" s="7"/>
      <c r="F41" s="7"/>
      <c r="G41" s="7"/>
      <c r="H41" s="7"/>
      <c r="I41" s="7"/>
      <c r="J41" s="7"/>
      <c r="K41" s="7"/>
      <c r="L41" s="9"/>
      <c r="M41" s="10"/>
      <c r="N41" s="10"/>
      <c r="O41" s="10"/>
      <c r="P41" s="10"/>
      <c r="Q41" s="10"/>
      <c r="R41" s="10"/>
      <c r="S41" s="10"/>
      <c r="T41" s="10"/>
      <c r="U41" s="10"/>
    </row>
    <row r="42" spans="1:21" ht="29.45" customHeight="1" x14ac:dyDescent="0.2">
      <c r="A42" s="7"/>
      <c r="B42" s="7"/>
      <c r="C42" s="7"/>
      <c r="D42" s="382" t="s">
        <v>66</v>
      </c>
      <c r="E42" s="382"/>
      <c r="F42" s="382"/>
      <c r="G42" s="382"/>
      <c r="H42" s="382"/>
      <c r="I42" s="382"/>
      <c r="J42" s="382"/>
      <c r="K42" s="382"/>
      <c r="L42" s="9" t="s">
        <v>72</v>
      </c>
      <c r="M42" s="37">
        <v>67.900000000000006</v>
      </c>
      <c r="N42" s="31">
        <v>130</v>
      </c>
      <c r="O42" s="37">
        <v>50.5</v>
      </c>
      <c r="P42" s="37">
        <v>78.3</v>
      </c>
      <c r="Q42" s="37">
        <v>94.9</v>
      </c>
      <c r="R42" s="37">
        <v>38.6</v>
      </c>
      <c r="S42" s="37">
        <v>80.3</v>
      </c>
      <c r="T42" s="37">
        <v>43.5</v>
      </c>
      <c r="U42" s="37">
        <v>67.3</v>
      </c>
    </row>
    <row r="43" spans="1:21" ht="16.5" customHeight="1" x14ac:dyDescent="0.2">
      <c r="A43" s="7"/>
      <c r="B43" s="7"/>
      <c r="C43" s="7"/>
      <c r="D43" s="7" t="s">
        <v>68</v>
      </c>
      <c r="E43" s="7"/>
      <c r="F43" s="7"/>
      <c r="G43" s="7"/>
      <c r="H43" s="7"/>
      <c r="I43" s="7"/>
      <c r="J43" s="7"/>
      <c r="K43" s="7"/>
      <c r="L43" s="9" t="s">
        <v>72</v>
      </c>
      <c r="M43" s="39">
        <v>6.7</v>
      </c>
      <c r="N43" s="39">
        <v>6.8</v>
      </c>
      <c r="O43" s="39">
        <v>5.6</v>
      </c>
      <c r="P43" s="39">
        <v>4.5999999999999996</v>
      </c>
      <c r="Q43" s="39">
        <v>8.5</v>
      </c>
      <c r="R43" s="39">
        <v>8</v>
      </c>
      <c r="S43" s="39">
        <v>6.1</v>
      </c>
      <c r="T43" s="39">
        <v>4.0999999999999996</v>
      </c>
      <c r="U43" s="39">
        <v>6.4</v>
      </c>
    </row>
    <row r="44" spans="1:21" ht="16.5" customHeight="1" x14ac:dyDescent="0.2">
      <c r="A44" s="7"/>
      <c r="B44" s="7"/>
      <c r="C44" s="7"/>
      <c r="D44" s="7" t="s">
        <v>70</v>
      </c>
      <c r="E44" s="7"/>
      <c r="F44" s="7"/>
      <c r="G44" s="7"/>
      <c r="H44" s="7"/>
      <c r="I44" s="7"/>
      <c r="J44" s="7"/>
      <c r="K44" s="7"/>
      <c r="L44" s="9" t="s">
        <v>72</v>
      </c>
      <c r="M44" s="37">
        <v>10.5</v>
      </c>
      <c r="N44" s="39">
        <v>8.9</v>
      </c>
      <c r="O44" s="39">
        <v>9.3000000000000007</v>
      </c>
      <c r="P44" s="39">
        <v>9.6</v>
      </c>
      <c r="Q44" s="37">
        <v>12.7</v>
      </c>
      <c r="R44" s="37">
        <v>11.6</v>
      </c>
      <c r="S44" s="39">
        <v>8.4</v>
      </c>
      <c r="T44" s="37">
        <v>20.7</v>
      </c>
      <c r="U44" s="37">
        <v>10</v>
      </c>
    </row>
    <row r="45" spans="1:21" ht="16.5" customHeight="1" x14ac:dyDescent="0.2">
      <c r="A45" s="7" t="s">
        <v>138</v>
      </c>
      <c r="B45" s="7"/>
      <c r="C45" s="7"/>
      <c r="D45" s="7"/>
      <c r="E45" s="7"/>
      <c r="F45" s="7"/>
      <c r="G45" s="7"/>
      <c r="H45" s="7"/>
      <c r="I45" s="7"/>
      <c r="J45" s="7"/>
      <c r="K45" s="7"/>
      <c r="L45" s="9"/>
      <c r="M45" s="10"/>
      <c r="N45" s="10"/>
      <c r="O45" s="10"/>
      <c r="P45" s="10"/>
      <c r="Q45" s="10"/>
      <c r="R45" s="10"/>
      <c r="S45" s="10"/>
      <c r="T45" s="10"/>
      <c r="U45" s="10"/>
    </row>
    <row r="46" spans="1:21" ht="16.5" customHeight="1" x14ac:dyDescent="0.2">
      <c r="A46" s="7"/>
      <c r="B46" s="7" t="s">
        <v>133</v>
      </c>
      <c r="C46" s="7"/>
      <c r="D46" s="7"/>
      <c r="E46" s="7"/>
      <c r="F46" s="7"/>
      <c r="G46" s="7"/>
      <c r="H46" s="7"/>
      <c r="I46" s="7"/>
      <c r="J46" s="7"/>
      <c r="K46" s="7"/>
      <c r="L46" s="9"/>
      <c r="M46" s="10"/>
      <c r="N46" s="10"/>
      <c r="O46" s="10"/>
      <c r="P46" s="10"/>
      <c r="Q46" s="10"/>
      <c r="R46" s="10"/>
      <c r="S46" s="10"/>
      <c r="T46" s="10"/>
      <c r="U46" s="10"/>
    </row>
    <row r="47" spans="1:21" ht="16.5" customHeight="1" x14ac:dyDescent="0.2">
      <c r="A47" s="7"/>
      <c r="B47" s="7"/>
      <c r="C47" s="7" t="s">
        <v>65</v>
      </c>
      <c r="D47" s="7"/>
      <c r="E47" s="7"/>
      <c r="F47" s="7"/>
      <c r="G47" s="7"/>
      <c r="H47" s="7"/>
      <c r="I47" s="7"/>
      <c r="J47" s="7"/>
      <c r="K47" s="7"/>
      <c r="L47" s="9"/>
      <c r="M47" s="10"/>
      <c r="N47" s="10"/>
      <c r="O47" s="10"/>
      <c r="P47" s="10"/>
      <c r="Q47" s="10"/>
      <c r="R47" s="10"/>
      <c r="S47" s="10"/>
      <c r="T47" s="10"/>
      <c r="U47" s="10"/>
    </row>
    <row r="48" spans="1:21" ht="29.45" customHeight="1" x14ac:dyDescent="0.2">
      <c r="A48" s="7"/>
      <c r="B48" s="7"/>
      <c r="C48" s="7"/>
      <c r="D48" s="382" t="s">
        <v>66</v>
      </c>
      <c r="E48" s="382"/>
      <c r="F48" s="382"/>
      <c r="G48" s="382"/>
      <c r="H48" s="382"/>
      <c r="I48" s="382"/>
      <c r="J48" s="382"/>
      <c r="K48" s="382"/>
      <c r="L48" s="9" t="s">
        <v>67</v>
      </c>
      <c r="M48" s="33">
        <v>6754</v>
      </c>
      <c r="N48" s="33">
        <v>2181</v>
      </c>
      <c r="O48" s="33">
        <v>3576</v>
      </c>
      <c r="P48" s="33">
        <v>2604</v>
      </c>
      <c r="Q48" s="33">
        <v>1338</v>
      </c>
      <c r="R48" s="35">
        <v>379</v>
      </c>
      <c r="S48" s="35">
        <v>199</v>
      </c>
      <c r="T48" s="35">
        <v>948</v>
      </c>
      <c r="U48" s="36">
        <v>17979</v>
      </c>
    </row>
    <row r="49" spans="1:21" ht="16.5" customHeight="1" x14ac:dyDescent="0.2">
      <c r="A49" s="7"/>
      <c r="B49" s="7"/>
      <c r="C49" s="7"/>
      <c r="D49" s="7" t="s">
        <v>68</v>
      </c>
      <c r="E49" s="7"/>
      <c r="F49" s="7"/>
      <c r="G49" s="7"/>
      <c r="H49" s="7"/>
      <c r="I49" s="7"/>
      <c r="J49" s="7"/>
      <c r="K49" s="7"/>
      <c r="L49" s="9" t="s">
        <v>67</v>
      </c>
      <c r="M49" s="36">
        <v>10127</v>
      </c>
      <c r="N49" s="33">
        <v>6309</v>
      </c>
      <c r="O49" s="33">
        <v>4532</v>
      </c>
      <c r="P49" s="33">
        <v>2148</v>
      </c>
      <c r="Q49" s="33">
        <v>2437</v>
      </c>
      <c r="R49" s="35">
        <v>706</v>
      </c>
      <c r="S49" s="35">
        <v>497</v>
      </c>
      <c r="T49" s="35">
        <v>108</v>
      </c>
      <c r="U49" s="36">
        <v>26864</v>
      </c>
    </row>
    <row r="50" spans="1:21" ht="16.5" customHeight="1" x14ac:dyDescent="0.2">
      <c r="A50" s="7"/>
      <c r="B50" s="7"/>
      <c r="C50" s="7"/>
      <c r="D50" s="7" t="s">
        <v>69</v>
      </c>
      <c r="E50" s="7"/>
      <c r="F50" s="7"/>
      <c r="G50" s="7"/>
      <c r="H50" s="7"/>
      <c r="I50" s="7"/>
      <c r="J50" s="7"/>
      <c r="K50" s="7"/>
      <c r="L50" s="9" t="s">
        <v>67</v>
      </c>
      <c r="M50" s="32">
        <v>3</v>
      </c>
      <c r="N50" s="32" t="s">
        <v>75</v>
      </c>
      <c r="O50" s="34">
        <v>17</v>
      </c>
      <c r="P50" s="32">
        <v>2</v>
      </c>
      <c r="Q50" s="34">
        <v>22</v>
      </c>
      <c r="R50" s="34">
        <v>19</v>
      </c>
      <c r="S50" s="32" t="s">
        <v>75</v>
      </c>
      <c r="T50" s="32" t="s">
        <v>75</v>
      </c>
      <c r="U50" s="34">
        <v>63</v>
      </c>
    </row>
    <row r="51" spans="1:21" ht="16.5" customHeight="1" x14ac:dyDescent="0.2">
      <c r="A51" s="7"/>
      <c r="B51" s="7"/>
      <c r="C51" s="7"/>
      <c r="D51" s="7" t="s">
        <v>70</v>
      </c>
      <c r="E51" s="7"/>
      <c r="F51" s="7"/>
      <c r="G51" s="7"/>
      <c r="H51" s="7"/>
      <c r="I51" s="7"/>
      <c r="J51" s="7"/>
      <c r="K51" s="7"/>
      <c r="L51" s="9" t="s">
        <v>67</v>
      </c>
      <c r="M51" s="36">
        <v>16884</v>
      </c>
      <c r="N51" s="33">
        <v>8490</v>
      </c>
      <c r="O51" s="33">
        <v>8125</v>
      </c>
      <c r="P51" s="33">
        <v>4754</v>
      </c>
      <c r="Q51" s="33">
        <v>3797</v>
      </c>
      <c r="R51" s="33">
        <v>1104</v>
      </c>
      <c r="S51" s="35">
        <v>696</v>
      </c>
      <c r="T51" s="33">
        <v>1056</v>
      </c>
      <c r="U51" s="36">
        <v>44906</v>
      </c>
    </row>
    <row r="52" spans="1:21" ht="16.5" customHeight="1" x14ac:dyDescent="0.2">
      <c r="A52" s="7"/>
      <c r="B52" s="7"/>
      <c r="C52" s="7" t="s">
        <v>134</v>
      </c>
      <c r="D52" s="7"/>
      <c r="E52" s="7"/>
      <c r="F52" s="7"/>
      <c r="G52" s="7"/>
      <c r="H52" s="7"/>
      <c r="I52" s="7"/>
      <c r="J52" s="7"/>
      <c r="K52" s="7"/>
      <c r="L52" s="9"/>
      <c r="M52" s="10"/>
      <c r="N52" s="10"/>
      <c r="O52" s="10"/>
      <c r="P52" s="10"/>
      <c r="Q52" s="10"/>
      <c r="R52" s="10"/>
      <c r="S52" s="10"/>
      <c r="T52" s="10"/>
      <c r="U52" s="10"/>
    </row>
    <row r="53" spans="1:21" ht="29.45" customHeight="1" x14ac:dyDescent="0.2">
      <c r="A53" s="7"/>
      <c r="B53" s="7"/>
      <c r="C53" s="7"/>
      <c r="D53" s="382" t="s">
        <v>66</v>
      </c>
      <c r="E53" s="382"/>
      <c r="F53" s="382"/>
      <c r="G53" s="382"/>
      <c r="H53" s="382"/>
      <c r="I53" s="382"/>
      <c r="J53" s="382"/>
      <c r="K53" s="382"/>
      <c r="L53" s="9" t="s">
        <v>72</v>
      </c>
      <c r="M53" s="37">
        <v>60.2</v>
      </c>
      <c r="N53" s="37">
        <v>89.9</v>
      </c>
      <c r="O53" s="37">
        <v>37</v>
      </c>
      <c r="P53" s="37">
        <v>64.2</v>
      </c>
      <c r="Q53" s="37">
        <v>75.3</v>
      </c>
      <c r="R53" s="37">
        <v>32.700000000000003</v>
      </c>
      <c r="S53" s="37">
        <v>68.5</v>
      </c>
      <c r="T53" s="37">
        <v>36.6</v>
      </c>
      <c r="U53" s="37">
        <v>54.2</v>
      </c>
    </row>
    <row r="54" spans="1:21" ht="16.5" customHeight="1" x14ac:dyDescent="0.2">
      <c r="A54" s="7"/>
      <c r="B54" s="7"/>
      <c r="C54" s="7"/>
      <c r="D54" s="7" t="s">
        <v>68</v>
      </c>
      <c r="E54" s="7"/>
      <c r="F54" s="7"/>
      <c r="G54" s="7"/>
      <c r="H54" s="7"/>
      <c r="I54" s="7"/>
      <c r="J54" s="7"/>
      <c r="K54" s="7"/>
      <c r="L54" s="9" t="s">
        <v>72</v>
      </c>
      <c r="M54" s="39">
        <v>6.1</v>
      </c>
      <c r="N54" s="39">
        <v>4.5</v>
      </c>
      <c r="O54" s="39">
        <v>4.2</v>
      </c>
      <c r="P54" s="39">
        <v>3.8</v>
      </c>
      <c r="Q54" s="39">
        <v>6.9</v>
      </c>
      <c r="R54" s="39">
        <v>7</v>
      </c>
      <c r="S54" s="39">
        <v>5.4</v>
      </c>
      <c r="T54" s="39">
        <v>3</v>
      </c>
      <c r="U54" s="39">
        <v>5.0999999999999996</v>
      </c>
    </row>
    <row r="55" spans="1:21" ht="16.5" customHeight="1" x14ac:dyDescent="0.2">
      <c r="A55" s="7"/>
      <c r="B55" s="7"/>
      <c r="C55" s="7"/>
      <c r="D55" s="7" t="s">
        <v>135</v>
      </c>
      <c r="E55" s="7"/>
      <c r="F55" s="7"/>
      <c r="G55" s="7"/>
      <c r="H55" s="7"/>
      <c r="I55" s="7"/>
      <c r="J55" s="7"/>
      <c r="K55" s="7"/>
      <c r="L55" s="9" t="s">
        <v>72</v>
      </c>
      <c r="M55" s="39">
        <v>9.5</v>
      </c>
      <c r="N55" s="39">
        <v>6</v>
      </c>
      <c r="O55" s="39">
        <v>6.9</v>
      </c>
      <c r="P55" s="39">
        <v>7.9</v>
      </c>
      <c r="Q55" s="37">
        <v>10.3</v>
      </c>
      <c r="R55" s="39">
        <v>9.8000000000000007</v>
      </c>
      <c r="S55" s="39">
        <v>7.3</v>
      </c>
      <c r="T55" s="37">
        <v>17</v>
      </c>
      <c r="U55" s="39">
        <v>8</v>
      </c>
    </row>
    <row r="56" spans="1:21" ht="16.5" customHeight="1" x14ac:dyDescent="0.2">
      <c r="A56" s="7"/>
      <c r="B56" s="7" t="s">
        <v>136</v>
      </c>
      <c r="C56" s="7"/>
      <c r="D56" s="7"/>
      <c r="E56" s="7"/>
      <c r="F56" s="7"/>
      <c r="G56" s="7"/>
      <c r="H56" s="7"/>
      <c r="I56" s="7"/>
      <c r="J56" s="7"/>
      <c r="K56" s="7"/>
      <c r="L56" s="9"/>
      <c r="M56" s="10"/>
      <c r="N56" s="10"/>
      <c r="O56" s="10"/>
      <c r="P56" s="10"/>
      <c r="Q56" s="10"/>
      <c r="R56" s="10"/>
      <c r="S56" s="10"/>
      <c r="T56" s="10"/>
      <c r="U56" s="10"/>
    </row>
    <row r="57" spans="1:21" ht="16.5" customHeight="1" x14ac:dyDescent="0.2">
      <c r="A57" s="7"/>
      <c r="B57" s="7"/>
      <c r="C57" s="7" t="s">
        <v>65</v>
      </c>
      <c r="D57" s="7"/>
      <c r="E57" s="7"/>
      <c r="F57" s="7"/>
      <c r="G57" s="7"/>
      <c r="H57" s="7"/>
      <c r="I57" s="7"/>
      <c r="J57" s="7"/>
      <c r="K57" s="7"/>
      <c r="L57" s="9"/>
      <c r="M57" s="10"/>
      <c r="N57" s="10"/>
      <c r="O57" s="10"/>
      <c r="P57" s="10"/>
      <c r="Q57" s="10"/>
      <c r="R57" s="10"/>
      <c r="S57" s="10"/>
      <c r="T57" s="10"/>
      <c r="U57" s="10"/>
    </row>
    <row r="58" spans="1:21" ht="29.45" customHeight="1" x14ac:dyDescent="0.2">
      <c r="A58" s="7"/>
      <c r="B58" s="7"/>
      <c r="C58" s="7"/>
      <c r="D58" s="382" t="s">
        <v>66</v>
      </c>
      <c r="E58" s="382"/>
      <c r="F58" s="382"/>
      <c r="G58" s="382"/>
      <c r="H58" s="382"/>
      <c r="I58" s="382"/>
      <c r="J58" s="382"/>
      <c r="K58" s="382"/>
      <c r="L58" s="9" t="s">
        <v>67</v>
      </c>
      <c r="M58" s="33">
        <v>7609</v>
      </c>
      <c r="N58" s="33">
        <v>2847</v>
      </c>
      <c r="O58" s="33">
        <v>4417</v>
      </c>
      <c r="P58" s="33">
        <v>3011</v>
      </c>
      <c r="Q58" s="33">
        <v>1517</v>
      </c>
      <c r="R58" s="35">
        <v>425</v>
      </c>
      <c r="S58" s="35">
        <v>248</v>
      </c>
      <c r="T58" s="33">
        <v>1155</v>
      </c>
      <c r="U58" s="36">
        <v>21229</v>
      </c>
    </row>
    <row r="59" spans="1:21" ht="16.5" customHeight="1" x14ac:dyDescent="0.2">
      <c r="A59" s="7"/>
      <c r="B59" s="7"/>
      <c r="C59" s="7"/>
      <c r="D59" s="7" t="s">
        <v>68</v>
      </c>
      <c r="E59" s="7"/>
      <c r="F59" s="7"/>
      <c r="G59" s="7"/>
      <c r="H59" s="7"/>
      <c r="I59" s="7"/>
      <c r="J59" s="7"/>
      <c r="K59" s="7"/>
      <c r="L59" s="9" t="s">
        <v>67</v>
      </c>
      <c r="M59" s="36">
        <v>11721</v>
      </c>
      <c r="N59" s="33">
        <v>9246</v>
      </c>
      <c r="O59" s="33">
        <v>5752</v>
      </c>
      <c r="P59" s="33">
        <v>2578</v>
      </c>
      <c r="Q59" s="33">
        <v>2769</v>
      </c>
      <c r="R59" s="35">
        <v>822</v>
      </c>
      <c r="S59" s="35">
        <v>594</v>
      </c>
      <c r="T59" s="35">
        <v>143</v>
      </c>
      <c r="U59" s="36">
        <v>33625</v>
      </c>
    </row>
    <row r="60" spans="1:21" ht="16.5" customHeight="1" x14ac:dyDescent="0.2">
      <c r="A60" s="7"/>
      <c r="B60" s="7"/>
      <c r="C60" s="7"/>
      <c r="D60" s="7" t="s">
        <v>69</v>
      </c>
      <c r="E60" s="7"/>
      <c r="F60" s="7"/>
      <c r="G60" s="7"/>
      <c r="H60" s="7"/>
      <c r="I60" s="7"/>
      <c r="J60" s="7"/>
      <c r="K60" s="7"/>
      <c r="L60" s="9" t="s">
        <v>67</v>
      </c>
      <c r="M60" s="34">
        <v>12</v>
      </c>
      <c r="N60" s="32" t="s">
        <v>75</v>
      </c>
      <c r="O60" s="34">
        <v>53</v>
      </c>
      <c r="P60" s="32">
        <v>2</v>
      </c>
      <c r="Q60" s="34">
        <v>23</v>
      </c>
      <c r="R60" s="34">
        <v>44</v>
      </c>
      <c r="S60" s="32" t="s">
        <v>75</v>
      </c>
      <c r="T60" s="32">
        <v>1</v>
      </c>
      <c r="U60" s="35">
        <v>135</v>
      </c>
    </row>
    <row r="61" spans="1:21" ht="16.5" customHeight="1" x14ac:dyDescent="0.2">
      <c r="A61" s="7"/>
      <c r="B61" s="7"/>
      <c r="C61" s="7"/>
      <c r="D61" s="7" t="s">
        <v>70</v>
      </c>
      <c r="E61" s="7"/>
      <c r="F61" s="7"/>
      <c r="G61" s="7"/>
      <c r="H61" s="7"/>
      <c r="I61" s="7"/>
      <c r="J61" s="7"/>
      <c r="K61" s="7"/>
      <c r="L61" s="9" t="s">
        <v>67</v>
      </c>
      <c r="M61" s="36">
        <v>19342</v>
      </c>
      <c r="N61" s="36">
        <v>12093</v>
      </c>
      <c r="O61" s="36">
        <v>10222</v>
      </c>
      <c r="P61" s="33">
        <v>5591</v>
      </c>
      <c r="Q61" s="33">
        <v>4469</v>
      </c>
      <c r="R61" s="33">
        <v>1505</v>
      </c>
      <c r="S61" s="35">
        <v>842</v>
      </c>
      <c r="T61" s="33">
        <v>1299</v>
      </c>
      <c r="U61" s="36">
        <v>55363</v>
      </c>
    </row>
    <row r="62" spans="1:21" ht="16.5" customHeight="1" x14ac:dyDescent="0.2">
      <c r="A62" s="7"/>
      <c r="B62" s="7"/>
      <c r="C62" s="7" t="s">
        <v>134</v>
      </c>
      <c r="D62" s="7"/>
      <c r="E62" s="7"/>
      <c r="F62" s="7"/>
      <c r="G62" s="7"/>
      <c r="H62" s="7"/>
      <c r="I62" s="7"/>
      <c r="J62" s="7"/>
      <c r="K62" s="7"/>
      <c r="L62" s="9"/>
      <c r="M62" s="10"/>
      <c r="N62" s="10"/>
      <c r="O62" s="10"/>
      <c r="P62" s="10"/>
      <c r="Q62" s="10"/>
      <c r="R62" s="10"/>
      <c r="S62" s="10"/>
      <c r="T62" s="10"/>
      <c r="U62" s="10"/>
    </row>
    <row r="63" spans="1:21" ht="29.45" customHeight="1" x14ac:dyDescent="0.2">
      <c r="A63" s="7"/>
      <c r="B63" s="7"/>
      <c r="C63" s="7"/>
      <c r="D63" s="382" t="s">
        <v>66</v>
      </c>
      <c r="E63" s="382"/>
      <c r="F63" s="382"/>
      <c r="G63" s="382"/>
      <c r="H63" s="382"/>
      <c r="I63" s="382"/>
      <c r="J63" s="382"/>
      <c r="K63" s="382"/>
      <c r="L63" s="9" t="s">
        <v>72</v>
      </c>
      <c r="M63" s="37">
        <v>68.099999999999994</v>
      </c>
      <c r="N63" s="31">
        <v>118.1</v>
      </c>
      <c r="O63" s="37">
        <v>45.9</v>
      </c>
      <c r="P63" s="37">
        <v>74.5</v>
      </c>
      <c r="Q63" s="37">
        <v>86</v>
      </c>
      <c r="R63" s="37">
        <v>36.700000000000003</v>
      </c>
      <c r="S63" s="37">
        <v>86.1</v>
      </c>
      <c r="T63" s="37">
        <v>44.4</v>
      </c>
      <c r="U63" s="37">
        <v>64.2</v>
      </c>
    </row>
    <row r="64" spans="1:21" ht="16.5" customHeight="1" x14ac:dyDescent="0.2">
      <c r="A64" s="7"/>
      <c r="B64" s="7"/>
      <c r="C64" s="7"/>
      <c r="D64" s="7" t="s">
        <v>68</v>
      </c>
      <c r="E64" s="7"/>
      <c r="F64" s="7"/>
      <c r="G64" s="7"/>
      <c r="H64" s="7"/>
      <c r="I64" s="7"/>
      <c r="J64" s="7"/>
      <c r="K64" s="7"/>
      <c r="L64" s="9" t="s">
        <v>72</v>
      </c>
      <c r="M64" s="39">
        <v>7</v>
      </c>
      <c r="N64" s="39">
        <v>6.7</v>
      </c>
      <c r="O64" s="39">
        <v>5.3</v>
      </c>
      <c r="P64" s="39">
        <v>4.5999999999999996</v>
      </c>
      <c r="Q64" s="39">
        <v>7.9</v>
      </c>
      <c r="R64" s="39">
        <v>8.1</v>
      </c>
      <c r="S64" s="39">
        <v>6.5</v>
      </c>
      <c r="T64" s="39">
        <v>3.9</v>
      </c>
      <c r="U64" s="39">
        <v>6.4</v>
      </c>
    </row>
    <row r="65" spans="1:21" ht="16.5" customHeight="1" x14ac:dyDescent="0.2">
      <c r="A65" s="7"/>
      <c r="B65" s="7"/>
      <c r="C65" s="7"/>
      <c r="D65" s="7" t="s">
        <v>70</v>
      </c>
      <c r="E65" s="7"/>
      <c r="F65" s="7"/>
      <c r="G65" s="7"/>
      <c r="H65" s="7"/>
      <c r="I65" s="7"/>
      <c r="J65" s="7"/>
      <c r="K65" s="7"/>
      <c r="L65" s="9" t="s">
        <v>72</v>
      </c>
      <c r="M65" s="37">
        <v>10.9</v>
      </c>
      <c r="N65" s="39">
        <v>8.6</v>
      </c>
      <c r="O65" s="39">
        <v>8.6999999999999993</v>
      </c>
      <c r="P65" s="39">
        <v>9.3000000000000007</v>
      </c>
      <c r="Q65" s="37">
        <v>12.2</v>
      </c>
      <c r="R65" s="37">
        <v>13.4</v>
      </c>
      <c r="S65" s="39">
        <v>8.9</v>
      </c>
      <c r="T65" s="37">
        <v>20.9</v>
      </c>
      <c r="U65" s="39">
        <v>9.9</v>
      </c>
    </row>
    <row r="66" spans="1:21" ht="16.5" customHeight="1" x14ac:dyDescent="0.2">
      <c r="A66" s="7"/>
      <c r="B66" s="7" t="s">
        <v>139</v>
      </c>
      <c r="C66" s="7"/>
      <c r="D66" s="7"/>
      <c r="E66" s="7"/>
      <c r="F66" s="7"/>
      <c r="G66" s="7"/>
      <c r="H66" s="7"/>
      <c r="I66" s="7"/>
      <c r="J66" s="7"/>
      <c r="K66" s="7"/>
      <c r="L66" s="9"/>
      <c r="M66" s="10"/>
      <c r="N66" s="10"/>
      <c r="O66" s="10"/>
      <c r="P66" s="10"/>
      <c r="Q66" s="10"/>
      <c r="R66" s="10"/>
      <c r="S66" s="10"/>
      <c r="T66" s="10"/>
      <c r="U66" s="10"/>
    </row>
    <row r="67" spans="1:21" ht="16.5" customHeight="1" x14ac:dyDescent="0.2">
      <c r="A67" s="7"/>
      <c r="B67" s="7"/>
      <c r="C67" s="7" t="s">
        <v>65</v>
      </c>
      <c r="D67" s="7"/>
      <c r="E67" s="7"/>
      <c r="F67" s="7"/>
      <c r="G67" s="7"/>
      <c r="H67" s="7"/>
      <c r="I67" s="7"/>
      <c r="J67" s="7"/>
      <c r="K67" s="7"/>
      <c r="L67" s="9"/>
      <c r="M67" s="10"/>
      <c r="N67" s="10"/>
      <c r="O67" s="10"/>
      <c r="P67" s="10"/>
      <c r="Q67" s="10"/>
      <c r="R67" s="10"/>
      <c r="S67" s="10"/>
      <c r="T67" s="10"/>
      <c r="U67" s="10"/>
    </row>
    <row r="68" spans="1:21" ht="29.45" customHeight="1" x14ac:dyDescent="0.2">
      <c r="A68" s="7"/>
      <c r="B68" s="7"/>
      <c r="C68" s="7"/>
      <c r="D68" s="382" t="s">
        <v>66</v>
      </c>
      <c r="E68" s="382"/>
      <c r="F68" s="382"/>
      <c r="G68" s="382"/>
      <c r="H68" s="382"/>
      <c r="I68" s="382"/>
      <c r="J68" s="382"/>
      <c r="K68" s="382"/>
      <c r="L68" s="9" t="s">
        <v>67</v>
      </c>
      <c r="M68" s="33">
        <v>7790</v>
      </c>
      <c r="N68" s="33">
        <v>2564</v>
      </c>
      <c r="O68" s="33">
        <v>4133</v>
      </c>
      <c r="P68" s="33">
        <v>2612</v>
      </c>
      <c r="Q68" s="33">
        <v>1363</v>
      </c>
      <c r="R68" s="35">
        <v>433</v>
      </c>
      <c r="S68" s="35">
        <v>234</v>
      </c>
      <c r="T68" s="35">
        <v>948</v>
      </c>
      <c r="U68" s="36">
        <v>20077</v>
      </c>
    </row>
    <row r="69" spans="1:21" ht="16.5" customHeight="1" x14ac:dyDescent="0.2">
      <c r="A69" s="7"/>
      <c r="B69" s="7"/>
      <c r="C69" s="7"/>
      <c r="D69" s="7" t="s">
        <v>68</v>
      </c>
      <c r="E69" s="7"/>
      <c r="F69" s="7"/>
      <c r="G69" s="7"/>
      <c r="H69" s="7"/>
      <c r="I69" s="7"/>
      <c r="J69" s="7"/>
      <c r="K69" s="7"/>
      <c r="L69" s="9" t="s">
        <v>67</v>
      </c>
      <c r="M69" s="36">
        <v>12140</v>
      </c>
      <c r="N69" s="33">
        <v>9094</v>
      </c>
      <c r="O69" s="33">
        <v>5518</v>
      </c>
      <c r="P69" s="33">
        <v>2155</v>
      </c>
      <c r="Q69" s="33">
        <v>2603</v>
      </c>
      <c r="R69" s="35">
        <v>871</v>
      </c>
      <c r="S69" s="35">
        <v>572</v>
      </c>
      <c r="T69" s="35">
        <v>108</v>
      </c>
      <c r="U69" s="36">
        <v>33061</v>
      </c>
    </row>
    <row r="70" spans="1:21" ht="16.5" customHeight="1" x14ac:dyDescent="0.2">
      <c r="A70" s="7"/>
      <c r="B70" s="7"/>
      <c r="C70" s="7"/>
      <c r="D70" s="7" t="s">
        <v>69</v>
      </c>
      <c r="E70" s="7"/>
      <c r="F70" s="7"/>
      <c r="G70" s="7"/>
      <c r="H70" s="7"/>
      <c r="I70" s="7"/>
      <c r="J70" s="7"/>
      <c r="K70" s="7"/>
      <c r="L70" s="9" t="s">
        <v>67</v>
      </c>
      <c r="M70" s="32">
        <v>4</v>
      </c>
      <c r="N70" s="32" t="s">
        <v>75</v>
      </c>
      <c r="O70" s="34">
        <v>18</v>
      </c>
      <c r="P70" s="32">
        <v>2</v>
      </c>
      <c r="Q70" s="34">
        <v>22</v>
      </c>
      <c r="R70" s="34">
        <v>21</v>
      </c>
      <c r="S70" s="32" t="s">
        <v>75</v>
      </c>
      <c r="T70" s="32" t="s">
        <v>75</v>
      </c>
      <c r="U70" s="34">
        <v>67</v>
      </c>
    </row>
    <row r="71" spans="1:21" ht="16.5" customHeight="1" x14ac:dyDescent="0.2">
      <c r="A71" s="7"/>
      <c r="B71" s="7"/>
      <c r="C71" s="7"/>
      <c r="D71" s="7" t="s">
        <v>70</v>
      </c>
      <c r="E71" s="7"/>
      <c r="F71" s="7"/>
      <c r="G71" s="7"/>
      <c r="H71" s="7"/>
      <c r="I71" s="7"/>
      <c r="J71" s="7"/>
      <c r="K71" s="7"/>
      <c r="L71" s="9" t="s">
        <v>67</v>
      </c>
      <c r="M71" s="36">
        <v>19934</v>
      </c>
      <c r="N71" s="36">
        <v>11658</v>
      </c>
      <c r="O71" s="33">
        <v>9669</v>
      </c>
      <c r="P71" s="33">
        <v>4769</v>
      </c>
      <c r="Q71" s="33">
        <v>3988</v>
      </c>
      <c r="R71" s="33">
        <v>1325</v>
      </c>
      <c r="S71" s="35">
        <v>806</v>
      </c>
      <c r="T71" s="33">
        <v>1056</v>
      </c>
      <c r="U71" s="36">
        <v>53205</v>
      </c>
    </row>
    <row r="72" spans="1:21" ht="16.5" customHeight="1" x14ac:dyDescent="0.2">
      <c r="A72" s="7"/>
      <c r="B72" s="7"/>
      <c r="C72" s="7" t="s">
        <v>134</v>
      </c>
      <c r="D72" s="7"/>
      <c r="E72" s="7"/>
      <c r="F72" s="7"/>
      <c r="G72" s="7"/>
      <c r="H72" s="7"/>
      <c r="I72" s="7"/>
      <c r="J72" s="7"/>
      <c r="K72" s="7"/>
      <c r="L72" s="9"/>
      <c r="M72" s="10"/>
      <c r="N72" s="10"/>
      <c r="O72" s="10"/>
      <c r="P72" s="10"/>
      <c r="Q72" s="10"/>
      <c r="R72" s="10"/>
      <c r="S72" s="10"/>
      <c r="T72" s="10"/>
      <c r="U72" s="10"/>
    </row>
    <row r="73" spans="1:21" ht="29.45" customHeight="1" x14ac:dyDescent="0.2">
      <c r="A73" s="7"/>
      <c r="B73" s="7"/>
      <c r="C73" s="7"/>
      <c r="D73" s="382" t="s">
        <v>66</v>
      </c>
      <c r="E73" s="382"/>
      <c r="F73" s="382"/>
      <c r="G73" s="382"/>
      <c r="H73" s="382"/>
      <c r="I73" s="382"/>
      <c r="J73" s="382"/>
      <c r="K73" s="382"/>
      <c r="L73" s="9" t="s">
        <v>72</v>
      </c>
      <c r="M73" s="37">
        <v>69.400000000000006</v>
      </c>
      <c r="N73" s="31">
        <v>105.7</v>
      </c>
      <c r="O73" s="37">
        <v>42.8</v>
      </c>
      <c r="P73" s="37">
        <v>64.400000000000006</v>
      </c>
      <c r="Q73" s="37">
        <v>76.7</v>
      </c>
      <c r="R73" s="37">
        <v>37.4</v>
      </c>
      <c r="S73" s="37">
        <v>80.599999999999994</v>
      </c>
      <c r="T73" s="37">
        <v>36.6</v>
      </c>
      <c r="U73" s="37">
        <v>60.5</v>
      </c>
    </row>
    <row r="74" spans="1:21" ht="16.5" customHeight="1" x14ac:dyDescent="0.2">
      <c r="A74" s="7"/>
      <c r="B74" s="7"/>
      <c r="C74" s="7"/>
      <c r="D74" s="7" t="s">
        <v>68</v>
      </c>
      <c r="E74" s="7"/>
      <c r="F74" s="7"/>
      <c r="G74" s="7"/>
      <c r="H74" s="7"/>
      <c r="I74" s="7"/>
      <c r="J74" s="7"/>
      <c r="K74" s="7"/>
      <c r="L74" s="9" t="s">
        <v>72</v>
      </c>
      <c r="M74" s="39">
        <v>7.3</v>
      </c>
      <c r="N74" s="39">
        <v>6.5</v>
      </c>
      <c r="O74" s="39">
        <v>5.0999999999999996</v>
      </c>
      <c r="P74" s="39">
        <v>3.8</v>
      </c>
      <c r="Q74" s="39">
        <v>7.4</v>
      </c>
      <c r="R74" s="39">
        <v>8.6</v>
      </c>
      <c r="S74" s="39">
        <v>6.2</v>
      </c>
      <c r="T74" s="39">
        <v>3</v>
      </c>
      <c r="U74" s="39">
        <v>6.3</v>
      </c>
    </row>
    <row r="75" spans="1:21" ht="16.5" customHeight="1" x14ac:dyDescent="0.2">
      <c r="A75" s="7"/>
      <c r="B75" s="7"/>
      <c r="C75" s="7"/>
      <c r="D75" s="7" t="s">
        <v>70</v>
      </c>
      <c r="E75" s="7"/>
      <c r="F75" s="7"/>
      <c r="G75" s="7"/>
      <c r="H75" s="7"/>
      <c r="I75" s="7"/>
      <c r="J75" s="7"/>
      <c r="K75" s="7"/>
      <c r="L75" s="9" t="s">
        <v>72</v>
      </c>
      <c r="M75" s="37">
        <v>11.2</v>
      </c>
      <c r="N75" s="39">
        <v>8.1999999999999993</v>
      </c>
      <c r="O75" s="39">
        <v>8.1999999999999993</v>
      </c>
      <c r="P75" s="39">
        <v>7.9</v>
      </c>
      <c r="Q75" s="37">
        <v>10.8</v>
      </c>
      <c r="R75" s="37">
        <v>11.8</v>
      </c>
      <c r="S75" s="39">
        <v>8.5</v>
      </c>
      <c r="T75" s="37">
        <v>17</v>
      </c>
      <c r="U75" s="39">
        <v>9.5</v>
      </c>
    </row>
    <row r="76" spans="1:21" ht="16.5" customHeight="1" x14ac:dyDescent="0.2">
      <c r="A76" s="7"/>
      <c r="B76" s="7" t="s">
        <v>140</v>
      </c>
      <c r="C76" s="7"/>
      <c r="D76" s="7"/>
      <c r="E76" s="7"/>
      <c r="F76" s="7"/>
      <c r="G76" s="7"/>
      <c r="H76" s="7"/>
      <c r="I76" s="7"/>
      <c r="J76" s="7"/>
      <c r="K76" s="7"/>
      <c r="L76" s="9"/>
      <c r="M76" s="10"/>
      <c r="N76" s="10"/>
      <c r="O76" s="10"/>
      <c r="P76" s="10"/>
      <c r="Q76" s="10"/>
      <c r="R76" s="10"/>
      <c r="S76" s="10"/>
      <c r="T76" s="10"/>
      <c r="U76" s="10"/>
    </row>
    <row r="77" spans="1:21" ht="16.5" customHeight="1" x14ac:dyDescent="0.2">
      <c r="A77" s="7"/>
      <c r="B77" s="7"/>
      <c r="C77" s="7" t="s">
        <v>65</v>
      </c>
      <c r="D77" s="7"/>
      <c r="E77" s="7"/>
      <c r="F77" s="7"/>
      <c r="G77" s="7"/>
      <c r="H77" s="7"/>
      <c r="I77" s="7"/>
      <c r="J77" s="7"/>
      <c r="K77" s="7"/>
      <c r="L77" s="9"/>
      <c r="M77" s="10"/>
      <c r="N77" s="10"/>
      <c r="O77" s="10"/>
      <c r="P77" s="10"/>
      <c r="Q77" s="10"/>
      <c r="R77" s="10"/>
      <c r="S77" s="10"/>
      <c r="T77" s="10"/>
      <c r="U77" s="10"/>
    </row>
    <row r="78" spans="1:21" ht="29.45" customHeight="1" x14ac:dyDescent="0.2">
      <c r="A78" s="7"/>
      <c r="B78" s="7"/>
      <c r="C78" s="7"/>
      <c r="D78" s="382" t="s">
        <v>66</v>
      </c>
      <c r="E78" s="382"/>
      <c r="F78" s="382"/>
      <c r="G78" s="382"/>
      <c r="H78" s="382"/>
      <c r="I78" s="382"/>
      <c r="J78" s="382"/>
      <c r="K78" s="382"/>
      <c r="L78" s="9" t="s">
        <v>67</v>
      </c>
      <c r="M78" s="33">
        <v>8702</v>
      </c>
      <c r="N78" s="33">
        <v>3194</v>
      </c>
      <c r="O78" s="33">
        <v>4967</v>
      </c>
      <c r="P78" s="33">
        <v>3019</v>
      </c>
      <c r="Q78" s="33">
        <v>1533</v>
      </c>
      <c r="R78" s="35">
        <v>483</v>
      </c>
      <c r="S78" s="35">
        <v>276</v>
      </c>
      <c r="T78" s="33">
        <v>1155</v>
      </c>
      <c r="U78" s="36">
        <v>23329</v>
      </c>
    </row>
    <row r="79" spans="1:21" ht="16.5" customHeight="1" x14ac:dyDescent="0.2">
      <c r="A79" s="7"/>
      <c r="B79" s="7"/>
      <c r="C79" s="7"/>
      <c r="D79" s="7" t="s">
        <v>68</v>
      </c>
      <c r="E79" s="7"/>
      <c r="F79" s="7"/>
      <c r="G79" s="7"/>
      <c r="H79" s="7"/>
      <c r="I79" s="7"/>
      <c r="J79" s="7"/>
      <c r="K79" s="7"/>
      <c r="L79" s="9" t="s">
        <v>67</v>
      </c>
      <c r="M79" s="36">
        <v>13856</v>
      </c>
      <c r="N79" s="36">
        <v>11783</v>
      </c>
      <c r="O79" s="33">
        <v>6744</v>
      </c>
      <c r="P79" s="33">
        <v>2587</v>
      </c>
      <c r="Q79" s="33">
        <v>2913</v>
      </c>
      <c r="R79" s="35">
        <v>976</v>
      </c>
      <c r="S79" s="35">
        <v>655</v>
      </c>
      <c r="T79" s="35">
        <v>143</v>
      </c>
      <c r="U79" s="36">
        <v>39657</v>
      </c>
    </row>
    <row r="80" spans="1:21" ht="16.5" customHeight="1" x14ac:dyDescent="0.2">
      <c r="A80" s="7"/>
      <c r="B80" s="7"/>
      <c r="C80" s="7"/>
      <c r="D80" s="7" t="s">
        <v>69</v>
      </c>
      <c r="E80" s="7"/>
      <c r="F80" s="7"/>
      <c r="G80" s="7"/>
      <c r="H80" s="7"/>
      <c r="I80" s="7"/>
      <c r="J80" s="7"/>
      <c r="K80" s="7"/>
      <c r="L80" s="9" t="s">
        <v>67</v>
      </c>
      <c r="M80" s="34">
        <v>13</v>
      </c>
      <c r="N80" s="32" t="s">
        <v>75</v>
      </c>
      <c r="O80" s="34">
        <v>54</v>
      </c>
      <c r="P80" s="32">
        <v>2</v>
      </c>
      <c r="Q80" s="34">
        <v>23</v>
      </c>
      <c r="R80" s="34">
        <v>46</v>
      </c>
      <c r="S80" s="32" t="s">
        <v>75</v>
      </c>
      <c r="T80" s="32">
        <v>1</v>
      </c>
      <c r="U80" s="35">
        <v>139</v>
      </c>
    </row>
    <row r="81" spans="1:21" ht="16.5" customHeight="1" x14ac:dyDescent="0.2">
      <c r="A81" s="7"/>
      <c r="B81" s="7"/>
      <c r="C81" s="7"/>
      <c r="D81" s="7" t="s">
        <v>141</v>
      </c>
      <c r="E81" s="7"/>
      <c r="F81" s="7"/>
      <c r="G81" s="7"/>
      <c r="H81" s="7"/>
      <c r="I81" s="7"/>
      <c r="J81" s="7"/>
      <c r="K81" s="7"/>
      <c r="L81" s="9" t="s">
        <v>67</v>
      </c>
      <c r="M81" s="36">
        <v>22571</v>
      </c>
      <c r="N81" s="36">
        <v>14977</v>
      </c>
      <c r="O81" s="36">
        <v>11765</v>
      </c>
      <c r="P81" s="33">
        <v>5608</v>
      </c>
      <c r="Q81" s="33">
        <v>4469</v>
      </c>
      <c r="R81" s="33">
        <v>1505</v>
      </c>
      <c r="S81" s="35">
        <v>931</v>
      </c>
      <c r="T81" s="33">
        <v>1299</v>
      </c>
      <c r="U81" s="36">
        <v>63125</v>
      </c>
    </row>
    <row r="82" spans="1:21" ht="16.5" customHeight="1" x14ac:dyDescent="0.2">
      <c r="A82" s="7"/>
      <c r="B82" s="7"/>
      <c r="C82" s="7" t="s">
        <v>134</v>
      </c>
      <c r="D82" s="7"/>
      <c r="E82" s="7"/>
      <c r="F82" s="7"/>
      <c r="G82" s="7"/>
      <c r="H82" s="7"/>
      <c r="I82" s="7"/>
      <c r="J82" s="7"/>
      <c r="K82" s="7"/>
      <c r="L82" s="9"/>
      <c r="M82" s="10"/>
      <c r="N82" s="10"/>
      <c r="O82" s="10"/>
      <c r="P82" s="10"/>
      <c r="Q82" s="10"/>
      <c r="R82" s="10"/>
      <c r="S82" s="10"/>
      <c r="T82" s="10"/>
      <c r="U82" s="10"/>
    </row>
    <row r="83" spans="1:21" ht="29.45" customHeight="1" x14ac:dyDescent="0.2">
      <c r="A83" s="7"/>
      <c r="B83" s="7"/>
      <c r="C83" s="7"/>
      <c r="D83" s="382" t="s">
        <v>66</v>
      </c>
      <c r="E83" s="382"/>
      <c r="F83" s="382"/>
      <c r="G83" s="382"/>
      <c r="H83" s="382"/>
      <c r="I83" s="382"/>
      <c r="J83" s="382"/>
      <c r="K83" s="382"/>
      <c r="L83" s="9" t="s">
        <v>72</v>
      </c>
      <c r="M83" s="37">
        <v>77.900000000000006</v>
      </c>
      <c r="N83" s="31">
        <v>132.5</v>
      </c>
      <c r="O83" s="37">
        <v>51.6</v>
      </c>
      <c r="P83" s="37">
        <v>74.7</v>
      </c>
      <c r="Q83" s="37">
        <v>86.9</v>
      </c>
      <c r="R83" s="37">
        <v>41.7</v>
      </c>
      <c r="S83" s="37">
        <v>95.8</v>
      </c>
      <c r="T83" s="37">
        <v>44.4</v>
      </c>
      <c r="U83" s="37">
        <v>70.5</v>
      </c>
    </row>
    <row r="84" spans="1:21" ht="16.5" customHeight="1" x14ac:dyDescent="0.2">
      <c r="A84" s="7"/>
      <c r="B84" s="7"/>
      <c r="C84" s="7"/>
      <c r="D84" s="7" t="s">
        <v>68</v>
      </c>
      <c r="E84" s="7"/>
      <c r="F84" s="7"/>
      <c r="G84" s="7"/>
      <c r="H84" s="7"/>
      <c r="I84" s="7"/>
      <c r="J84" s="7"/>
      <c r="K84" s="7"/>
      <c r="L84" s="9" t="s">
        <v>72</v>
      </c>
      <c r="M84" s="39">
        <v>8.3000000000000007</v>
      </c>
      <c r="N84" s="39">
        <v>8.5</v>
      </c>
      <c r="O84" s="39">
        <v>6.3</v>
      </c>
      <c r="P84" s="39">
        <v>4.5999999999999996</v>
      </c>
      <c r="Q84" s="39">
        <v>8.3000000000000007</v>
      </c>
      <c r="R84" s="39">
        <v>9.6999999999999993</v>
      </c>
      <c r="S84" s="39">
        <v>7.1</v>
      </c>
      <c r="T84" s="39">
        <v>3.9</v>
      </c>
      <c r="U84" s="39">
        <v>7.5</v>
      </c>
    </row>
    <row r="85" spans="1:21" ht="16.5" customHeight="1" x14ac:dyDescent="0.2">
      <c r="A85" s="7"/>
      <c r="B85" s="7"/>
      <c r="C85" s="7"/>
      <c r="D85" s="7" t="s">
        <v>70</v>
      </c>
      <c r="E85" s="7"/>
      <c r="F85" s="7"/>
      <c r="G85" s="7"/>
      <c r="H85" s="7"/>
      <c r="I85" s="7"/>
      <c r="J85" s="7"/>
      <c r="K85" s="7"/>
      <c r="L85" s="9" t="s">
        <v>72</v>
      </c>
      <c r="M85" s="37">
        <v>12.7</v>
      </c>
      <c r="N85" s="37">
        <v>10.6</v>
      </c>
      <c r="O85" s="37">
        <v>10</v>
      </c>
      <c r="P85" s="39">
        <v>9.4</v>
      </c>
      <c r="Q85" s="37">
        <v>12.2</v>
      </c>
      <c r="R85" s="37">
        <v>13.4</v>
      </c>
      <c r="S85" s="39">
        <v>9.8000000000000007</v>
      </c>
      <c r="T85" s="37">
        <v>20.9</v>
      </c>
      <c r="U85" s="37">
        <v>11.3</v>
      </c>
    </row>
    <row r="86" spans="1:21" ht="16.5" customHeight="1" x14ac:dyDescent="0.2">
      <c r="A86" s="7" t="s">
        <v>80</v>
      </c>
      <c r="B86" s="7"/>
      <c r="C86" s="7"/>
      <c r="D86" s="7"/>
      <c r="E86" s="7"/>
      <c r="F86" s="7"/>
      <c r="G86" s="7"/>
      <c r="H86" s="7"/>
      <c r="I86" s="7"/>
      <c r="J86" s="7"/>
      <c r="K86" s="7"/>
      <c r="L86" s="9"/>
      <c r="M86" s="10"/>
      <c r="N86" s="10"/>
      <c r="O86" s="10"/>
      <c r="P86" s="10"/>
      <c r="Q86" s="10"/>
      <c r="R86" s="10"/>
      <c r="S86" s="10"/>
      <c r="T86" s="10"/>
      <c r="U86" s="10"/>
    </row>
    <row r="87" spans="1:21" ht="16.5" customHeight="1" x14ac:dyDescent="0.2">
      <c r="A87" s="7"/>
      <c r="B87" s="7" t="s">
        <v>139</v>
      </c>
      <c r="C87" s="7"/>
      <c r="D87" s="7"/>
      <c r="E87" s="7"/>
      <c r="F87" s="7"/>
      <c r="G87" s="7"/>
      <c r="H87" s="7"/>
      <c r="I87" s="7"/>
      <c r="J87" s="7"/>
      <c r="K87" s="7"/>
      <c r="L87" s="9"/>
      <c r="M87" s="10"/>
      <c r="N87" s="10"/>
      <c r="O87" s="10"/>
      <c r="P87" s="10"/>
      <c r="Q87" s="10"/>
      <c r="R87" s="10"/>
      <c r="S87" s="10"/>
      <c r="T87" s="10"/>
      <c r="U87" s="10"/>
    </row>
    <row r="88" spans="1:21" ht="16.5" customHeight="1" x14ac:dyDescent="0.2">
      <c r="A88" s="7"/>
      <c r="B88" s="7"/>
      <c r="C88" s="7" t="s">
        <v>65</v>
      </c>
      <c r="D88" s="7"/>
      <c r="E88" s="7"/>
      <c r="F88" s="7"/>
      <c r="G88" s="7"/>
      <c r="H88" s="7"/>
      <c r="I88" s="7"/>
      <c r="J88" s="7"/>
      <c r="K88" s="7"/>
      <c r="L88" s="9"/>
      <c r="M88" s="10"/>
      <c r="N88" s="10"/>
      <c r="O88" s="10"/>
      <c r="P88" s="10"/>
      <c r="Q88" s="10"/>
      <c r="R88" s="10"/>
      <c r="S88" s="10"/>
      <c r="T88" s="10"/>
      <c r="U88" s="10"/>
    </row>
    <row r="89" spans="1:21" ht="29.45" customHeight="1" x14ac:dyDescent="0.2">
      <c r="A89" s="7"/>
      <c r="B89" s="7"/>
      <c r="C89" s="7"/>
      <c r="D89" s="382" t="s">
        <v>66</v>
      </c>
      <c r="E89" s="382"/>
      <c r="F89" s="382"/>
      <c r="G89" s="382"/>
      <c r="H89" s="382"/>
      <c r="I89" s="382"/>
      <c r="J89" s="382"/>
      <c r="K89" s="382"/>
      <c r="L89" s="9" t="s">
        <v>67</v>
      </c>
      <c r="M89" s="33">
        <v>6766</v>
      </c>
      <c r="N89" s="33">
        <v>1975</v>
      </c>
      <c r="O89" s="33">
        <v>3832</v>
      </c>
      <c r="P89" s="33">
        <v>2452</v>
      </c>
      <c r="Q89" s="33">
        <v>1216</v>
      </c>
      <c r="R89" s="35">
        <v>389</v>
      </c>
      <c r="S89" s="35">
        <v>260</v>
      </c>
      <c r="T89" s="35">
        <v>953</v>
      </c>
      <c r="U89" s="36">
        <v>17843</v>
      </c>
    </row>
    <row r="90" spans="1:21" ht="16.5" customHeight="1" x14ac:dyDescent="0.2">
      <c r="A90" s="7"/>
      <c r="B90" s="7"/>
      <c r="C90" s="7"/>
      <c r="D90" s="7" t="s">
        <v>68</v>
      </c>
      <c r="E90" s="7"/>
      <c r="F90" s="7"/>
      <c r="G90" s="7"/>
      <c r="H90" s="7"/>
      <c r="I90" s="7"/>
      <c r="J90" s="7"/>
      <c r="K90" s="7"/>
      <c r="L90" s="9" t="s">
        <v>67</v>
      </c>
      <c r="M90" s="36">
        <v>10618</v>
      </c>
      <c r="N90" s="33">
        <v>5979</v>
      </c>
      <c r="O90" s="33">
        <v>5225</v>
      </c>
      <c r="P90" s="33">
        <v>1994</v>
      </c>
      <c r="Q90" s="33">
        <v>2413</v>
      </c>
      <c r="R90" s="35">
        <v>849</v>
      </c>
      <c r="S90" s="35">
        <v>566</v>
      </c>
      <c r="T90" s="35">
        <v>114</v>
      </c>
      <c r="U90" s="36">
        <v>27758</v>
      </c>
    </row>
    <row r="91" spans="1:21" ht="16.5" customHeight="1" x14ac:dyDescent="0.2">
      <c r="A91" s="7"/>
      <c r="B91" s="7"/>
      <c r="C91" s="7"/>
      <c r="D91" s="7" t="s">
        <v>69</v>
      </c>
      <c r="E91" s="7"/>
      <c r="F91" s="7"/>
      <c r="G91" s="7"/>
      <c r="H91" s="7"/>
      <c r="I91" s="7"/>
      <c r="J91" s="7"/>
      <c r="K91" s="7"/>
      <c r="L91" s="9" t="s">
        <v>67</v>
      </c>
      <c r="M91" s="32">
        <v>3</v>
      </c>
      <c r="N91" s="32" t="s">
        <v>75</v>
      </c>
      <c r="O91" s="34">
        <v>50</v>
      </c>
      <c r="P91" s="32">
        <v>2</v>
      </c>
      <c r="Q91" s="34">
        <v>66</v>
      </c>
      <c r="R91" s="34">
        <v>34</v>
      </c>
      <c r="S91" s="32" t="s">
        <v>75</v>
      </c>
      <c r="T91" s="32" t="s">
        <v>75</v>
      </c>
      <c r="U91" s="35">
        <v>155</v>
      </c>
    </row>
    <row r="92" spans="1:21" ht="16.5" customHeight="1" x14ac:dyDescent="0.2">
      <c r="A92" s="7"/>
      <c r="B92" s="7"/>
      <c r="C92" s="7"/>
      <c r="D92" s="7" t="s">
        <v>70</v>
      </c>
      <c r="E92" s="7"/>
      <c r="F92" s="7"/>
      <c r="G92" s="7"/>
      <c r="H92" s="7"/>
      <c r="I92" s="7"/>
      <c r="J92" s="7"/>
      <c r="K92" s="7"/>
      <c r="L92" s="9" t="s">
        <v>67</v>
      </c>
      <c r="M92" s="36">
        <v>17387</v>
      </c>
      <c r="N92" s="33">
        <v>7954</v>
      </c>
      <c r="O92" s="33">
        <v>9107</v>
      </c>
      <c r="P92" s="33">
        <v>4448</v>
      </c>
      <c r="Q92" s="33">
        <v>3695</v>
      </c>
      <c r="R92" s="33">
        <v>1272</v>
      </c>
      <c r="S92" s="35">
        <v>826</v>
      </c>
      <c r="T92" s="33">
        <v>1067</v>
      </c>
      <c r="U92" s="36">
        <v>45756</v>
      </c>
    </row>
    <row r="93" spans="1:21" ht="16.5" customHeight="1" x14ac:dyDescent="0.2">
      <c r="A93" s="7"/>
      <c r="B93" s="7"/>
      <c r="C93" s="7" t="s">
        <v>134</v>
      </c>
      <c r="D93" s="7"/>
      <c r="E93" s="7"/>
      <c r="F93" s="7"/>
      <c r="G93" s="7"/>
      <c r="H93" s="7"/>
      <c r="I93" s="7"/>
      <c r="J93" s="7"/>
      <c r="K93" s="7"/>
      <c r="L93" s="9"/>
      <c r="M93" s="10"/>
      <c r="N93" s="10"/>
      <c r="O93" s="10"/>
      <c r="P93" s="10"/>
      <c r="Q93" s="10"/>
      <c r="R93" s="10"/>
      <c r="S93" s="10"/>
      <c r="T93" s="10"/>
      <c r="U93" s="10"/>
    </row>
    <row r="94" spans="1:21" ht="29.45" customHeight="1" x14ac:dyDescent="0.2">
      <c r="A94" s="7"/>
      <c r="B94" s="7"/>
      <c r="C94" s="7"/>
      <c r="D94" s="382" t="s">
        <v>66</v>
      </c>
      <c r="E94" s="382"/>
      <c r="F94" s="382"/>
      <c r="G94" s="382"/>
      <c r="H94" s="382"/>
      <c r="I94" s="382"/>
      <c r="J94" s="382"/>
      <c r="K94" s="382"/>
      <c r="L94" s="9" t="s">
        <v>72</v>
      </c>
      <c r="M94" s="37">
        <v>60.8</v>
      </c>
      <c r="N94" s="37">
        <v>82.5</v>
      </c>
      <c r="O94" s="37">
        <v>40</v>
      </c>
      <c r="P94" s="37">
        <v>60.9</v>
      </c>
      <c r="Q94" s="37">
        <v>69.3</v>
      </c>
      <c r="R94" s="37">
        <v>33.6</v>
      </c>
      <c r="S94" s="37">
        <v>90.9</v>
      </c>
      <c r="T94" s="37">
        <v>36.5</v>
      </c>
      <c r="U94" s="37">
        <v>54.1</v>
      </c>
    </row>
    <row r="95" spans="1:21" ht="16.5" customHeight="1" x14ac:dyDescent="0.2">
      <c r="A95" s="7"/>
      <c r="B95" s="7"/>
      <c r="C95" s="7"/>
      <c r="D95" s="7" t="s">
        <v>68</v>
      </c>
      <c r="E95" s="7"/>
      <c r="F95" s="7"/>
      <c r="G95" s="7"/>
      <c r="H95" s="7"/>
      <c r="I95" s="7"/>
      <c r="J95" s="7"/>
      <c r="K95" s="7"/>
      <c r="L95" s="9" t="s">
        <v>72</v>
      </c>
      <c r="M95" s="39">
        <v>6.4</v>
      </c>
      <c r="N95" s="39">
        <v>4.3</v>
      </c>
      <c r="O95" s="39">
        <v>4.9000000000000004</v>
      </c>
      <c r="P95" s="39">
        <v>3.6</v>
      </c>
      <c r="Q95" s="39">
        <v>6.9</v>
      </c>
      <c r="R95" s="39">
        <v>8.4</v>
      </c>
      <c r="S95" s="39">
        <v>6.2</v>
      </c>
      <c r="T95" s="39">
        <v>3.1</v>
      </c>
      <c r="U95" s="39">
        <v>5.3</v>
      </c>
    </row>
    <row r="96" spans="1:21" ht="16.5" customHeight="1" x14ac:dyDescent="0.2">
      <c r="A96" s="7"/>
      <c r="B96" s="7"/>
      <c r="C96" s="7"/>
      <c r="D96" s="7" t="s">
        <v>70</v>
      </c>
      <c r="E96" s="7"/>
      <c r="F96" s="7"/>
      <c r="G96" s="7"/>
      <c r="H96" s="7"/>
      <c r="I96" s="7"/>
      <c r="J96" s="7"/>
      <c r="K96" s="7"/>
      <c r="L96" s="9" t="s">
        <v>72</v>
      </c>
      <c r="M96" s="39">
        <v>9.8000000000000007</v>
      </c>
      <c r="N96" s="39">
        <v>5.7</v>
      </c>
      <c r="O96" s="39">
        <v>7.8</v>
      </c>
      <c r="P96" s="39">
        <v>7.4</v>
      </c>
      <c r="Q96" s="37">
        <v>10.1</v>
      </c>
      <c r="R96" s="37">
        <v>11.3</v>
      </c>
      <c r="S96" s="39">
        <v>8.8000000000000007</v>
      </c>
      <c r="T96" s="37">
        <v>17</v>
      </c>
      <c r="U96" s="39">
        <v>8.1999999999999993</v>
      </c>
    </row>
    <row r="97" spans="1:21" ht="16.5" customHeight="1" x14ac:dyDescent="0.2">
      <c r="A97" s="7"/>
      <c r="B97" s="7" t="s">
        <v>140</v>
      </c>
      <c r="C97" s="7"/>
      <c r="D97" s="7"/>
      <c r="E97" s="7"/>
      <c r="F97" s="7"/>
      <c r="G97" s="7"/>
      <c r="H97" s="7"/>
      <c r="I97" s="7"/>
      <c r="J97" s="7"/>
      <c r="K97" s="7"/>
      <c r="L97" s="9"/>
      <c r="M97" s="10"/>
      <c r="N97" s="10"/>
      <c r="O97" s="10"/>
      <c r="P97" s="10"/>
      <c r="Q97" s="10"/>
      <c r="R97" s="10"/>
      <c r="S97" s="10"/>
      <c r="T97" s="10"/>
      <c r="U97" s="10"/>
    </row>
    <row r="98" spans="1:21" ht="16.5" customHeight="1" x14ac:dyDescent="0.2">
      <c r="A98" s="7"/>
      <c r="B98" s="7"/>
      <c r="C98" s="7" t="s">
        <v>65</v>
      </c>
      <c r="D98" s="7"/>
      <c r="E98" s="7"/>
      <c r="F98" s="7"/>
      <c r="G98" s="7"/>
      <c r="H98" s="7"/>
      <c r="I98" s="7"/>
      <c r="J98" s="7"/>
      <c r="K98" s="7"/>
      <c r="L98" s="9"/>
      <c r="M98" s="10"/>
      <c r="N98" s="10"/>
      <c r="O98" s="10"/>
      <c r="P98" s="10"/>
      <c r="Q98" s="10"/>
      <c r="R98" s="10"/>
      <c r="S98" s="10"/>
      <c r="T98" s="10"/>
      <c r="U98" s="10"/>
    </row>
    <row r="99" spans="1:21" ht="29.45" customHeight="1" x14ac:dyDescent="0.2">
      <c r="A99" s="7"/>
      <c r="B99" s="7"/>
      <c r="C99" s="7"/>
      <c r="D99" s="382" t="s">
        <v>66</v>
      </c>
      <c r="E99" s="382"/>
      <c r="F99" s="382"/>
      <c r="G99" s="382"/>
      <c r="H99" s="382"/>
      <c r="I99" s="382"/>
      <c r="J99" s="382"/>
      <c r="K99" s="382"/>
      <c r="L99" s="9" t="s">
        <v>67</v>
      </c>
      <c r="M99" s="33">
        <v>7589</v>
      </c>
      <c r="N99" s="33">
        <v>2561</v>
      </c>
      <c r="O99" s="33">
        <v>4681</v>
      </c>
      <c r="P99" s="33">
        <v>2845</v>
      </c>
      <c r="Q99" s="33">
        <v>1373</v>
      </c>
      <c r="R99" s="35">
        <v>417</v>
      </c>
      <c r="S99" s="35">
        <v>277</v>
      </c>
      <c r="T99" s="33">
        <v>1160</v>
      </c>
      <c r="U99" s="36">
        <v>20903</v>
      </c>
    </row>
    <row r="100" spans="1:21" ht="16.5" customHeight="1" x14ac:dyDescent="0.2">
      <c r="A100" s="7"/>
      <c r="B100" s="7"/>
      <c r="C100" s="7"/>
      <c r="D100" s="7" t="s">
        <v>68</v>
      </c>
      <c r="E100" s="7"/>
      <c r="F100" s="7"/>
      <c r="G100" s="7"/>
      <c r="H100" s="7"/>
      <c r="I100" s="7"/>
      <c r="J100" s="7"/>
      <c r="K100" s="7"/>
      <c r="L100" s="9" t="s">
        <v>67</v>
      </c>
      <c r="M100" s="36">
        <v>12192</v>
      </c>
      <c r="N100" s="33">
        <v>8708</v>
      </c>
      <c r="O100" s="33">
        <v>6381</v>
      </c>
      <c r="P100" s="33">
        <v>2429</v>
      </c>
      <c r="Q100" s="33">
        <v>2702</v>
      </c>
      <c r="R100" s="35">
        <v>940</v>
      </c>
      <c r="S100" s="35">
        <v>666</v>
      </c>
      <c r="T100" s="35">
        <v>159</v>
      </c>
      <c r="U100" s="36">
        <v>34177</v>
      </c>
    </row>
    <row r="101" spans="1:21" ht="16.5" customHeight="1" x14ac:dyDescent="0.2">
      <c r="A101" s="7"/>
      <c r="B101" s="7"/>
      <c r="C101" s="7"/>
      <c r="D101" s="7" t="s">
        <v>69</v>
      </c>
      <c r="E101" s="7"/>
      <c r="F101" s="7"/>
      <c r="G101" s="7"/>
      <c r="H101" s="7"/>
      <c r="I101" s="7"/>
      <c r="J101" s="7"/>
      <c r="K101" s="7"/>
      <c r="L101" s="9" t="s">
        <v>67</v>
      </c>
      <c r="M101" s="34">
        <v>14</v>
      </c>
      <c r="N101" s="32">
        <v>2</v>
      </c>
      <c r="O101" s="34">
        <v>95</v>
      </c>
      <c r="P101" s="32">
        <v>2</v>
      </c>
      <c r="Q101" s="34">
        <v>76</v>
      </c>
      <c r="R101" s="34">
        <v>62</v>
      </c>
      <c r="S101" s="32">
        <v>1</v>
      </c>
      <c r="T101" s="32">
        <v>1</v>
      </c>
      <c r="U101" s="35">
        <v>253</v>
      </c>
    </row>
    <row r="102" spans="1:21" ht="16.5" customHeight="1" x14ac:dyDescent="0.2">
      <c r="A102" s="7"/>
      <c r="B102" s="7"/>
      <c r="C102" s="7"/>
      <c r="D102" s="7" t="s">
        <v>141</v>
      </c>
      <c r="E102" s="7"/>
      <c r="F102" s="7"/>
      <c r="G102" s="7"/>
      <c r="H102" s="7"/>
      <c r="I102" s="7"/>
      <c r="J102" s="7"/>
      <c r="K102" s="7"/>
      <c r="L102" s="9" t="s">
        <v>67</v>
      </c>
      <c r="M102" s="36">
        <v>19795</v>
      </c>
      <c r="N102" s="36">
        <v>11271</v>
      </c>
      <c r="O102" s="36">
        <v>11157</v>
      </c>
      <c r="P102" s="33">
        <v>5276</v>
      </c>
      <c r="Q102" s="33">
        <v>4151</v>
      </c>
      <c r="R102" s="33">
        <v>1419</v>
      </c>
      <c r="S102" s="35">
        <v>944</v>
      </c>
      <c r="T102" s="33">
        <v>1320</v>
      </c>
      <c r="U102" s="36">
        <v>55333</v>
      </c>
    </row>
    <row r="103" spans="1:21" ht="16.5" customHeight="1" x14ac:dyDescent="0.2">
      <c r="A103" s="7"/>
      <c r="B103" s="7"/>
      <c r="C103" s="7" t="s">
        <v>134</v>
      </c>
      <c r="D103" s="7"/>
      <c r="E103" s="7"/>
      <c r="F103" s="7"/>
      <c r="G103" s="7"/>
      <c r="H103" s="7"/>
      <c r="I103" s="7"/>
      <c r="J103" s="7"/>
      <c r="K103" s="7"/>
      <c r="L103" s="9"/>
      <c r="M103" s="10"/>
      <c r="N103" s="10"/>
      <c r="O103" s="10"/>
      <c r="P103" s="10"/>
      <c r="Q103" s="10"/>
      <c r="R103" s="10"/>
      <c r="S103" s="10"/>
      <c r="T103" s="10"/>
      <c r="U103" s="10"/>
    </row>
    <row r="104" spans="1:21" ht="29.45" customHeight="1" x14ac:dyDescent="0.2">
      <c r="A104" s="7"/>
      <c r="B104" s="7"/>
      <c r="C104" s="7"/>
      <c r="D104" s="382" t="s">
        <v>66</v>
      </c>
      <c r="E104" s="382"/>
      <c r="F104" s="382"/>
      <c r="G104" s="382"/>
      <c r="H104" s="382"/>
      <c r="I104" s="382"/>
      <c r="J104" s="382"/>
      <c r="K104" s="382"/>
      <c r="L104" s="9" t="s">
        <v>72</v>
      </c>
      <c r="M104" s="37">
        <v>68.5</v>
      </c>
      <c r="N104" s="31">
        <v>107.5</v>
      </c>
      <c r="O104" s="37">
        <v>49.1</v>
      </c>
      <c r="P104" s="37">
        <v>70.8</v>
      </c>
      <c r="Q104" s="37">
        <v>78.5</v>
      </c>
      <c r="R104" s="37">
        <v>36.1</v>
      </c>
      <c r="S104" s="37">
        <v>97.2</v>
      </c>
      <c r="T104" s="37">
        <v>44.3</v>
      </c>
      <c r="U104" s="37">
        <v>63.7</v>
      </c>
    </row>
    <row r="105" spans="1:21" ht="16.5" customHeight="1" x14ac:dyDescent="0.2">
      <c r="A105" s="7"/>
      <c r="B105" s="7"/>
      <c r="C105" s="7"/>
      <c r="D105" s="7" t="s">
        <v>68</v>
      </c>
      <c r="E105" s="7"/>
      <c r="F105" s="7"/>
      <c r="G105" s="7"/>
      <c r="H105" s="7"/>
      <c r="I105" s="7"/>
      <c r="J105" s="7"/>
      <c r="K105" s="7"/>
      <c r="L105" s="9" t="s">
        <v>72</v>
      </c>
      <c r="M105" s="39">
        <v>7.5</v>
      </c>
      <c r="N105" s="39">
        <v>6.4</v>
      </c>
      <c r="O105" s="39">
        <v>6</v>
      </c>
      <c r="P105" s="39">
        <v>4.4000000000000004</v>
      </c>
      <c r="Q105" s="39">
        <v>7.7</v>
      </c>
      <c r="R105" s="39">
        <v>9.3000000000000007</v>
      </c>
      <c r="S105" s="39">
        <v>7.4</v>
      </c>
      <c r="T105" s="39">
        <v>4.4000000000000004</v>
      </c>
      <c r="U105" s="39">
        <v>6.6</v>
      </c>
    </row>
    <row r="106" spans="1:21" ht="16.5" customHeight="1" x14ac:dyDescent="0.2">
      <c r="A106" s="7"/>
      <c r="B106" s="7"/>
      <c r="C106" s="7"/>
      <c r="D106" s="7" t="s">
        <v>70</v>
      </c>
      <c r="E106" s="7"/>
      <c r="F106" s="7"/>
      <c r="G106" s="7"/>
      <c r="H106" s="7"/>
      <c r="I106" s="7"/>
      <c r="J106" s="7"/>
      <c r="K106" s="7"/>
      <c r="L106" s="9" t="s">
        <v>72</v>
      </c>
      <c r="M106" s="37">
        <v>11.3</v>
      </c>
      <c r="N106" s="39">
        <v>8.1</v>
      </c>
      <c r="O106" s="39">
        <v>9.6</v>
      </c>
      <c r="P106" s="39">
        <v>8.9</v>
      </c>
      <c r="Q106" s="37">
        <v>11.3</v>
      </c>
      <c r="R106" s="37">
        <v>12.6</v>
      </c>
      <c r="S106" s="37">
        <v>10.199999999999999</v>
      </c>
      <c r="T106" s="37">
        <v>21.1</v>
      </c>
      <c r="U106" s="37">
        <v>10</v>
      </c>
    </row>
    <row r="107" spans="1:21" ht="16.5" customHeight="1" x14ac:dyDescent="0.2">
      <c r="A107" s="7" t="s">
        <v>82</v>
      </c>
      <c r="B107" s="7"/>
      <c r="C107" s="7"/>
      <c r="D107" s="7"/>
      <c r="E107" s="7"/>
      <c r="F107" s="7"/>
      <c r="G107" s="7"/>
      <c r="H107" s="7"/>
      <c r="I107" s="7"/>
      <c r="J107" s="7"/>
      <c r="K107" s="7"/>
      <c r="L107" s="9"/>
      <c r="M107" s="10"/>
      <c r="N107" s="10"/>
      <c r="O107" s="10"/>
      <c r="P107" s="10"/>
      <c r="Q107" s="10"/>
      <c r="R107" s="10"/>
      <c r="S107" s="10"/>
      <c r="T107" s="10"/>
      <c r="U107" s="10"/>
    </row>
    <row r="108" spans="1:21" ht="16.5" customHeight="1" x14ac:dyDescent="0.2">
      <c r="A108" s="7"/>
      <c r="B108" s="7" t="s">
        <v>139</v>
      </c>
      <c r="C108" s="7"/>
      <c r="D108" s="7"/>
      <c r="E108" s="7"/>
      <c r="F108" s="7"/>
      <c r="G108" s="7"/>
      <c r="H108" s="7"/>
      <c r="I108" s="7"/>
      <c r="J108" s="7"/>
      <c r="K108" s="7"/>
      <c r="L108" s="9"/>
      <c r="M108" s="10"/>
      <c r="N108" s="10"/>
      <c r="O108" s="10"/>
      <c r="P108" s="10"/>
      <c r="Q108" s="10"/>
      <c r="R108" s="10"/>
      <c r="S108" s="10"/>
      <c r="T108" s="10"/>
      <c r="U108" s="10"/>
    </row>
    <row r="109" spans="1:21" ht="16.5" customHeight="1" x14ac:dyDescent="0.2">
      <c r="A109" s="7"/>
      <c r="B109" s="7"/>
      <c r="C109" s="7" t="s">
        <v>65</v>
      </c>
      <c r="D109" s="7"/>
      <c r="E109" s="7"/>
      <c r="F109" s="7"/>
      <c r="G109" s="7"/>
      <c r="H109" s="7"/>
      <c r="I109" s="7"/>
      <c r="J109" s="7"/>
      <c r="K109" s="7"/>
      <c r="L109" s="9"/>
      <c r="M109" s="10"/>
      <c r="N109" s="10"/>
      <c r="O109" s="10"/>
      <c r="P109" s="10"/>
      <c r="Q109" s="10"/>
      <c r="R109" s="10"/>
      <c r="S109" s="10"/>
      <c r="T109" s="10"/>
      <c r="U109" s="10"/>
    </row>
    <row r="110" spans="1:21" ht="29.45" customHeight="1" x14ac:dyDescent="0.2">
      <c r="A110" s="7"/>
      <c r="B110" s="7"/>
      <c r="C110" s="7"/>
      <c r="D110" s="382" t="s">
        <v>66</v>
      </c>
      <c r="E110" s="382"/>
      <c r="F110" s="382"/>
      <c r="G110" s="382"/>
      <c r="H110" s="382"/>
      <c r="I110" s="382"/>
      <c r="J110" s="382"/>
      <c r="K110" s="382"/>
      <c r="L110" s="9" t="s">
        <v>67</v>
      </c>
      <c r="M110" s="33">
        <v>6824</v>
      </c>
      <c r="N110" s="33">
        <v>2091</v>
      </c>
      <c r="O110" s="33">
        <v>3782</v>
      </c>
      <c r="P110" s="33">
        <v>2321</v>
      </c>
      <c r="Q110" s="33">
        <v>1150</v>
      </c>
      <c r="R110" s="35">
        <v>321</v>
      </c>
      <c r="S110" s="35">
        <v>227</v>
      </c>
      <c r="T110" s="35">
        <v>948</v>
      </c>
      <c r="U110" s="36">
        <v>17664</v>
      </c>
    </row>
    <row r="111" spans="1:21" ht="16.5" customHeight="1" x14ac:dyDescent="0.2">
      <c r="A111" s="7"/>
      <c r="B111" s="7"/>
      <c r="C111" s="7"/>
      <c r="D111" s="7" t="s">
        <v>68</v>
      </c>
      <c r="E111" s="7"/>
      <c r="F111" s="7"/>
      <c r="G111" s="7"/>
      <c r="H111" s="7"/>
      <c r="I111" s="7"/>
      <c r="J111" s="7"/>
      <c r="K111" s="7"/>
      <c r="L111" s="9" t="s">
        <v>67</v>
      </c>
      <c r="M111" s="36">
        <v>11055</v>
      </c>
      <c r="N111" s="33">
        <v>8212</v>
      </c>
      <c r="O111" s="33">
        <v>5093</v>
      </c>
      <c r="P111" s="33">
        <v>1911</v>
      </c>
      <c r="Q111" s="33">
        <v>2246</v>
      </c>
      <c r="R111" s="35">
        <v>865</v>
      </c>
      <c r="S111" s="35">
        <v>576</v>
      </c>
      <c r="T111" s="35">
        <v>111</v>
      </c>
      <c r="U111" s="36">
        <v>30069</v>
      </c>
    </row>
    <row r="112" spans="1:21" ht="16.5" customHeight="1" x14ac:dyDescent="0.2">
      <c r="A112" s="7"/>
      <c r="B112" s="7"/>
      <c r="C112" s="7"/>
      <c r="D112" s="7" t="s">
        <v>69</v>
      </c>
      <c r="E112" s="7"/>
      <c r="F112" s="7"/>
      <c r="G112" s="7"/>
      <c r="H112" s="7"/>
      <c r="I112" s="7"/>
      <c r="J112" s="7"/>
      <c r="K112" s="7"/>
      <c r="L112" s="9" t="s">
        <v>67</v>
      </c>
      <c r="M112" s="32" t="s">
        <v>75</v>
      </c>
      <c r="N112" s="32">
        <v>9</v>
      </c>
      <c r="O112" s="34">
        <v>66</v>
      </c>
      <c r="P112" s="32" t="s">
        <v>75</v>
      </c>
      <c r="Q112" s="34">
        <v>88</v>
      </c>
      <c r="R112" s="34">
        <v>19</v>
      </c>
      <c r="S112" s="32" t="s">
        <v>75</v>
      </c>
      <c r="T112" s="32" t="s">
        <v>75</v>
      </c>
      <c r="U112" s="35">
        <v>182</v>
      </c>
    </row>
    <row r="113" spans="1:21" ht="16.5" customHeight="1" x14ac:dyDescent="0.2">
      <c r="A113" s="7"/>
      <c r="B113" s="7"/>
      <c r="C113" s="7"/>
      <c r="D113" s="7" t="s">
        <v>70</v>
      </c>
      <c r="E113" s="7"/>
      <c r="F113" s="7"/>
      <c r="G113" s="7"/>
      <c r="H113" s="7"/>
      <c r="I113" s="7"/>
      <c r="J113" s="7"/>
      <c r="K113" s="7"/>
      <c r="L113" s="9" t="s">
        <v>67</v>
      </c>
      <c r="M113" s="36">
        <v>17879</v>
      </c>
      <c r="N113" s="36">
        <v>10312</v>
      </c>
      <c r="O113" s="33">
        <v>8941</v>
      </c>
      <c r="P113" s="33">
        <v>4232</v>
      </c>
      <c r="Q113" s="33">
        <v>3484</v>
      </c>
      <c r="R113" s="33">
        <v>1205</v>
      </c>
      <c r="S113" s="35">
        <v>803</v>
      </c>
      <c r="T113" s="33">
        <v>1059</v>
      </c>
      <c r="U113" s="36">
        <v>47915</v>
      </c>
    </row>
    <row r="114" spans="1:21" ht="16.5" customHeight="1" x14ac:dyDescent="0.2">
      <c r="A114" s="7"/>
      <c r="B114" s="7"/>
      <c r="C114" s="7" t="s">
        <v>134</v>
      </c>
      <c r="D114" s="7"/>
      <c r="E114" s="7"/>
      <c r="F114" s="7"/>
      <c r="G114" s="7"/>
      <c r="H114" s="7"/>
      <c r="I114" s="7"/>
      <c r="J114" s="7"/>
      <c r="K114" s="7"/>
      <c r="L114" s="9"/>
      <c r="M114" s="10"/>
      <c r="N114" s="10"/>
      <c r="O114" s="10"/>
      <c r="P114" s="10"/>
      <c r="Q114" s="10"/>
      <c r="R114" s="10"/>
      <c r="S114" s="10"/>
      <c r="T114" s="10"/>
      <c r="U114" s="10"/>
    </row>
    <row r="115" spans="1:21" ht="29.45" customHeight="1" x14ac:dyDescent="0.2">
      <c r="A115" s="7"/>
      <c r="B115" s="7"/>
      <c r="C115" s="7"/>
      <c r="D115" s="382" t="s">
        <v>66</v>
      </c>
      <c r="E115" s="382"/>
      <c r="F115" s="382"/>
      <c r="G115" s="382"/>
      <c r="H115" s="382"/>
      <c r="I115" s="382"/>
      <c r="J115" s="382"/>
      <c r="K115" s="382"/>
      <c r="L115" s="9" t="s">
        <v>72</v>
      </c>
      <c r="M115" s="37">
        <v>61.9</v>
      </c>
      <c r="N115" s="37">
        <v>88.2</v>
      </c>
      <c r="O115" s="37">
        <v>39.9</v>
      </c>
      <c r="P115" s="37">
        <v>57.9</v>
      </c>
      <c r="Q115" s="37">
        <v>66</v>
      </c>
      <c r="R115" s="37">
        <v>27.8</v>
      </c>
      <c r="S115" s="37">
        <v>79.900000000000006</v>
      </c>
      <c r="T115" s="37">
        <v>36.1</v>
      </c>
      <c r="U115" s="37">
        <v>54</v>
      </c>
    </row>
    <row r="116" spans="1:21" ht="16.5" customHeight="1" x14ac:dyDescent="0.2">
      <c r="A116" s="7"/>
      <c r="B116" s="7"/>
      <c r="C116" s="7"/>
      <c r="D116" s="7" t="s">
        <v>68</v>
      </c>
      <c r="E116" s="7"/>
      <c r="F116" s="7"/>
      <c r="G116" s="7"/>
      <c r="H116" s="7"/>
      <c r="I116" s="7"/>
      <c r="J116" s="7"/>
      <c r="K116" s="7"/>
      <c r="L116" s="9" t="s">
        <v>72</v>
      </c>
      <c r="M116" s="39">
        <v>6.8</v>
      </c>
      <c r="N116" s="39">
        <v>6</v>
      </c>
      <c r="O116" s="39">
        <v>4.8</v>
      </c>
      <c r="P116" s="39">
        <v>3.5</v>
      </c>
      <c r="Q116" s="39">
        <v>6.4</v>
      </c>
      <c r="R116" s="39">
        <v>8.6</v>
      </c>
      <c r="S116" s="39">
        <v>6.5</v>
      </c>
      <c r="T116" s="39">
        <v>3</v>
      </c>
      <c r="U116" s="39">
        <v>5.8</v>
      </c>
    </row>
    <row r="117" spans="1:21" ht="16.5" customHeight="1" x14ac:dyDescent="0.2">
      <c r="A117" s="7"/>
      <c r="B117" s="7"/>
      <c r="C117" s="7"/>
      <c r="D117" s="7" t="s">
        <v>70</v>
      </c>
      <c r="E117" s="7"/>
      <c r="F117" s="7"/>
      <c r="G117" s="7"/>
      <c r="H117" s="7"/>
      <c r="I117" s="7"/>
      <c r="J117" s="7"/>
      <c r="K117" s="7"/>
      <c r="L117" s="9" t="s">
        <v>72</v>
      </c>
      <c r="M117" s="37">
        <v>10.3</v>
      </c>
      <c r="N117" s="39">
        <v>7.5</v>
      </c>
      <c r="O117" s="39">
        <v>7.8</v>
      </c>
      <c r="P117" s="39">
        <v>7.1</v>
      </c>
      <c r="Q117" s="39">
        <v>9.5</v>
      </c>
      <c r="R117" s="37">
        <v>10.7</v>
      </c>
      <c r="S117" s="39">
        <v>8.8000000000000007</v>
      </c>
      <c r="T117" s="37">
        <v>16.8</v>
      </c>
      <c r="U117" s="39">
        <v>8.6999999999999993</v>
      </c>
    </row>
    <row r="118" spans="1:21" ht="16.5" customHeight="1" x14ac:dyDescent="0.2">
      <c r="A118" s="7"/>
      <c r="B118" s="7" t="s">
        <v>140</v>
      </c>
      <c r="C118" s="7"/>
      <c r="D118" s="7"/>
      <c r="E118" s="7"/>
      <c r="F118" s="7"/>
      <c r="G118" s="7"/>
      <c r="H118" s="7"/>
      <c r="I118" s="7"/>
      <c r="J118" s="7"/>
      <c r="K118" s="7"/>
      <c r="L118" s="9"/>
      <c r="M118" s="10"/>
      <c r="N118" s="10"/>
      <c r="O118" s="10"/>
      <c r="P118" s="10"/>
      <c r="Q118" s="10"/>
      <c r="R118" s="10"/>
      <c r="S118" s="10"/>
      <c r="T118" s="10"/>
      <c r="U118" s="10"/>
    </row>
    <row r="119" spans="1:21" ht="16.5" customHeight="1" x14ac:dyDescent="0.2">
      <c r="A119" s="7"/>
      <c r="B119" s="7"/>
      <c r="C119" s="7" t="s">
        <v>65</v>
      </c>
      <c r="D119" s="7"/>
      <c r="E119" s="7"/>
      <c r="F119" s="7"/>
      <c r="G119" s="7"/>
      <c r="H119" s="7"/>
      <c r="I119" s="7"/>
      <c r="J119" s="7"/>
      <c r="K119" s="7"/>
      <c r="L119" s="9"/>
      <c r="M119" s="10"/>
      <c r="N119" s="10"/>
      <c r="O119" s="10"/>
      <c r="P119" s="10"/>
      <c r="Q119" s="10"/>
      <c r="R119" s="10"/>
      <c r="S119" s="10"/>
      <c r="T119" s="10"/>
      <c r="U119" s="10"/>
    </row>
    <row r="120" spans="1:21" ht="29.45" customHeight="1" x14ac:dyDescent="0.2">
      <c r="A120" s="7"/>
      <c r="B120" s="7"/>
      <c r="C120" s="7"/>
      <c r="D120" s="382" t="s">
        <v>66</v>
      </c>
      <c r="E120" s="382"/>
      <c r="F120" s="382"/>
      <c r="G120" s="382"/>
      <c r="H120" s="382"/>
      <c r="I120" s="382"/>
      <c r="J120" s="382"/>
      <c r="K120" s="382"/>
      <c r="L120" s="9" t="s">
        <v>67</v>
      </c>
      <c r="M120" s="33">
        <v>7758</v>
      </c>
      <c r="N120" s="33">
        <v>2573</v>
      </c>
      <c r="O120" s="33">
        <v>4589</v>
      </c>
      <c r="P120" s="33">
        <v>2751</v>
      </c>
      <c r="Q120" s="33">
        <v>1329</v>
      </c>
      <c r="R120" s="35">
        <v>361</v>
      </c>
      <c r="S120" s="35">
        <v>257</v>
      </c>
      <c r="T120" s="33">
        <v>1176</v>
      </c>
      <c r="U120" s="36">
        <v>20794</v>
      </c>
    </row>
    <row r="121" spans="1:21" ht="16.5" customHeight="1" x14ac:dyDescent="0.2">
      <c r="A121" s="7"/>
      <c r="B121" s="7"/>
      <c r="C121" s="7"/>
      <c r="D121" s="7" t="s">
        <v>68</v>
      </c>
      <c r="E121" s="7"/>
      <c r="F121" s="7"/>
      <c r="G121" s="7"/>
      <c r="H121" s="7"/>
      <c r="I121" s="7"/>
      <c r="J121" s="7"/>
      <c r="K121" s="7"/>
      <c r="L121" s="9" t="s">
        <v>67</v>
      </c>
      <c r="M121" s="36">
        <v>12823</v>
      </c>
      <c r="N121" s="36">
        <v>10418</v>
      </c>
      <c r="O121" s="33">
        <v>6270</v>
      </c>
      <c r="P121" s="33">
        <v>2360</v>
      </c>
      <c r="Q121" s="33">
        <v>2516</v>
      </c>
      <c r="R121" s="35">
        <v>967</v>
      </c>
      <c r="S121" s="35">
        <v>682</v>
      </c>
      <c r="T121" s="35">
        <v>150</v>
      </c>
      <c r="U121" s="36">
        <v>36186</v>
      </c>
    </row>
    <row r="122" spans="1:21" ht="16.5" customHeight="1" x14ac:dyDescent="0.2">
      <c r="A122" s="7"/>
      <c r="B122" s="7"/>
      <c r="C122" s="7"/>
      <c r="D122" s="7" t="s">
        <v>69</v>
      </c>
      <c r="E122" s="7"/>
      <c r="F122" s="7"/>
      <c r="G122" s="7"/>
      <c r="H122" s="7"/>
      <c r="I122" s="7"/>
      <c r="J122" s="7"/>
      <c r="K122" s="7"/>
      <c r="L122" s="9" t="s">
        <v>67</v>
      </c>
      <c r="M122" s="32" t="s">
        <v>75</v>
      </c>
      <c r="N122" s="34">
        <v>10</v>
      </c>
      <c r="O122" s="34">
        <v>99</v>
      </c>
      <c r="P122" s="32">
        <v>1</v>
      </c>
      <c r="Q122" s="35">
        <v>106</v>
      </c>
      <c r="R122" s="34">
        <v>25</v>
      </c>
      <c r="S122" s="32" t="s">
        <v>75</v>
      </c>
      <c r="T122" s="32" t="s">
        <v>75</v>
      </c>
      <c r="U122" s="35">
        <v>241</v>
      </c>
    </row>
    <row r="123" spans="1:21" ht="16.5" customHeight="1" x14ac:dyDescent="0.2">
      <c r="A123" s="7"/>
      <c r="B123" s="7"/>
      <c r="C123" s="7"/>
      <c r="D123" s="7" t="s">
        <v>141</v>
      </c>
      <c r="E123" s="7"/>
      <c r="F123" s="7"/>
      <c r="G123" s="7"/>
      <c r="H123" s="7"/>
      <c r="I123" s="7"/>
      <c r="J123" s="7"/>
      <c r="K123" s="7"/>
      <c r="L123" s="9" t="s">
        <v>67</v>
      </c>
      <c r="M123" s="36">
        <v>20581</v>
      </c>
      <c r="N123" s="36">
        <v>13001</v>
      </c>
      <c r="O123" s="36">
        <v>10958</v>
      </c>
      <c r="P123" s="33">
        <v>5112</v>
      </c>
      <c r="Q123" s="33">
        <v>3951</v>
      </c>
      <c r="R123" s="33">
        <v>1353</v>
      </c>
      <c r="S123" s="35">
        <v>939</v>
      </c>
      <c r="T123" s="33">
        <v>1326</v>
      </c>
      <c r="U123" s="36">
        <v>57221</v>
      </c>
    </row>
    <row r="124" spans="1:21" ht="16.5" customHeight="1" x14ac:dyDescent="0.2">
      <c r="A124" s="7"/>
      <c r="B124" s="7"/>
      <c r="C124" s="7" t="s">
        <v>134</v>
      </c>
      <c r="D124" s="7"/>
      <c r="E124" s="7"/>
      <c r="F124" s="7"/>
      <c r="G124" s="7"/>
      <c r="H124" s="7"/>
      <c r="I124" s="7"/>
      <c r="J124" s="7"/>
      <c r="K124" s="7"/>
      <c r="L124" s="9"/>
      <c r="M124" s="10"/>
      <c r="N124" s="10"/>
      <c r="O124" s="10"/>
      <c r="P124" s="10"/>
      <c r="Q124" s="10"/>
      <c r="R124" s="10"/>
      <c r="S124" s="10"/>
      <c r="T124" s="10"/>
      <c r="U124" s="10"/>
    </row>
    <row r="125" spans="1:21" ht="29.45" customHeight="1" x14ac:dyDescent="0.2">
      <c r="A125" s="7"/>
      <c r="B125" s="7"/>
      <c r="C125" s="7"/>
      <c r="D125" s="382" t="s">
        <v>66</v>
      </c>
      <c r="E125" s="382"/>
      <c r="F125" s="382"/>
      <c r="G125" s="382"/>
      <c r="H125" s="382"/>
      <c r="I125" s="382"/>
      <c r="J125" s="382"/>
      <c r="K125" s="382"/>
      <c r="L125" s="9" t="s">
        <v>72</v>
      </c>
      <c r="M125" s="37">
        <v>70.599999999999994</v>
      </c>
      <c r="N125" s="31">
        <v>109.1</v>
      </c>
      <c r="O125" s="37">
        <v>48.6</v>
      </c>
      <c r="P125" s="37">
        <v>68.900000000000006</v>
      </c>
      <c r="Q125" s="37">
        <v>76.599999999999994</v>
      </c>
      <c r="R125" s="37">
        <v>31.2</v>
      </c>
      <c r="S125" s="37">
        <v>90.4</v>
      </c>
      <c r="T125" s="37">
        <v>44.7</v>
      </c>
      <c r="U125" s="37">
        <v>63.8</v>
      </c>
    </row>
    <row r="126" spans="1:21" ht="16.5" customHeight="1" x14ac:dyDescent="0.2">
      <c r="A126" s="7"/>
      <c r="B126" s="7"/>
      <c r="C126" s="7"/>
      <c r="D126" s="7" t="s">
        <v>68</v>
      </c>
      <c r="E126" s="7"/>
      <c r="F126" s="7"/>
      <c r="G126" s="7"/>
      <c r="H126" s="7"/>
      <c r="I126" s="7"/>
      <c r="J126" s="7"/>
      <c r="K126" s="7"/>
      <c r="L126" s="9" t="s">
        <v>72</v>
      </c>
      <c r="M126" s="39">
        <v>7.9</v>
      </c>
      <c r="N126" s="39">
        <v>7.8</v>
      </c>
      <c r="O126" s="39">
        <v>6</v>
      </c>
      <c r="P126" s="39">
        <v>4.3</v>
      </c>
      <c r="Q126" s="39">
        <v>7.2</v>
      </c>
      <c r="R126" s="39">
        <v>9.6</v>
      </c>
      <c r="S126" s="39">
        <v>7.8</v>
      </c>
      <c r="T126" s="39">
        <v>4.0999999999999996</v>
      </c>
      <c r="U126" s="39">
        <v>7</v>
      </c>
    </row>
    <row r="127" spans="1:21" ht="16.5" customHeight="1" x14ac:dyDescent="0.2">
      <c r="A127" s="7"/>
      <c r="B127" s="7"/>
      <c r="C127" s="7"/>
      <c r="D127" s="7" t="s">
        <v>70</v>
      </c>
      <c r="E127" s="7"/>
      <c r="F127" s="7"/>
      <c r="G127" s="7"/>
      <c r="H127" s="7"/>
      <c r="I127" s="7"/>
      <c r="J127" s="7"/>
      <c r="K127" s="7"/>
      <c r="L127" s="9" t="s">
        <v>72</v>
      </c>
      <c r="M127" s="37">
        <v>11.9</v>
      </c>
      <c r="N127" s="39">
        <v>9.5</v>
      </c>
      <c r="O127" s="39">
        <v>9.6</v>
      </c>
      <c r="P127" s="39">
        <v>8.6999999999999993</v>
      </c>
      <c r="Q127" s="37">
        <v>10.8</v>
      </c>
      <c r="R127" s="37">
        <v>12</v>
      </c>
      <c r="S127" s="37">
        <v>10.4</v>
      </c>
      <c r="T127" s="37">
        <v>21.2</v>
      </c>
      <c r="U127" s="37">
        <v>10.5</v>
      </c>
    </row>
    <row r="128" spans="1:21" ht="16.5" customHeight="1" x14ac:dyDescent="0.2">
      <c r="A128" s="7" t="s">
        <v>83</v>
      </c>
      <c r="B128" s="7"/>
      <c r="C128" s="7"/>
      <c r="D128" s="7"/>
      <c r="E128" s="7"/>
      <c r="F128" s="7"/>
      <c r="G128" s="7"/>
      <c r="H128" s="7"/>
      <c r="I128" s="7"/>
      <c r="J128" s="7"/>
      <c r="K128" s="7"/>
      <c r="L128" s="9"/>
      <c r="M128" s="10"/>
      <c r="N128" s="10"/>
      <c r="O128" s="10"/>
      <c r="P128" s="10"/>
      <c r="Q128" s="10"/>
      <c r="R128" s="10"/>
      <c r="S128" s="10"/>
      <c r="T128" s="10"/>
      <c r="U128" s="10"/>
    </row>
    <row r="129" spans="1:21" ht="16.5" customHeight="1" x14ac:dyDescent="0.2">
      <c r="A129" s="7"/>
      <c r="B129" s="7" t="s">
        <v>139</v>
      </c>
      <c r="C129" s="7"/>
      <c r="D129" s="7"/>
      <c r="E129" s="7"/>
      <c r="F129" s="7"/>
      <c r="G129" s="7"/>
      <c r="H129" s="7"/>
      <c r="I129" s="7"/>
      <c r="J129" s="7"/>
      <c r="K129" s="7"/>
      <c r="L129" s="9"/>
      <c r="M129" s="10"/>
      <c r="N129" s="10"/>
      <c r="O129" s="10"/>
      <c r="P129" s="10"/>
      <c r="Q129" s="10"/>
      <c r="R129" s="10"/>
      <c r="S129" s="10"/>
      <c r="T129" s="10"/>
      <c r="U129" s="10"/>
    </row>
    <row r="130" spans="1:21" ht="16.5" customHeight="1" x14ac:dyDescent="0.2">
      <c r="A130" s="7"/>
      <c r="B130" s="7"/>
      <c r="C130" s="7" t="s">
        <v>65</v>
      </c>
      <c r="D130" s="7"/>
      <c r="E130" s="7"/>
      <c r="F130" s="7"/>
      <c r="G130" s="7"/>
      <c r="H130" s="7"/>
      <c r="I130" s="7"/>
      <c r="J130" s="7"/>
      <c r="K130" s="7"/>
      <c r="L130" s="9"/>
      <c r="M130" s="10"/>
      <c r="N130" s="10"/>
      <c r="O130" s="10"/>
      <c r="P130" s="10"/>
      <c r="Q130" s="10"/>
      <c r="R130" s="10"/>
      <c r="S130" s="10"/>
      <c r="T130" s="10"/>
      <c r="U130" s="10"/>
    </row>
    <row r="131" spans="1:21" ht="29.45" customHeight="1" x14ac:dyDescent="0.2">
      <c r="A131" s="7"/>
      <c r="B131" s="7"/>
      <c r="C131" s="7"/>
      <c r="D131" s="382" t="s">
        <v>66</v>
      </c>
      <c r="E131" s="382"/>
      <c r="F131" s="382"/>
      <c r="G131" s="382"/>
      <c r="H131" s="382"/>
      <c r="I131" s="382"/>
      <c r="J131" s="382"/>
      <c r="K131" s="382"/>
      <c r="L131" s="9" t="s">
        <v>67</v>
      </c>
      <c r="M131" s="33">
        <v>6652</v>
      </c>
      <c r="N131" s="33">
        <v>1876</v>
      </c>
      <c r="O131" s="33">
        <v>3619</v>
      </c>
      <c r="P131" s="33">
        <v>2212</v>
      </c>
      <c r="Q131" s="33">
        <v>1073</v>
      </c>
      <c r="R131" s="35">
        <v>297</v>
      </c>
      <c r="S131" s="35">
        <v>197</v>
      </c>
      <c r="T131" s="35">
        <v>920</v>
      </c>
      <c r="U131" s="36">
        <v>16846</v>
      </c>
    </row>
    <row r="132" spans="1:21" ht="16.5" customHeight="1" x14ac:dyDescent="0.2">
      <c r="A132" s="7"/>
      <c r="B132" s="7"/>
      <c r="C132" s="7"/>
      <c r="D132" s="7" t="s">
        <v>68</v>
      </c>
      <c r="E132" s="7"/>
      <c r="F132" s="7"/>
      <c r="G132" s="7"/>
      <c r="H132" s="7"/>
      <c r="I132" s="7"/>
      <c r="J132" s="7"/>
      <c r="K132" s="7"/>
      <c r="L132" s="9" t="s">
        <v>67</v>
      </c>
      <c r="M132" s="36">
        <v>11147</v>
      </c>
      <c r="N132" s="33">
        <v>7821</v>
      </c>
      <c r="O132" s="33">
        <v>5010</v>
      </c>
      <c r="P132" s="33">
        <v>1887</v>
      </c>
      <c r="Q132" s="33">
        <v>2095</v>
      </c>
      <c r="R132" s="35">
        <v>830</v>
      </c>
      <c r="S132" s="35">
        <v>546</v>
      </c>
      <c r="T132" s="35">
        <v>112</v>
      </c>
      <c r="U132" s="36">
        <v>29448</v>
      </c>
    </row>
    <row r="133" spans="1:21" ht="16.5" customHeight="1" x14ac:dyDescent="0.2">
      <c r="A133" s="7"/>
      <c r="B133" s="7"/>
      <c r="C133" s="7"/>
      <c r="D133" s="7" t="s">
        <v>69</v>
      </c>
      <c r="E133" s="7"/>
      <c r="F133" s="7"/>
      <c r="G133" s="7"/>
      <c r="H133" s="7"/>
      <c r="I133" s="7"/>
      <c r="J133" s="7"/>
      <c r="K133" s="7"/>
      <c r="L133" s="9" t="s">
        <v>67</v>
      </c>
      <c r="M133" s="32">
        <v>1</v>
      </c>
      <c r="N133" s="32">
        <v>8</v>
      </c>
      <c r="O133" s="34">
        <v>41</v>
      </c>
      <c r="P133" s="32">
        <v>1</v>
      </c>
      <c r="Q133" s="34">
        <v>75</v>
      </c>
      <c r="R133" s="34">
        <v>23</v>
      </c>
      <c r="S133" s="32">
        <v>5</v>
      </c>
      <c r="T133" s="32" t="s">
        <v>75</v>
      </c>
      <c r="U133" s="35">
        <v>154</v>
      </c>
    </row>
    <row r="134" spans="1:21" ht="16.5" customHeight="1" x14ac:dyDescent="0.2">
      <c r="A134" s="7"/>
      <c r="B134" s="7"/>
      <c r="C134" s="7"/>
      <c r="D134" s="7" t="s">
        <v>70</v>
      </c>
      <c r="E134" s="7"/>
      <c r="F134" s="7"/>
      <c r="G134" s="7"/>
      <c r="H134" s="7"/>
      <c r="I134" s="7"/>
      <c r="J134" s="7"/>
      <c r="K134" s="7"/>
      <c r="L134" s="9" t="s">
        <v>67</v>
      </c>
      <c r="M134" s="36">
        <v>17800</v>
      </c>
      <c r="N134" s="33">
        <v>9705</v>
      </c>
      <c r="O134" s="33">
        <v>8670</v>
      </c>
      <c r="P134" s="33">
        <v>4100</v>
      </c>
      <c r="Q134" s="33">
        <v>3243</v>
      </c>
      <c r="R134" s="33">
        <v>1150</v>
      </c>
      <c r="S134" s="35">
        <v>748</v>
      </c>
      <c r="T134" s="33">
        <v>1032</v>
      </c>
      <c r="U134" s="36">
        <v>46448</v>
      </c>
    </row>
    <row r="135" spans="1:21" ht="16.5" customHeight="1" x14ac:dyDescent="0.2">
      <c r="A135" s="7"/>
      <c r="B135" s="7"/>
      <c r="C135" s="7" t="s">
        <v>134</v>
      </c>
      <c r="D135" s="7"/>
      <c r="E135" s="7"/>
      <c r="F135" s="7"/>
      <c r="G135" s="7"/>
      <c r="H135" s="7"/>
      <c r="I135" s="7"/>
      <c r="J135" s="7"/>
      <c r="K135" s="7"/>
      <c r="L135" s="9"/>
      <c r="M135" s="10"/>
      <c r="N135" s="10"/>
      <c r="O135" s="10"/>
      <c r="P135" s="10"/>
      <c r="Q135" s="10"/>
      <c r="R135" s="10"/>
      <c r="S135" s="10"/>
      <c r="T135" s="10"/>
      <c r="U135" s="10"/>
    </row>
    <row r="136" spans="1:21" ht="29.45" customHeight="1" x14ac:dyDescent="0.2">
      <c r="A136" s="7"/>
      <c r="B136" s="7"/>
      <c r="C136" s="7"/>
      <c r="D136" s="382" t="s">
        <v>66</v>
      </c>
      <c r="E136" s="382"/>
      <c r="F136" s="382"/>
      <c r="G136" s="382"/>
      <c r="H136" s="382"/>
      <c r="I136" s="382"/>
      <c r="J136" s="382"/>
      <c r="K136" s="382"/>
      <c r="L136" s="9" t="s">
        <v>72</v>
      </c>
      <c r="M136" s="37">
        <v>60.7</v>
      </c>
      <c r="N136" s="37">
        <v>79.900000000000006</v>
      </c>
      <c r="O136" s="37">
        <v>38.6</v>
      </c>
      <c r="P136" s="37">
        <v>55.6</v>
      </c>
      <c r="Q136" s="37">
        <v>62.1</v>
      </c>
      <c r="R136" s="37">
        <v>25.7</v>
      </c>
      <c r="S136" s="37">
        <v>69.3</v>
      </c>
      <c r="T136" s="37">
        <v>34.9</v>
      </c>
      <c r="U136" s="37">
        <v>51.9</v>
      </c>
    </row>
    <row r="137" spans="1:21" ht="16.5" customHeight="1" x14ac:dyDescent="0.2">
      <c r="A137" s="7"/>
      <c r="B137" s="7"/>
      <c r="C137" s="7"/>
      <c r="D137" s="7" t="s">
        <v>68</v>
      </c>
      <c r="E137" s="7"/>
      <c r="F137" s="7"/>
      <c r="G137" s="7"/>
      <c r="H137" s="7"/>
      <c r="I137" s="7"/>
      <c r="J137" s="7"/>
      <c r="K137" s="7"/>
      <c r="L137" s="9" t="s">
        <v>72</v>
      </c>
      <c r="M137" s="39">
        <v>6.9</v>
      </c>
      <c r="N137" s="39">
        <v>5.9</v>
      </c>
      <c r="O137" s="39">
        <v>4.8</v>
      </c>
      <c r="P137" s="39">
        <v>3.4</v>
      </c>
      <c r="Q137" s="39">
        <v>6</v>
      </c>
      <c r="R137" s="39">
        <v>8.1999999999999993</v>
      </c>
      <c r="S137" s="39">
        <v>6.3</v>
      </c>
      <c r="T137" s="39">
        <v>3.1</v>
      </c>
      <c r="U137" s="39">
        <v>5.8</v>
      </c>
    </row>
    <row r="138" spans="1:21" ht="16.5" customHeight="1" x14ac:dyDescent="0.2">
      <c r="A138" s="7"/>
      <c r="B138" s="7"/>
      <c r="C138" s="7"/>
      <c r="D138" s="7" t="s">
        <v>70</v>
      </c>
      <c r="E138" s="7"/>
      <c r="F138" s="7"/>
      <c r="G138" s="7"/>
      <c r="H138" s="7"/>
      <c r="I138" s="7"/>
      <c r="J138" s="7"/>
      <c r="K138" s="7"/>
      <c r="L138" s="9" t="s">
        <v>72</v>
      </c>
      <c r="M138" s="37">
        <v>10.3</v>
      </c>
      <c r="N138" s="39">
        <v>7.2</v>
      </c>
      <c r="O138" s="39">
        <v>7.6</v>
      </c>
      <c r="P138" s="39">
        <v>7</v>
      </c>
      <c r="Q138" s="39">
        <v>8.9</v>
      </c>
      <c r="R138" s="37">
        <v>10.199999999999999</v>
      </c>
      <c r="S138" s="39">
        <v>8.4</v>
      </c>
      <c r="T138" s="37">
        <v>16.5</v>
      </c>
      <c r="U138" s="39">
        <v>8.5</v>
      </c>
    </row>
    <row r="139" spans="1:21" ht="16.5" customHeight="1" x14ac:dyDescent="0.2">
      <c r="A139" s="7"/>
      <c r="B139" s="7" t="s">
        <v>140</v>
      </c>
      <c r="C139" s="7"/>
      <c r="D139" s="7"/>
      <c r="E139" s="7"/>
      <c r="F139" s="7"/>
      <c r="G139" s="7"/>
      <c r="H139" s="7"/>
      <c r="I139" s="7"/>
      <c r="J139" s="7"/>
      <c r="K139" s="7"/>
      <c r="L139" s="9"/>
      <c r="M139" s="10"/>
      <c r="N139" s="10"/>
      <c r="O139" s="10"/>
      <c r="P139" s="10"/>
      <c r="Q139" s="10"/>
      <c r="R139" s="10"/>
      <c r="S139" s="10"/>
      <c r="T139" s="10"/>
      <c r="U139" s="10"/>
    </row>
    <row r="140" spans="1:21" ht="16.5" customHeight="1" x14ac:dyDescent="0.2">
      <c r="A140" s="7"/>
      <c r="B140" s="7"/>
      <c r="C140" s="7" t="s">
        <v>65</v>
      </c>
      <c r="D140" s="7"/>
      <c r="E140" s="7"/>
      <c r="F140" s="7"/>
      <c r="G140" s="7"/>
      <c r="H140" s="7"/>
      <c r="I140" s="7"/>
      <c r="J140" s="7"/>
      <c r="K140" s="7"/>
      <c r="L140" s="9"/>
      <c r="M140" s="10"/>
      <c r="N140" s="10"/>
      <c r="O140" s="10"/>
      <c r="P140" s="10"/>
      <c r="Q140" s="10"/>
      <c r="R140" s="10"/>
      <c r="S140" s="10"/>
      <c r="T140" s="10"/>
      <c r="U140" s="10"/>
    </row>
    <row r="141" spans="1:21" ht="29.45" customHeight="1" x14ac:dyDescent="0.2">
      <c r="A141" s="7"/>
      <c r="B141" s="7"/>
      <c r="C141" s="7"/>
      <c r="D141" s="382" t="s">
        <v>66</v>
      </c>
      <c r="E141" s="382"/>
      <c r="F141" s="382"/>
      <c r="G141" s="382"/>
      <c r="H141" s="382"/>
      <c r="I141" s="382"/>
      <c r="J141" s="382"/>
      <c r="K141" s="382"/>
      <c r="L141" s="9" t="s">
        <v>67</v>
      </c>
      <c r="M141" s="33">
        <v>7482</v>
      </c>
      <c r="N141" s="33">
        <v>2307</v>
      </c>
      <c r="O141" s="33">
        <v>4419</v>
      </c>
      <c r="P141" s="33">
        <v>2603</v>
      </c>
      <c r="Q141" s="33">
        <v>1190</v>
      </c>
      <c r="R141" s="35">
        <v>327</v>
      </c>
      <c r="S141" s="35">
        <v>223</v>
      </c>
      <c r="T141" s="33">
        <v>1135</v>
      </c>
      <c r="U141" s="36">
        <v>19686</v>
      </c>
    </row>
    <row r="142" spans="1:21" ht="16.5" customHeight="1" x14ac:dyDescent="0.2">
      <c r="A142" s="7"/>
      <c r="B142" s="7"/>
      <c r="C142" s="7"/>
      <c r="D142" s="7" t="s">
        <v>68</v>
      </c>
      <c r="E142" s="7"/>
      <c r="F142" s="7"/>
      <c r="G142" s="7"/>
      <c r="H142" s="7"/>
      <c r="I142" s="7"/>
      <c r="J142" s="7"/>
      <c r="K142" s="7"/>
      <c r="L142" s="9" t="s">
        <v>67</v>
      </c>
      <c r="M142" s="36">
        <v>12833</v>
      </c>
      <c r="N142" s="36">
        <v>10158</v>
      </c>
      <c r="O142" s="33">
        <v>6194</v>
      </c>
      <c r="P142" s="33">
        <v>2362</v>
      </c>
      <c r="Q142" s="33">
        <v>2387</v>
      </c>
      <c r="R142" s="35">
        <v>948</v>
      </c>
      <c r="S142" s="35">
        <v>643</v>
      </c>
      <c r="T142" s="35">
        <v>164</v>
      </c>
      <c r="U142" s="36">
        <v>35689</v>
      </c>
    </row>
    <row r="143" spans="1:21" ht="16.5" customHeight="1" x14ac:dyDescent="0.2">
      <c r="A143" s="7"/>
      <c r="B143" s="7"/>
      <c r="C143" s="7"/>
      <c r="D143" s="7" t="s">
        <v>69</v>
      </c>
      <c r="E143" s="7"/>
      <c r="F143" s="7"/>
      <c r="G143" s="7"/>
      <c r="H143" s="7"/>
      <c r="I143" s="7"/>
      <c r="J143" s="7"/>
      <c r="K143" s="7"/>
      <c r="L143" s="9" t="s">
        <v>67</v>
      </c>
      <c r="M143" s="32">
        <v>1</v>
      </c>
      <c r="N143" s="32">
        <v>8</v>
      </c>
      <c r="O143" s="34">
        <v>96</v>
      </c>
      <c r="P143" s="32">
        <v>2</v>
      </c>
      <c r="Q143" s="34">
        <v>94</v>
      </c>
      <c r="R143" s="34">
        <v>25</v>
      </c>
      <c r="S143" s="34">
        <v>13</v>
      </c>
      <c r="T143" s="32" t="s">
        <v>75</v>
      </c>
      <c r="U143" s="35">
        <v>239</v>
      </c>
    </row>
    <row r="144" spans="1:21" ht="16.5" customHeight="1" x14ac:dyDescent="0.2">
      <c r="A144" s="7"/>
      <c r="B144" s="7"/>
      <c r="C144" s="7"/>
      <c r="D144" s="7" t="s">
        <v>141</v>
      </c>
      <c r="E144" s="7"/>
      <c r="F144" s="7"/>
      <c r="G144" s="7"/>
      <c r="H144" s="7"/>
      <c r="I144" s="7"/>
      <c r="J144" s="7"/>
      <c r="K144" s="7"/>
      <c r="L144" s="9" t="s">
        <v>67</v>
      </c>
      <c r="M144" s="36">
        <v>20316</v>
      </c>
      <c r="N144" s="36">
        <v>12473</v>
      </c>
      <c r="O144" s="36">
        <v>10709</v>
      </c>
      <c r="P144" s="33">
        <v>4967</v>
      </c>
      <c r="Q144" s="33">
        <v>3671</v>
      </c>
      <c r="R144" s="33">
        <v>1300</v>
      </c>
      <c r="S144" s="35">
        <v>879</v>
      </c>
      <c r="T144" s="33">
        <v>1299</v>
      </c>
      <c r="U144" s="36">
        <v>55614</v>
      </c>
    </row>
    <row r="145" spans="1:21" ht="16.5" customHeight="1" x14ac:dyDescent="0.2">
      <c r="A145" s="7"/>
      <c r="B145" s="7"/>
      <c r="C145" s="7" t="s">
        <v>134</v>
      </c>
      <c r="D145" s="7"/>
      <c r="E145" s="7"/>
      <c r="F145" s="7"/>
      <c r="G145" s="7"/>
      <c r="H145" s="7"/>
      <c r="I145" s="7"/>
      <c r="J145" s="7"/>
      <c r="K145" s="7"/>
      <c r="L145" s="9"/>
      <c r="M145" s="10"/>
      <c r="N145" s="10"/>
      <c r="O145" s="10"/>
      <c r="P145" s="10"/>
      <c r="Q145" s="10"/>
      <c r="R145" s="10"/>
      <c r="S145" s="10"/>
      <c r="T145" s="10"/>
      <c r="U145" s="10"/>
    </row>
    <row r="146" spans="1:21" ht="29.45" customHeight="1" x14ac:dyDescent="0.2">
      <c r="A146" s="7"/>
      <c r="B146" s="7"/>
      <c r="C146" s="7"/>
      <c r="D146" s="382" t="s">
        <v>66</v>
      </c>
      <c r="E146" s="382"/>
      <c r="F146" s="382"/>
      <c r="G146" s="382"/>
      <c r="H146" s="382"/>
      <c r="I146" s="382"/>
      <c r="J146" s="382"/>
      <c r="K146" s="382"/>
      <c r="L146" s="9" t="s">
        <v>72</v>
      </c>
      <c r="M146" s="37">
        <v>68.7</v>
      </c>
      <c r="N146" s="37">
        <v>98.9</v>
      </c>
      <c r="O146" s="37">
        <v>47.3</v>
      </c>
      <c r="P146" s="37">
        <v>65.8</v>
      </c>
      <c r="Q146" s="37">
        <v>69</v>
      </c>
      <c r="R146" s="37">
        <v>28.4</v>
      </c>
      <c r="S146" s="37">
        <v>78.7</v>
      </c>
      <c r="T146" s="37">
        <v>43.2</v>
      </c>
      <c r="U146" s="37">
        <v>60.9</v>
      </c>
    </row>
    <row r="147" spans="1:21" ht="16.5" customHeight="1" x14ac:dyDescent="0.2">
      <c r="A147" s="7"/>
      <c r="B147" s="7"/>
      <c r="C147" s="7"/>
      <c r="D147" s="7" t="s">
        <v>68</v>
      </c>
      <c r="E147" s="7"/>
      <c r="F147" s="7"/>
      <c r="G147" s="7"/>
      <c r="H147" s="7"/>
      <c r="I147" s="7"/>
      <c r="J147" s="7"/>
      <c r="K147" s="7"/>
      <c r="L147" s="9" t="s">
        <v>72</v>
      </c>
      <c r="M147" s="39">
        <v>8</v>
      </c>
      <c r="N147" s="39">
        <v>7.7</v>
      </c>
      <c r="O147" s="39">
        <v>6</v>
      </c>
      <c r="P147" s="39">
        <v>4.3</v>
      </c>
      <c r="Q147" s="39">
        <v>6.9</v>
      </c>
      <c r="R147" s="39">
        <v>9.4</v>
      </c>
      <c r="S147" s="39">
        <v>7.5</v>
      </c>
      <c r="T147" s="39">
        <v>4.5</v>
      </c>
      <c r="U147" s="39">
        <v>7</v>
      </c>
    </row>
    <row r="148" spans="1:21" ht="16.5" customHeight="1" x14ac:dyDescent="0.2">
      <c r="A148" s="7"/>
      <c r="B148" s="7"/>
      <c r="C148" s="7"/>
      <c r="D148" s="7" t="s">
        <v>70</v>
      </c>
      <c r="E148" s="7"/>
      <c r="F148" s="7"/>
      <c r="G148" s="7"/>
      <c r="H148" s="7"/>
      <c r="I148" s="7"/>
      <c r="J148" s="7"/>
      <c r="K148" s="7"/>
      <c r="L148" s="9" t="s">
        <v>72</v>
      </c>
      <c r="M148" s="37">
        <v>11.8</v>
      </c>
      <c r="N148" s="39">
        <v>9.3000000000000007</v>
      </c>
      <c r="O148" s="39">
        <v>9.5</v>
      </c>
      <c r="P148" s="39">
        <v>8.5</v>
      </c>
      <c r="Q148" s="37">
        <v>10.1</v>
      </c>
      <c r="R148" s="37">
        <v>11.6</v>
      </c>
      <c r="S148" s="39">
        <v>9.9</v>
      </c>
      <c r="T148" s="37">
        <v>20.8</v>
      </c>
      <c r="U148" s="37">
        <v>10.3</v>
      </c>
    </row>
    <row r="149" spans="1:21" ht="16.5" customHeight="1" x14ac:dyDescent="0.2">
      <c r="A149" s="7" t="s">
        <v>84</v>
      </c>
      <c r="B149" s="7"/>
      <c r="C149" s="7"/>
      <c r="D149" s="7"/>
      <c r="E149" s="7"/>
      <c r="F149" s="7"/>
      <c r="G149" s="7"/>
      <c r="H149" s="7"/>
      <c r="I149" s="7"/>
      <c r="J149" s="7"/>
      <c r="K149" s="7"/>
      <c r="L149" s="9"/>
      <c r="M149" s="10"/>
      <c r="N149" s="10"/>
      <c r="O149" s="10"/>
      <c r="P149" s="10"/>
      <c r="Q149" s="10"/>
      <c r="R149" s="10"/>
      <c r="S149" s="10"/>
      <c r="T149" s="10"/>
      <c r="U149" s="10"/>
    </row>
    <row r="150" spans="1:21" ht="16.5" customHeight="1" x14ac:dyDescent="0.2">
      <c r="A150" s="7"/>
      <c r="B150" s="7" t="s">
        <v>139</v>
      </c>
      <c r="C150" s="7"/>
      <c r="D150" s="7"/>
      <c r="E150" s="7"/>
      <c r="F150" s="7"/>
      <c r="G150" s="7"/>
      <c r="H150" s="7"/>
      <c r="I150" s="7"/>
      <c r="J150" s="7"/>
      <c r="K150" s="7"/>
      <c r="L150" s="9"/>
      <c r="M150" s="10"/>
      <c r="N150" s="10"/>
      <c r="O150" s="10"/>
      <c r="P150" s="10"/>
      <c r="Q150" s="10"/>
      <c r="R150" s="10"/>
      <c r="S150" s="10"/>
      <c r="T150" s="10"/>
      <c r="U150" s="10"/>
    </row>
    <row r="151" spans="1:21" ht="16.5" customHeight="1" x14ac:dyDescent="0.2">
      <c r="A151" s="7"/>
      <c r="B151" s="7"/>
      <c r="C151" s="7" t="s">
        <v>65</v>
      </c>
      <c r="D151" s="7"/>
      <c r="E151" s="7"/>
      <c r="F151" s="7"/>
      <c r="G151" s="7"/>
      <c r="H151" s="7"/>
      <c r="I151" s="7"/>
      <c r="J151" s="7"/>
      <c r="K151" s="7"/>
      <c r="L151" s="9"/>
      <c r="M151" s="10"/>
      <c r="N151" s="10"/>
      <c r="O151" s="10"/>
      <c r="P151" s="10"/>
      <c r="Q151" s="10"/>
      <c r="R151" s="10"/>
      <c r="S151" s="10"/>
      <c r="T151" s="10"/>
      <c r="U151" s="10"/>
    </row>
    <row r="152" spans="1:21" ht="29.45" customHeight="1" x14ac:dyDescent="0.2">
      <c r="A152" s="7"/>
      <c r="B152" s="7"/>
      <c r="C152" s="7"/>
      <c r="D152" s="382" t="s">
        <v>66</v>
      </c>
      <c r="E152" s="382"/>
      <c r="F152" s="382"/>
      <c r="G152" s="382"/>
      <c r="H152" s="382"/>
      <c r="I152" s="382"/>
      <c r="J152" s="382"/>
      <c r="K152" s="382"/>
      <c r="L152" s="9" t="s">
        <v>67</v>
      </c>
      <c r="M152" s="33">
        <v>6210</v>
      </c>
      <c r="N152" s="33">
        <v>1511</v>
      </c>
      <c r="O152" s="33">
        <v>3512</v>
      </c>
      <c r="P152" s="33">
        <v>2062</v>
      </c>
      <c r="Q152" s="35">
        <v>844</v>
      </c>
      <c r="R152" s="35">
        <v>241</v>
      </c>
      <c r="S152" s="35">
        <v>183</v>
      </c>
      <c r="T152" s="35">
        <v>892</v>
      </c>
      <c r="U152" s="36">
        <v>15455</v>
      </c>
    </row>
    <row r="153" spans="1:21" ht="16.5" customHeight="1" x14ac:dyDescent="0.2">
      <c r="A153" s="7"/>
      <c r="B153" s="7"/>
      <c r="C153" s="7"/>
      <c r="D153" s="7" t="s">
        <v>68</v>
      </c>
      <c r="E153" s="7"/>
      <c r="F153" s="7"/>
      <c r="G153" s="7"/>
      <c r="H153" s="7"/>
      <c r="I153" s="7"/>
      <c r="J153" s="7"/>
      <c r="K153" s="7"/>
      <c r="L153" s="9" t="s">
        <v>67</v>
      </c>
      <c r="M153" s="36">
        <v>10631</v>
      </c>
      <c r="N153" s="33">
        <v>7049</v>
      </c>
      <c r="O153" s="33">
        <v>4879</v>
      </c>
      <c r="P153" s="33">
        <v>1890</v>
      </c>
      <c r="Q153" s="33">
        <v>1949</v>
      </c>
      <c r="R153" s="35">
        <v>812</v>
      </c>
      <c r="S153" s="35">
        <v>482</v>
      </c>
      <c r="T153" s="35">
        <v>125</v>
      </c>
      <c r="U153" s="36">
        <v>27817</v>
      </c>
    </row>
    <row r="154" spans="1:21" ht="16.5" customHeight="1" x14ac:dyDescent="0.2">
      <c r="A154" s="7"/>
      <c r="B154" s="7"/>
      <c r="C154" s="7"/>
      <c r="D154" s="7" t="s">
        <v>69</v>
      </c>
      <c r="E154" s="7"/>
      <c r="F154" s="7"/>
      <c r="G154" s="7"/>
      <c r="H154" s="7"/>
      <c r="I154" s="7"/>
      <c r="J154" s="7"/>
      <c r="K154" s="7"/>
      <c r="L154" s="9" t="s">
        <v>67</v>
      </c>
      <c r="M154" s="32">
        <v>2</v>
      </c>
      <c r="N154" s="32">
        <v>7</v>
      </c>
      <c r="O154" s="34">
        <v>57</v>
      </c>
      <c r="P154" s="32">
        <v>2</v>
      </c>
      <c r="Q154" s="34">
        <v>45</v>
      </c>
      <c r="R154" s="32">
        <v>8</v>
      </c>
      <c r="S154" s="32">
        <v>6</v>
      </c>
      <c r="T154" s="32" t="s">
        <v>75</v>
      </c>
      <c r="U154" s="35">
        <v>127</v>
      </c>
    </row>
    <row r="155" spans="1:21" ht="16.5" customHeight="1" x14ac:dyDescent="0.2">
      <c r="A155" s="7"/>
      <c r="B155" s="7"/>
      <c r="C155" s="7"/>
      <c r="D155" s="7" t="s">
        <v>70</v>
      </c>
      <c r="E155" s="7"/>
      <c r="F155" s="7"/>
      <c r="G155" s="7"/>
      <c r="H155" s="7"/>
      <c r="I155" s="7"/>
      <c r="J155" s="7"/>
      <c r="K155" s="7"/>
      <c r="L155" s="9" t="s">
        <v>67</v>
      </c>
      <c r="M155" s="36">
        <v>16843</v>
      </c>
      <c r="N155" s="33">
        <v>8567</v>
      </c>
      <c r="O155" s="33">
        <v>8448</v>
      </c>
      <c r="P155" s="33">
        <v>3954</v>
      </c>
      <c r="Q155" s="33">
        <v>2838</v>
      </c>
      <c r="R155" s="33">
        <v>1061</v>
      </c>
      <c r="S155" s="35">
        <v>671</v>
      </c>
      <c r="T155" s="33">
        <v>1017</v>
      </c>
      <c r="U155" s="36">
        <v>43399</v>
      </c>
    </row>
    <row r="156" spans="1:21" ht="16.5" customHeight="1" x14ac:dyDescent="0.2">
      <c r="A156" s="7"/>
      <c r="B156" s="7"/>
      <c r="C156" s="7" t="s">
        <v>134</v>
      </c>
      <c r="D156" s="7"/>
      <c r="E156" s="7"/>
      <c r="F156" s="7"/>
      <c r="G156" s="7"/>
      <c r="H156" s="7"/>
      <c r="I156" s="7"/>
      <c r="J156" s="7"/>
      <c r="K156" s="7"/>
      <c r="L156" s="9"/>
      <c r="M156" s="10"/>
      <c r="N156" s="10"/>
      <c r="O156" s="10"/>
      <c r="P156" s="10"/>
      <c r="Q156" s="10"/>
      <c r="R156" s="10"/>
      <c r="S156" s="10"/>
      <c r="T156" s="10"/>
      <c r="U156" s="10"/>
    </row>
    <row r="157" spans="1:21" ht="29.45" customHeight="1" x14ac:dyDescent="0.2">
      <c r="A157" s="7"/>
      <c r="B157" s="7"/>
      <c r="C157" s="7"/>
      <c r="D157" s="382" t="s">
        <v>66</v>
      </c>
      <c r="E157" s="382"/>
      <c r="F157" s="382"/>
      <c r="G157" s="382"/>
      <c r="H157" s="382"/>
      <c r="I157" s="382"/>
      <c r="J157" s="382"/>
      <c r="K157" s="382"/>
      <c r="L157" s="9" t="s">
        <v>72</v>
      </c>
      <c r="M157" s="37">
        <v>57.4</v>
      </c>
      <c r="N157" s="37">
        <v>65.2</v>
      </c>
      <c r="O157" s="37">
        <v>37.700000000000003</v>
      </c>
      <c r="P157" s="37">
        <v>52.4</v>
      </c>
      <c r="Q157" s="37">
        <v>49</v>
      </c>
      <c r="R157" s="37">
        <v>21</v>
      </c>
      <c r="S157" s="37">
        <v>64.8</v>
      </c>
      <c r="T157" s="37">
        <v>34.1</v>
      </c>
      <c r="U157" s="37">
        <v>48.1</v>
      </c>
    </row>
    <row r="158" spans="1:21" ht="16.5" customHeight="1" x14ac:dyDescent="0.2">
      <c r="A158" s="7"/>
      <c r="B158" s="7"/>
      <c r="C158" s="7"/>
      <c r="D158" s="7" t="s">
        <v>68</v>
      </c>
      <c r="E158" s="7"/>
      <c r="F158" s="7"/>
      <c r="G158" s="7"/>
      <c r="H158" s="7"/>
      <c r="I158" s="7"/>
      <c r="J158" s="7"/>
      <c r="K158" s="7"/>
      <c r="L158" s="9" t="s">
        <v>72</v>
      </c>
      <c r="M158" s="39">
        <v>6.7</v>
      </c>
      <c r="N158" s="39">
        <v>5.4</v>
      </c>
      <c r="O158" s="39">
        <v>4.7</v>
      </c>
      <c r="P158" s="39">
        <v>3.5</v>
      </c>
      <c r="Q158" s="39">
        <v>5.6</v>
      </c>
      <c r="R158" s="39">
        <v>8</v>
      </c>
      <c r="S158" s="39">
        <v>5.7</v>
      </c>
      <c r="T158" s="39">
        <v>3.4</v>
      </c>
      <c r="U158" s="39">
        <v>5.5</v>
      </c>
    </row>
    <row r="159" spans="1:21" ht="16.5" customHeight="1" x14ac:dyDescent="0.2">
      <c r="A159" s="7"/>
      <c r="B159" s="7"/>
      <c r="C159" s="7"/>
      <c r="D159" s="7" t="s">
        <v>70</v>
      </c>
      <c r="E159" s="7"/>
      <c r="F159" s="7"/>
      <c r="G159" s="7"/>
      <c r="H159" s="7"/>
      <c r="I159" s="7"/>
      <c r="J159" s="7"/>
      <c r="K159" s="7"/>
      <c r="L159" s="9" t="s">
        <v>72</v>
      </c>
      <c r="M159" s="39">
        <v>9.9</v>
      </c>
      <c r="N159" s="39">
        <v>6.5</v>
      </c>
      <c r="O159" s="39">
        <v>7.5</v>
      </c>
      <c r="P159" s="39">
        <v>6.8</v>
      </c>
      <c r="Q159" s="39">
        <v>7.8</v>
      </c>
      <c r="R159" s="39">
        <v>9.4</v>
      </c>
      <c r="S159" s="39">
        <v>7.7</v>
      </c>
      <c r="T159" s="37">
        <v>16.3</v>
      </c>
      <c r="U159" s="39">
        <v>8.1</v>
      </c>
    </row>
    <row r="160" spans="1:21" ht="16.5" customHeight="1" x14ac:dyDescent="0.2">
      <c r="A160" s="7"/>
      <c r="B160" s="7" t="s">
        <v>140</v>
      </c>
      <c r="C160" s="7"/>
      <c r="D160" s="7"/>
      <c r="E160" s="7"/>
      <c r="F160" s="7"/>
      <c r="G160" s="7"/>
      <c r="H160" s="7"/>
      <c r="I160" s="7"/>
      <c r="J160" s="7"/>
      <c r="K160" s="7"/>
      <c r="L160" s="9"/>
      <c r="M160" s="10"/>
      <c r="N160" s="10"/>
      <c r="O160" s="10"/>
      <c r="P160" s="10"/>
      <c r="Q160" s="10"/>
      <c r="R160" s="10"/>
      <c r="S160" s="10"/>
      <c r="T160" s="10"/>
      <c r="U160" s="10"/>
    </row>
    <row r="161" spans="1:21" ht="16.5" customHeight="1" x14ac:dyDescent="0.2">
      <c r="A161" s="7"/>
      <c r="B161" s="7"/>
      <c r="C161" s="7" t="s">
        <v>65</v>
      </c>
      <c r="D161" s="7"/>
      <c r="E161" s="7"/>
      <c r="F161" s="7"/>
      <c r="G161" s="7"/>
      <c r="H161" s="7"/>
      <c r="I161" s="7"/>
      <c r="J161" s="7"/>
      <c r="K161" s="7"/>
      <c r="L161" s="9"/>
      <c r="M161" s="10"/>
      <c r="N161" s="10"/>
      <c r="O161" s="10"/>
      <c r="P161" s="10"/>
      <c r="Q161" s="10"/>
      <c r="R161" s="10"/>
      <c r="S161" s="10"/>
      <c r="T161" s="10"/>
      <c r="U161" s="10"/>
    </row>
    <row r="162" spans="1:21" ht="29.45" customHeight="1" x14ac:dyDescent="0.2">
      <c r="A162" s="7"/>
      <c r="B162" s="7"/>
      <c r="C162" s="7"/>
      <c r="D162" s="382" t="s">
        <v>66</v>
      </c>
      <c r="E162" s="382"/>
      <c r="F162" s="382"/>
      <c r="G162" s="382"/>
      <c r="H162" s="382"/>
      <c r="I162" s="382"/>
      <c r="J162" s="382"/>
      <c r="K162" s="382"/>
      <c r="L162" s="9" t="s">
        <v>67</v>
      </c>
      <c r="M162" s="33">
        <v>7756</v>
      </c>
      <c r="N162" s="33">
        <v>1888</v>
      </c>
      <c r="O162" s="33">
        <v>4183</v>
      </c>
      <c r="P162" s="33">
        <v>2402</v>
      </c>
      <c r="Q162" s="35">
        <v>990</v>
      </c>
      <c r="R162" s="35">
        <v>277</v>
      </c>
      <c r="S162" s="35">
        <v>208</v>
      </c>
      <c r="T162" s="33">
        <v>1067</v>
      </c>
      <c r="U162" s="36">
        <v>18771</v>
      </c>
    </row>
    <row r="163" spans="1:21" ht="16.5" customHeight="1" x14ac:dyDescent="0.2">
      <c r="A163" s="7"/>
      <c r="B163" s="7"/>
      <c r="C163" s="7"/>
      <c r="D163" s="7" t="s">
        <v>68</v>
      </c>
      <c r="E163" s="7"/>
      <c r="F163" s="7"/>
      <c r="G163" s="7"/>
      <c r="H163" s="7"/>
      <c r="I163" s="7"/>
      <c r="J163" s="7"/>
      <c r="K163" s="7"/>
      <c r="L163" s="9" t="s">
        <v>67</v>
      </c>
      <c r="M163" s="36">
        <v>13662</v>
      </c>
      <c r="N163" s="33">
        <v>9120</v>
      </c>
      <c r="O163" s="33">
        <v>5977</v>
      </c>
      <c r="P163" s="33">
        <v>2312</v>
      </c>
      <c r="Q163" s="33">
        <v>2229</v>
      </c>
      <c r="R163" s="35">
        <v>959</v>
      </c>
      <c r="S163" s="35">
        <v>613</v>
      </c>
      <c r="T163" s="35">
        <v>184</v>
      </c>
      <c r="U163" s="36">
        <v>35056</v>
      </c>
    </row>
    <row r="164" spans="1:21" ht="16.5" customHeight="1" x14ac:dyDescent="0.2">
      <c r="A164" s="7"/>
      <c r="B164" s="7"/>
      <c r="C164" s="7"/>
      <c r="D164" s="7" t="s">
        <v>69</v>
      </c>
      <c r="E164" s="7"/>
      <c r="F164" s="7"/>
      <c r="G164" s="7"/>
      <c r="H164" s="7"/>
      <c r="I164" s="7"/>
      <c r="J164" s="7"/>
      <c r="K164" s="7"/>
      <c r="L164" s="9" t="s">
        <v>67</v>
      </c>
      <c r="M164" s="32">
        <v>8</v>
      </c>
      <c r="N164" s="32">
        <v>9</v>
      </c>
      <c r="O164" s="34">
        <v>96</v>
      </c>
      <c r="P164" s="34">
        <v>11</v>
      </c>
      <c r="Q164" s="34">
        <v>54</v>
      </c>
      <c r="R164" s="32">
        <v>9</v>
      </c>
      <c r="S164" s="34">
        <v>10</v>
      </c>
      <c r="T164" s="32" t="s">
        <v>75</v>
      </c>
      <c r="U164" s="35">
        <v>197</v>
      </c>
    </row>
    <row r="165" spans="1:21" ht="16.5" customHeight="1" x14ac:dyDescent="0.2">
      <c r="A165" s="7"/>
      <c r="B165" s="7"/>
      <c r="C165" s="7"/>
      <c r="D165" s="7" t="s">
        <v>141</v>
      </c>
      <c r="E165" s="7"/>
      <c r="F165" s="7"/>
      <c r="G165" s="7"/>
      <c r="H165" s="7"/>
      <c r="I165" s="7"/>
      <c r="J165" s="7"/>
      <c r="K165" s="7"/>
      <c r="L165" s="9" t="s">
        <v>67</v>
      </c>
      <c r="M165" s="36">
        <v>21426</v>
      </c>
      <c r="N165" s="36">
        <v>11017</v>
      </c>
      <c r="O165" s="33">
        <v>8400</v>
      </c>
      <c r="P165" s="33">
        <v>4725</v>
      </c>
      <c r="Q165" s="33">
        <v>3273</v>
      </c>
      <c r="R165" s="33">
        <v>1245</v>
      </c>
      <c r="S165" s="35">
        <v>831</v>
      </c>
      <c r="T165" s="33">
        <v>1233</v>
      </c>
      <c r="U165" s="36">
        <v>52150</v>
      </c>
    </row>
    <row r="166" spans="1:21" ht="16.5" customHeight="1" x14ac:dyDescent="0.2">
      <c r="A166" s="7"/>
      <c r="B166" s="7"/>
      <c r="C166" s="7" t="s">
        <v>134</v>
      </c>
      <c r="D166" s="7"/>
      <c r="E166" s="7"/>
      <c r="F166" s="7"/>
      <c r="G166" s="7"/>
      <c r="H166" s="7"/>
      <c r="I166" s="7"/>
      <c r="J166" s="7"/>
      <c r="K166" s="7"/>
      <c r="L166" s="9"/>
      <c r="M166" s="10"/>
      <c r="N166" s="10"/>
      <c r="O166" s="10"/>
      <c r="P166" s="10"/>
      <c r="Q166" s="10"/>
      <c r="R166" s="10"/>
      <c r="S166" s="10"/>
      <c r="T166" s="10"/>
      <c r="U166" s="10"/>
    </row>
    <row r="167" spans="1:21" ht="29.45" customHeight="1" x14ac:dyDescent="0.2">
      <c r="A167" s="7"/>
      <c r="B167" s="7"/>
      <c r="C167" s="7"/>
      <c r="D167" s="382" t="s">
        <v>66</v>
      </c>
      <c r="E167" s="382"/>
      <c r="F167" s="382"/>
      <c r="G167" s="382"/>
      <c r="H167" s="382"/>
      <c r="I167" s="382"/>
      <c r="J167" s="382"/>
      <c r="K167" s="382"/>
      <c r="L167" s="9" t="s">
        <v>72</v>
      </c>
      <c r="M167" s="37">
        <v>72.099999999999994</v>
      </c>
      <c r="N167" s="37">
        <v>81.900000000000006</v>
      </c>
      <c r="O167" s="37">
        <v>45.2</v>
      </c>
      <c r="P167" s="37">
        <v>61.5</v>
      </c>
      <c r="Q167" s="37">
        <v>57.6</v>
      </c>
      <c r="R167" s="37">
        <v>24.3</v>
      </c>
      <c r="S167" s="37">
        <v>73.7</v>
      </c>
      <c r="T167" s="37">
        <v>41.1</v>
      </c>
      <c r="U167" s="37">
        <v>58.7</v>
      </c>
    </row>
    <row r="168" spans="1:21" ht="16.5" customHeight="1" x14ac:dyDescent="0.2">
      <c r="A168" s="7"/>
      <c r="B168" s="7"/>
      <c r="C168" s="7"/>
      <c r="D168" s="7" t="s">
        <v>68</v>
      </c>
      <c r="E168" s="7"/>
      <c r="F168" s="7"/>
      <c r="G168" s="7"/>
      <c r="H168" s="7"/>
      <c r="I168" s="7"/>
      <c r="J168" s="7"/>
      <c r="K168" s="7"/>
      <c r="L168" s="9" t="s">
        <v>72</v>
      </c>
      <c r="M168" s="39">
        <v>8.6</v>
      </c>
      <c r="N168" s="39">
        <v>7.1</v>
      </c>
      <c r="O168" s="39">
        <v>5.8</v>
      </c>
      <c r="P168" s="39">
        <v>4.3</v>
      </c>
      <c r="Q168" s="39">
        <v>6.5</v>
      </c>
      <c r="R168" s="39">
        <v>9.4</v>
      </c>
      <c r="S168" s="39">
        <v>7.3</v>
      </c>
      <c r="T168" s="39">
        <v>5.0999999999999996</v>
      </c>
      <c r="U168" s="39">
        <v>7</v>
      </c>
    </row>
    <row r="169" spans="1:21" ht="16.5" customHeight="1" x14ac:dyDescent="0.2">
      <c r="A169" s="7"/>
      <c r="B169" s="7"/>
      <c r="C169" s="7"/>
      <c r="D169" s="7" t="s">
        <v>70</v>
      </c>
      <c r="E169" s="7"/>
      <c r="F169" s="7"/>
      <c r="G169" s="7"/>
      <c r="H169" s="7"/>
      <c r="I169" s="7"/>
      <c r="J169" s="7"/>
      <c r="K169" s="7"/>
      <c r="L169" s="9" t="s">
        <v>72</v>
      </c>
      <c r="M169" s="37">
        <v>12.6</v>
      </c>
      <c r="N169" s="39">
        <v>8.4</v>
      </c>
      <c r="O169" s="39">
        <v>7.5</v>
      </c>
      <c r="P169" s="39">
        <v>8.1</v>
      </c>
      <c r="Q169" s="39">
        <v>9</v>
      </c>
      <c r="R169" s="37">
        <v>11</v>
      </c>
      <c r="S169" s="39">
        <v>9.6</v>
      </c>
      <c r="T169" s="37">
        <v>19.8</v>
      </c>
      <c r="U169" s="39">
        <v>9.8000000000000007</v>
      </c>
    </row>
    <row r="170" spans="1:21" ht="16.5" customHeight="1" x14ac:dyDescent="0.2">
      <c r="A170" s="7" t="s">
        <v>86</v>
      </c>
      <c r="B170" s="7"/>
      <c r="C170" s="7"/>
      <c r="D170" s="7"/>
      <c r="E170" s="7"/>
      <c r="F170" s="7"/>
      <c r="G170" s="7"/>
      <c r="H170" s="7"/>
      <c r="I170" s="7"/>
      <c r="J170" s="7"/>
      <c r="K170" s="7"/>
      <c r="L170" s="9"/>
      <c r="M170" s="10"/>
      <c r="N170" s="10"/>
      <c r="O170" s="10"/>
      <c r="P170" s="10"/>
      <c r="Q170" s="10"/>
      <c r="R170" s="10"/>
      <c r="S170" s="10"/>
      <c r="T170" s="10"/>
      <c r="U170" s="10"/>
    </row>
    <row r="171" spans="1:21" ht="16.5" customHeight="1" x14ac:dyDescent="0.2">
      <c r="A171" s="7"/>
      <c r="B171" s="7" t="s">
        <v>139</v>
      </c>
      <c r="C171" s="7"/>
      <c r="D171" s="7"/>
      <c r="E171" s="7"/>
      <c r="F171" s="7"/>
      <c r="G171" s="7"/>
      <c r="H171" s="7"/>
      <c r="I171" s="7"/>
      <c r="J171" s="7"/>
      <c r="K171" s="7"/>
      <c r="L171" s="9"/>
      <c r="M171" s="10"/>
      <c r="N171" s="10"/>
      <c r="O171" s="10"/>
      <c r="P171" s="10"/>
      <c r="Q171" s="10"/>
      <c r="R171" s="10"/>
      <c r="S171" s="10"/>
      <c r="T171" s="10"/>
      <c r="U171" s="10"/>
    </row>
    <row r="172" spans="1:21" ht="16.5" customHeight="1" x14ac:dyDescent="0.2">
      <c r="A172" s="7"/>
      <c r="B172" s="7"/>
      <c r="C172" s="7" t="s">
        <v>65</v>
      </c>
      <c r="D172" s="7"/>
      <c r="E172" s="7"/>
      <c r="F172" s="7"/>
      <c r="G172" s="7"/>
      <c r="H172" s="7"/>
      <c r="I172" s="7"/>
      <c r="J172" s="7"/>
      <c r="K172" s="7"/>
      <c r="L172" s="9"/>
      <c r="M172" s="10"/>
      <c r="N172" s="10"/>
      <c r="O172" s="10"/>
      <c r="P172" s="10"/>
      <c r="Q172" s="10"/>
      <c r="R172" s="10"/>
      <c r="S172" s="10"/>
      <c r="T172" s="10"/>
      <c r="U172" s="10"/>
    </row>
    <row r="173" spans="1:21" ht="29.45" customHeight="1" x14ac:dyDescent="0.2">
      <c r="A173" s="7"/>
      <c r="B173" s="7"/>
      <c r="C173" s="7"/>
      <c r="D173" s="382" t="s">
        <v>66</v>
      </c>
      <c r="E173" s="382"/>
      <c r="F173" s="382"/>
      <c r="G173" s="382"/>
      <c r="H173" s="382"/>
      <c r="I173" s="382"/>
      <c r="J173" s="382"/>
      <c r="K173" s="382"/>
      <c r="L173" s="9" t="s">
        <v>67</v>
      </c>
      <c r="M173" s="33">
        <v>6520</v>
      </c>
      <c r="N173" s="33">
        <v>1308</v>
      </c>
      <c r="O173" s="33">
        <v>3336</v>
      </c>
      <c r="P173" s="33">
        <v>1882</v>
      </c>
      <c r="Q173" s="35">
        <v>787</v>
      </c>
      <c r="R173" s="35">
        <v>232</v>
      </c>
      <c r="S173" s="35">
        <v>152</v>
      </c>
      <c r="T173" s="35">
        <v>774</v>
      </c>
      <c r="U173" s="36">
        <v>14991</v>
      </c>
    </row>
    <row r="174" spans="1:21" ht="16.5" customHeight="1" x14ac:dyDescent="0.2">
      <c r="A174" s="7"/>
      <c r="B174" s="7"/>
      <c r="C174" s="7"/>
      <c r="D174" s="7" t="s">
        <v>68</v>
      </c>
      <c r="E174" s="7"/>
      <c r="F174" s="7"/>
      <c r="G174" s="7"/>
      <c r="H174" s="7"/>
      <c r="I174" s="7"/>
      <c r="J174" s="7"/>
      <c r="K174" s="7"/>
      <c r="L174" s="9" t="s">
        <v>67</v>
      </c>
      <c r="M174" s="36">
        <v>11667</v>
      </c>
      <c r="N174" s="33">
        <v>6393</v>
      </c>
      <c r="O174" s="33">
        <v>4783</v>
      </c>
      <c r="P174" s="33">
        <v>1800</v>
      </c>
      <c r="Q174" s="33">
        <v>1811</v>
      </c>
      <c r="R174" s="35">
        <v>786</v>
      </c>
      <c r="S174" s="35">
        <v>454</v>
      </c>
      <c r="T174" s="35">
        <v>133</v>
      </c>
      <c r="U174" s="36">
        <v>27827</v>
      </c>
    </row>
    <row r="175" spans="1:21" ht="16.5" customHeight="1" x14ac:dyDescent="0.2">
      <c r="A175" s="7"/>
      <c r="B175" s="7"/>
      <c r="C175" s="7"/>
      <c r="D175" s="7" t="s">
        <v>69</v>
      </c>
      <c r="E175" s="7"/>
      <c r="F175" s="7"/>
      <c r="G175" s="7"/>
      <c r="H175" s="7"/>
      <c r="I175" s="7"/>
      <c r="J175" s="7"/>
      <c r="K175" s="7"/>
      <c r="L175" s="9" t="s">
        <v>67</v>
      </c>
      <c r="M175" s="32">
        <v>5</v>
      </c>
      <c r="N175" s="32">
        <v>9</v>
      </c>
      <c r="O175" s="34">
        <v>66</v>
      </c>
      <c r="P175" s="34">
        <v>41</v>
      </c>
      <c r="Q175" s="34">
        <v>33</v>
      </c>
      <c r="R175" s="34">
        <v>36</v>
      </c>
      <c r="S175" s="32" t="s">
        <v>75</v>
      </c>
      <c r="T175" s="32">
        <v>1</v>
      </c>
      <c r="U175" s="35">
        <v>191</v>
      </c>
    </row>
    <row r="176" spans="1:21" ht="16.5" customHeight="1" x14ac:dyDescent="0.2">
      <c r="A176" s="7"/>
      <c r="B176" s="7"/>
      <c r="C176" s="7"/>
      <c r="D176" s="7" t="s">
        <v>70</v>
      </c>
      <c r="E176" s="7"/>
      <c r="F176" s="7"/>
      <c r="G176" s="7"/>
      <c r="H176" s="7"/>
      <c r="I176" s="7"/>
      <c r="J176" s="7"/>
      <c r="K176" s="7"/>
      <c r="L176" s="9" t="s">
        <v>67</v>
      </c>
      <c r="M176" s="36">
        <v>18192</v>
      </c>
      <c r="N176" s="33">
        <v>7710</v>
      </c>
      <c r="O176" s="33">
        <v>8185</v>
      </c>
      <c r="P176" s="33">
        <v>3723</v>
      </c>
      <c r="Q176" s="33">
        <v>2631</v>
      </c>
      <c r="R176" s="33">
        <v>1054</v>
      </c>
      <c r="S176" s="35">
        <v>606</v>
      </c>
      <c r="T176" s="35">
        <v>908</v>
      </c>
      <c r="U176" s="36">
        <v>43009</v>
      </c>
    </row>
    <row r="177" spans="1:21" ht="16.5" customHeight="1" x14ac:dyDescent="0.2">
      <c r="A177" s="7"/>
      <c r="B177" s="7"/>
      <c r="C177" s="7" t="s">
        <v>134</v>
      </c>
      <c r="D177" s="7"/>
      <c r="E177" s="7"/>
      <c r="F177" s="7"/>
      <c r="G177" s="7"/>
      <c r="H177" s="7"/>
      <c r="I177" s="7"/>
      <c r="J177" s="7"/>
      <c r="K177" s="7"/>
      <c r="L177" s="9"/>
      <c r="M177" s="10"/>
      <c r="N177" s="10"/>
      <c r="O177" s="10"/>
      <c r="P177" s="10"/>
      <c r="Q177" s="10"/>
      <c r="R177" s="10"/>
      <c r="S177" s="10"/>
      <c r="T177" s="10"/>
      <c r="U177" s="10"/>
    </row>
    <row r="178" spans="1:21" ht="29.45" customHeight="1" x14ac:dyDescent="0.2">
      <c r="A178" s="7"/>
      <c r="B178" s="7"/>
      <c r="C178" s="7"/>
      <c r="D178" s="382" t="s">
        <v>66</v>
      </c>
      <c r="E178" s="382"/>
      <c r="F178" s="382"/>
      <c r="G178" s="382"/>
      <c r="H178" s="382"/>
      <c r="I178" s="382"/>
      <c r="J178" s="382"/>
      <c r="K178" s="382"/>
      <c r="L178" s="9" t="s">
        <v>72</v>
      </c>
      <c r="M178" s="37">
        <v>60.9</v>
      </c>
      <c r="N178" s="37">
        <v>57.1</v>
      </c>
      <c r="O178" s="37">
        <v>36.200000000000003</v>
      </c>
      <c r="P178" s="37">
        <v>48.6</v>
      </c>
      <c r="Q178" s="37">
        <v>45.9</v>
      </c>
      <c r="R178" s="37">
        <v>20.5</v>
      </c>
      <c r="S178" s="37">
        <v>53.9</v>
      </c>
      <c r="T178" s="37">
        <v>30</v>
      </c>
      <c r="U178" s="37">
        <v>47.1</v>
      </c>
    </row>
    <row r="179" spans="1:21" ht="16.5" customHeight="1" x14ac:dyDescent="0.2">
      <c r="A179" s="7"/>
      <c r="B179" s="7"/>
      <c r="C179" s="7"/>
      <c r="D179" s="7" t="s">
        <v>68</v>
      </c>
      <c r="E179" s="7"/>
      <c r="F179" s="7"/>
      <c r="G179" s="7"/>
      <c r="H179" s="7"/>
      <c r="I179" s="7"/>
      <c r="J179" s="7"/>
      <c r="K179" s="7"/>
      <c r="L179" s="9" t="s">
        <v>72</v>
      </c>
      <c r="M179" s="39">
        <v>7.4</v>
      </c>
      <c r="N179" s="39">
        <v>5</v>
      </c>
      <c r="O179" s="39">
        <v>4.7</v>
      </c>
      <c r="P179" s="39">
        <v>3.3</v>
      </c>
      <c r="Q179" s="39">
        <v>5.3</v>
      </c>
      <c r="R179" s="39">
        <v>7.7</v>
      </c>
      <c r="S179" s="39">
        <v>5.5</v>
      </c>
      <c r="T179" s="39">
        <v>3.6</v>
      </c>
      <c r="U179" s="39">
        <v>5.6</v>
      </c>
    </row>
    <row r="180" spans="1:21" ht="16.5" customHeight="1" x14ac:dyDescent="0.2">
      <c r="A180" s="7"/>
      <c r="B180" s="7"/>
      <c r="C180" s="7"/>
      <c r="D180" s="7" t="s">
        <v>70</v>
      </c>
      <c r="E180" s="7"/>
      <c r="F180" s="7"/>
      <c r="G180" s="7"/>
      <c r="H180" s="7"/>
      <c r="I180" s="7"/>
      <c r="J180" s="7"/>
      <c r="K180" s="7"/>
      <c r="L180" s="9" t="s">
        <v>72</v>
      </c>
      <c r="M180" s="37">
        <v>10.8</v>
      </c>
      <c r="N180" s="39">
        <v>6</v>
      </c>
      <c r="O180" s="39">
        <v>7.3</v>
      </c>
      <c r="P180" s="39">
        <v>6.4</v>
      </c>
      <c r="Q180" s="39">
        <v>7.3</v>
      </c>
      <c r="R180" s="39">
        <v>9.3000000000000007</v>
      </c>
      <c r="S180" s="39">
        <v>7.1</v>
      </c>
      <c r="T180" s="37">
        <v>14.5</v>
      </c>
      <c r="U180" s="39">
        <v>8.1</v>
      </c>
    </row>
    <row r="181" spans="1:21" ht="16.5" customHeight="1" x14ac:dyDescent="0.2">
      <c r="A181" s="7"/>
      <c r="B181" s="7" t="s">
        <v>140</v>
      </c>
      <c r="C181" s="7"/>
      <c r="D181" s="7"/>
      <c r="E181" s="7"/>
      <c r="F181" s="7"/>
      <c r="G181" s="7"/>
      <c r="H181" s="7"/>
      <c r="I181" s="7"/>
      <c r="J181" s="7"/>
      <c r="K181" s="7"/>
      <c r="L181" s="9"/>
      <c r="M181" s="10"/>
      <c r="N181" s="10"/>
      <c r="O181" s="10"/>
      <c r="P181" s="10"/>
      <c r="Q181" s="10"/>
      <c r="R181" s="10"/>
      <c r="S181" s="10"/>
      <c r="T181" s="10"/>
      <c r="U181" s="10"/>
    </row>
    <row r="182" spans="1:21" ht="16.5" customHeight="1" x14ac:dyDescent="0.2">
      <c r="A182" s="7"/>
      <c r="B182" s="7"/>
      <c r="C182" s="7" t="s">
        <v>65</v>
      </c>
      <c r="D182" s="7"/>
      <c r="E182" s="7"/>
      <c r="F182" s="7"/>
      <c r="G182" s="7"/>
      <c r="H182" s="7"/>
      <c r="I182" s="7"/>
      <c r="J182" s="7"/>
      <c r="K182" s="7"/>
      <c r="L182" s="9"/>
      <c r="M182" s="10"/>
      <c r="N182" s="10"/>
      <c r="O182" s="10"/>
      <c r="P182" s="10"/>
      <c r="Q182" s="10"/>
      <c r="R182" s="10"/>
      <c r="S182" s="10"/>
      <c r="T182" s="10"/>
      <c r="U182" s="10"/>
    </row>
    <row r="183" spans="1:21" ht="29.45" customHeight="1" x14ac:dyDescent="0.2">
      <c r="A183" s="7"/>
      <c r="B183" s="7"/>
      <c r="C183" s="7"/>
      <c r="D183" s="382" t="s">
        <v>66</v>
      </c>
      <c r="E183" s="382"/>
      <c r="F183" s="382"/>
      <c r="G183" s="382"/>
      <c r="H183" s="382"/>
      <c r="I183" s="382"/>
      <c r="J183" s="382"/>
      <c r="K183" s="382"/>
      <c r="L183" s="9" t="s">
        <v>67</v>
      </c>
      <c r="M183" s="33">
        <v>7333</v>
      </c>
      <c r="N183" s="33">
        <v>1650</v>
      </c>
      <c r="O183" s="33">
        <v>4055</v>
      </c>
      <c r="P183" s="33">
        <v>2203</v>
      </c>
      <c r="Q183" s="35">
        <v>932</v>
      </c>
      <c r="R183" s="35">
        <v>281</v>
      </c>
      <c r="S183" s="35">
        <v>182</v>
      </c>
      <c r="T183" s="35">
        <v>937</v>
      </c>
      <c r="U183" s="36">
        <v>17573</v>
      </c>
    </row>
    <row r="184" spans="1:21" ht="16.5" customHeight="1" x14ac:dyDescent="0.2">
      <c r="A184" s="7"/>
      <c r="B184" s="7"/>
      <c r="C184" s="7"/>
      <c r="D184" s="7" t="s">
        <v>68</v>
      </c>
      <c r="E184" s="7"/>
      <c r="F184" s="7"/>
      <c r="G184" s="7"/>
      <c r="H184" s="7"/>
      <c r="I184" s="7"/>
      <c r="J184" s="7"/>
      <c r="K184" s="7"/>
      <c r="L184" s="9" t="s">
        <v>67</v>
      </c>
      <c r="M184" s="36">
        <v>13177</v>
      </c>
      <c r="N184" s="33">
        <v>8380</v>
      </c>
      <c r="O184" s="33">
        <v>6079</v>
      </c>
      <c r="P184" s="33">
        <v>2205</v>
      </c>
      <c r="Q184" s="33">
        <v>2115</v>
      </c>
      <c r="R184" s="35">
        <v>940</v>
      </c>
      <c r="S184" s="35">
        <v>576</v>
      </c>
      <c r="T184" s="35">
        <v>177</v>
      </c>
      <c r="U184" s="36">
        <v>33649</v>
      </c>
    </row>
    <row r="185" spans="1:21" ht="16.5" customHeight="1" x14ac:dyDescent="0.2">
      <c r="A185" s="7"/>
      <c r="B185" s="7"/>
      <c r="C185" s="7"/>
      <c r="D185" s="7" t="s">
        <v>69</v>
      </c>
      <c r="E185" s="7"/>
      <c r="F185" s="7"/>
      <c r="G185" s="7"/>
      <c r="H185" s="7"/>
      <c r="I185" s="7"/>
      <c r="J185" s="7"/>
      <c r="K185" s="7"/>
      <c r="L185" s="9" t="s">
        <v>67</v>
      </c>
      <c r="M185" s="34">
        <v>10</v>
      </c>
      <c r="N185" s="34">
        <v>11</v>
      </c>
      <c r="O185" s="35">
        <v>105</v>
      </c>
      <c r="P185" s="34">
        <v>77</v>
      </c>
      <c r="Q185" s="34">
        <v>42</v>
      </c>
      <c r="R185" s="34">
        <v>52</v>
      </c>
      <c r="S185" s="34">
        <v>18</v>
      </c>
      <c r="T185" s="32">
        <v>3</v>
      </c>
      <c r="U185" s="35">
        <v>318</v>
      </c>
    </row>
    <row r="186" spans="1:21" ht="16.5" customHeight="1" x14ac:dyDescent="0.2">
      <c r="A186" s="7"/>
      <c r="B186" s="7"/>
      <c r="C186" s="7"/>
      <c r="D186" s="7" t="s">
        <v>141</v>
      </c>
      <c r="E186" s="7"/>
      <c r="F186" s="7"/>
      <c r="G186" s="7"/>
      <c r="H186" s="7"/>
      <c r="I186" s="7"/>
      <c r="J186" s="7"/>
      <c r="K186" s="7"/>
      <c r="L186" s="9" t="s">
        <v>67</v>
      </c>
      <c r="M186" s="36">
        <v>20520</v>
      </c>
      <c r="N186" s="36">
        <v>10041</v>
      </c>
      <c r="O186" s="33">
        <v>8438</v>
      </c>
      <c r="P186" s="33">
        <v>4485</v>
      </c>
      <c r="Q186" s="33">
        <v>3089</v>
      </c>
      <c r="R186" s="33">
        <v>1273</v>
      </c>
      <c r="S186" s="35">
        <v>776</v>
      </c>
      <c r="T186" s="33">
        <v>1134</v>
      </c>
      <c r="U186" s="36">
        <v>49756</v>
      </c>
    </row>
    <row r="187" spans="1:21" ht="16.5" customHeight="1" x14ac:dyDescent="0.2">
      <c r="A187" s="7"/>
      <c r="B187" s="7"/>
      <c r="C187" s="7" t="s">
        <v>134</v>
      </c>
      <c r="D187" s="7"/>
      <c r="E187" s="7"/>
      <c r="F187" s="7"/>
      <c r="G187" s="7"/>
      <c r="H187" s="7"/>
      <c r="I187" s="7"/>
      <c r="J187" s="7"/>
      <c r="K187" s="7"/>
      <c r="L187" s="9"/>
      <c r="M187" s="10"/>
      <c r="N187" s="10"/>
      <c r="O187" s="10"/>
      <c r="P187" s="10"/>
      <c r="Q187" s="10"/>
      <c r="R187" s="10"/>
      <c r="S187" s="10"/>
      <c r="T187" s="10"/>
      <c r="U187" s="10"/>
    </row>
    <row r="188" spans="1:21" ht="29.45" customHeight="1" x14ac:dyDescent="0.2">
      <c r="A188" s="7"/>
      <c r="B188" s="7"/>
      <c r="C188" s="7"/>
      <c r="D188" s="382" t="s">
        <v>66</v>
      </c>
      <c r="E188" s="382"/>
      <c r="F188" s="382"/>
      <c r="G188" s="382"/>
      <c r="H188" s="382"/>
      <c r="I188" s="382"/>
      <c r="J188" s="382"/>
      <c r="K188" s="382"/>
      <c r="L188" s="9" t="s">
        <v>72</v>
      </c>
      <c r="M188" s="37">
        <v>69</v>
      </c>
      <c r="N188" s="37">
        <v>72.5</v>
      </c>
      <c r="O188" s="37">
        <v>44.2</v>
      </c>
      <c r="P188" s="37">
        <v>57.1</v>
      </c>
      <c r="Q188" s="37">
        <v>54.4</v>
      </c>
      <c r="R188" s="37">
        <v>24.9</v>
      </c>
      <c r="S188" s="37">
        <v>64.400000000000006</v>
      </c>
      <c r="T188" s="37">
        <v>36.5</v>
      </c>
      <c r="U188" s="37">
        <v>55.6</v>
      </c>
    </row>
    <row r="189" spans="1:21" ht="16.5" customHeight="1" x14ac:dyDescent="0.2">
      <c r="A189" s="7"/>
      <c r="B189" s="7"/>
      <c r="C189" s="7"/>
      <c r="D189" s="7" t="s">
        <v>68</v>
      </c>
      <c r="E189" s="7"/>
      <c r="F189" s="7"/>
      <c r="G189" s="7"/>
      <c r="H189" s="7"/>
      <c r="I189" s="7"/>
      <c r="J189" s="7"/>
      <c r="K189" s="7"/>
      <c r="L189" s="9" t="s">
        <v>72</v>
      </c>
      <c r="M189" s="39">
        <v>8.4</v>
      </c>
      <c r="N189" s="39">
        <v>6.7</v>
      </c>
      <c r="O189" s="39">
        <v>6</v>
      </c>
      <c r="P189" s="39">
        <v>4.0999999999999996</v>
      </c>
      <c r="Q189" s="39">
        <v>6.2</v>
      </c>
      <c r="R189" s="39">
        <v>9.1999999999999993</v>
      </c>
      <c r="S189" s="39">
        <v>7</v>
      </c>
      <c r="T189" s="39">
        <v>4.8</v>
      </c>
      <c r="U189" s="39">
        <v>6.8</v>
      </c>
    </row>
    <row r="190" spans="1:21" ht="16.5" customHeight="1" x14ac:dyDescent="0.2">
      <c r="A190" s="7"/>
      <c r="B190" s="7"/>
      <c r="C190" s="7"/>
      <c r="D190" s="7" t="s">
        <v>70</v>
      </c>
      <c r="E190" s="7"/>
      <c r="F190" s="7"/>
      <c r="G190" s="7"/>
      <c r="H190" s="7"/>
      <c r="I190" s="7"/>
      <c r="J190" s="7"/>
      <c r="K190" s="7"/>
      <c r="L190" s="9" t="s">
        <v>72</v>
      </c>
      <c r="M190" s="37">
        <v>12.2</v>
      </c>
      <c r="N190" s="39">
        <v>7.8</v>
      </c>
      <c r="O190" s="39">
        <v>7.6</v>
      </c>
      <c r="P190" s="39">
        <v>7.8</v>
      </c>
      <c r="Q190" s="39">
        <v>8.6</v>
      </c>
      <c r="R190" s="37">
        <v>11.2</v>
      </c>
      <c r="S190" s="39">
        <v>9.1</v>
      </c>
      <c r="T190" s="37">
        <v>18.100000000000001</v>
      </c>
      <c r="U190" s="39">
        <v>9.4</v>
      </c>
    </row>
    <row r="191" spans="1:21" ht="16.5" customHeight="1" x14ac:dyDescent="0.2">
      <c r="A191" s="7" t="s">
        <v>87</v>
      </c>
      <c r="B191" s="7"/>
      <c r="C191" s="7"/>
      <c r="D191" s="7"/>
      <c r="E191" s="7"/>
      <c r="F191" s="7"/>
      <c r="G191" s="7"/>
      <c r="H191" s="7"/>
      <c r="I191" s="7"/>
      <c r="J191" s="7"/>
      <c r="K191" s="7"/>
      <c r="L191" s="9"/>
      <c r="M191" s="10"/>
      <c r="N191" s="10"/>
      <c r="O191" s="10"/>
      <c r="P191" s="10"/>
      <c r="Q191" s="10"/>
      <c r="R191" s="10"/>
      <c r="S191" s="10"/>
      <c r="T191" s="10"/>
      <c r="U191" s="10"/>
    </row>
    <row r="192" spans="1:21" ht="16.5" customHeight="1" x14ac:dyDescent="0.2">
      <c r="A192" s="7"/>
      <c r="B192" s="7" t="s">
        <v>139</v>
      </c>
      <c r="C192" s="7"/>
      <c r="D192" s="7"/>
      <c r="E192" s="7"/>
      <c r="F192" s="7"/>
      <c r="G192" s="7"/>
      <c r="H192" s="7"/>
      <c r="I192" s="7"/>
      <c r="J192" s="7"/>
      <c r="K192" s="7"/>
      <c r="L192" s="9"/>
      <c r="M192" s="10"/>
      <c r="N192" s="10"/>
      <c r="O192" s="10"/>
      <c r="P192" s="10"/>
      <c r="Q192" s="10"/>
      <c r="R192" s="10"/>
      <c r="S192" s="10"/>
      <c r="T192" s="10"/>
      <c r="U192" s="10"/>
    </row>
    <row r="193" spans="1:21" ht="16.5" customHeight="1" x14ac:dyDescent="0.2">
      <c r="A193" s="7"/>
      <c r="B193" s="7"/>
      <c r="C193" s="7" t="s">
        <v>65</v>
      </c>
      <c r="D193" s="7"/>
      <c r="E193" s="7"/>
      <c r="F193" s="7"/>
      <c r="G193" s="7"/>
      <c r="H193" s="7"/>
      <c r="I193" s="7"/>
      <c r="J193" s="7"/>
      <c r="K193" s="7"/>
      <c r="L193" s="9"/>
      <c r="M193" s="10"/>
      <c r="N193" s="10"/>
      <c r="O193" s="10"/>
      <c r="P193" s="10"/>
      <c r="Q193" s="10"/>
      <c r="R193" s="10"/>
      <c r="S193" s="10"/>
      <c r="T193" s="10"/>
      <c r="U193" s="10"/>
    </row>
    <row r="194" spans="1:21" ht="29.45" customHeight="1" x14ac:dyDescent="0.2">
      <c r="A194" s="7"/>
      <c r="B194" s="7"/>
      <c r="C194" s="7"/>
      <c r="D194" s="382" t="s">
        <v>66</v>
      </c>
      <c r="E194" s="382"/>
      <c r="F194" s="382"/>
      <c r="G194" s="382"/>
      <c r="H194" s="382"/>
      <c r="I194" s="382"/>
      <c r="J194" s="382"/>
      <c r="K194" s="382"/>
      <c r="L194" s="9" t="s">
        <v>67</v>
      </c>
      <c r="M194" s="33">
        <v>6203</v>
      </c>
      <c r="N194" s="35">
        <v>922</v>
      </c>
      <c r="O194" s="33">
        <v>3195</v>
      </c>
      <c r="P194" s="33">
        <v>1800</v>
      </c>
      <c r="Q194" s="35">
        <v>788</v>
      </c>
      <c r="R194" s="35">
        <v>243</v>
      </c>
      <c r="S194" s="35">
        <v>140</v>
      </c>
      <c r="T194" s="35">
        <v>623</v>
      </c>
      <c r="U194" s="36">
        <v>13914</v>
      </c>
    </row>
    <row r="195" spans="1:21" ht="16.5" customHeight="1" x14ac:dyDescent="0.2">
      <c r="A195" s="7"/>
      <c r="B195" s="7"/>
      <c r="C195" s="7"/>
      <c r="D195" s="7" t="s">
        <v>68</v>
      </c>
      <c r="E195" s="7"/>
      <c r="F195" s="7"/>
      <c r="G195" s="7"/>
      <c r="H195" s="7"/>
      <c r="I195" s="7"/>
      <c r="J195" s="7"/>
      <c r="K195" s="7"/>
      <c r="L195" s="9" t="s">
        <v>67</v>
      </c>
      <c r="M195" s="36">
        <v>11214</v>
      </c>
      <c r="N195" s="33">
        <v>5412</v>
      </c>
      <c r="O195" s="33">
        <v>4884</v>
      </c>
      <c r="P195" s="33">
        <v>1781</v>
      </c>
      <c r="Q195" s="33">
        <v>1835</v>
      </c>
      <c r="R195" s="35">
        <v>803</v>
      </c>
      <c r="S195" s="35">
        <v>400</v>
      </c>
      <c r="T195" s="35">
        <v>125</v>
      </c>
      <c r="U195" s="36">
        <v>26454</v>
      </c>
    </row>
    <row r="196" spans="1:21" ht="16.5" customHeight="1" x14ac:dyDescent="0.2">
      <c r="A196" s="7"/>
      <c r="B196" s="7"/>
      <c r="C196" s="7"/>
      <c r="D196" s="7" t="s">
        <v>69</v>
      </c>
      <c r="E196" s="7"/>
      <c r="F196" s="7"/>
      <c r="G196" s="7"/>
      <c r="H196" s="7"/>
      <c r="I196" s="7"/>
      <c r="J196" s="7"/>
      <c r="K196" s="7"/>
      <c r="L196" s="9" t="s">
        <v>67</v>
      </c>
      <c r="M196" s="32">
        <v>5</v>
      </c>
      <c r="N196" s="34">
        <v>65</v>
      </c>
      <c r="O196" s="34">
        <v>57</v>
      </c>
      <c r="P196" s="34">
        <v>55</v>
      </c>
      <c r="Q196" s="34">
        <v>34</v>
      </c>
      <c r="R196" s="34">
        <v>21</v>
      </c>
      <c r="S196" s="34">
        <v>19</v>
      </c>
      <c r="T196" s="32" t="s">
        <v>75</v>
      </c>
      <c r="U196" s="35">
        <v>256</v>
      </c>
    </row>
    <row r="197" spans="1:21" ht="16.5" customHeight="1" x14ac:dyDescent="0.2">
      <c r="A197" s="7"/>
      <c r="B197" s="7"/>
      <c r="C197" s="7"/>
      <c r="D197" s="7" t="s">
        <v>70</v>
      </c>
      <c r="E197" s="7"/>
      <c r="F197" s="7"/>
      <c r="G197" s="7"/>
      <c r="H197" s="7"/>
      <c r="I197" s="7"/>
      <c r="J197" s="7"/>
      <c r="K197" s="7"/>
      <c r="L197" s="9" t="s">
        <v>67</v>
      </c>
      <c r="M197" s="36">
        <v>17422</v>
      </c>
      <c r="N197" s="33">
        <v>6399</v>
      </c>
      <c r="O197" s="33">
        <v>8136</v>
      </c>
      <c r="P197" s="33">
        <v>3636</v>
      </c>
      <c r="Q197" s="33">
        <v>2657</v>
      </c>
      <c r="R197" s="33">
        <v>1067</v>
      </c>
      <c r="S197" s="35">
        <v>559</v>
      </c>
      <c r="T197" s="35">
        <v>748</v>
      </c>
      <c r="U197" s="36">
        <v>40624</v>
      </c>
    </row>
    <row r="198" spans="1:21" ht="16.5" customHeight="1" x14ac:dyDescent="0.2">
      <c r="A198" s="7"/>
      <c r="B198" s="7"/>
      <c r="C198" s="7" t="s">
        <v>134</v>
      </c>
      <c r="D198" s="7"/>
      <c r="E198" s="7"/>
      <c r="F198" s="7"/>
      <c r="G198" s="7"/>
      <c r="H198" s="7"/>
      <c r="I198" s="7"/>
      <c r="J198" s="7"/>
      <c r="K198" s="7"/>
      <c r="L198" s="9"/>
      <c r="M198" s="10"/>
      <c r="N198" s="10"/>
      <c r="O198" s="10"/>
      <c r="P198" s="10"/>
      <c r="Q198" s="10"/>
      <c r="R198" s="10"/>
      <c r="S198" s="10"/>
      <c r="T198" s="10"/>
      <c r="U198" s="10"/>
    </row>
    <row r="199" spans="1:21" ht="29.45" customHeight="1" x14ac:dyDescent="0.2">
      <c r="A199" s="7"/>
      <c r="B199" s="7"/>
      <c r="C199" s="7"/>
      <c r="D199" s="382" t="s">
        <v>66</v>
      </c>
      <c r="E199" s="382"/>
      <c r="F199" s="382"/>
      <c r="G199" s="382"/>
      <c r="H199" s="382"/>
      <c r="I199" s="382"/>
      <c r="J199" s="382"/>
      <c r="K199" s="382"/>
      <c r="L199" s="9" t="s">
        <v>72</v>
      </c>
      <c r="M199" s="37">
        <v>58.7</v>
      </c>
      <c r="N199" s="37">
        <v>40.799999999999997</v>
      </c>
      <c r="O199" s="37">
        <v>35</v>
      </c>
      <c r="P199" s="37">
        <v>46.9</v>
      </c>
      <c r="Q199" s="37">
        <v>46.1</v>
      </c>
      <c r="R199" s="37">
        <v>21.7</v>
      </c>
      <c r="S199" s="37">
        <v>49.3</v>
      </c>
      <c r="T199" s="37">
        <v>24.3</v>
      </c>
      <c r="U199" s="37">
        <v>44.2</v>
      </c>
    </row>
    <row r="200" spans="1:21" ht="16.5" customHeight="1" x14ac:dyDescent="0.2">
      <c r="A200" s="7"/>
      <c r="B200" s="7"/>
      <c r="C200" s="7"/>
      <c r="D200" s="7" t="s">
        <v>68</v>
      </c>
      <c r="E200" s="7"/>
      <c r="F200" s="7"/>
      <c r="G200" s="7"/>
      <c r="H200" s="7"/>
      <c r="I200" s="7"/>
      <c r="J200" s="7"/>
      <c r="K200" s="7"/>
      <c r="L200" s="9" t="s">
        <v>72</v>
      </c>
      <c r="M200" s="39">
        <v>7.2</v>
      </c>
      <c r="N200" s="39">
        <v>4.3</v>
      </c>
      <c r="O200" s="39">
        <v>4.8</v>
      </c>
      <c r="P200" s="39">
        <v>3.3</v>
      </c>
      <c r="Q200" s="39">
        <v>5.4</v>
      </c>
      <c r="R200" s="39">
        <v>7.8</v>
      </c>
      <c r="S200" s="39">
        <v>4.9000000000000004</v>
      </c>
      <c r="T200" s="39">
        <v>3.4</v>
      </c>
      <c r="U200" s="39">
        <v>5.4</v>
      </c>
    </row>
    <row r="201" spans="1:21" ht="16.5" customHeight="1" x14ac:dyDescent="0.2">
      <c r="A201" s="7"/>
      <c r="B201" s="7"/>
      <c r="C201" s="7"/>
      <c r="D201" s="7" t="s">
        <v>70</v>
      </c>
      <c r="E201" s="7"/>
      <c r="F201" s="7"/>
      <c r="G201" s="7"/>
      <c r="H201" s="7"/>
      <c r="I201" s="7"/>
      <c r="J201" s="7"/>
      <c r="K201" s="7"/>
      <c r="L201" s="9" t="s">
        <v>72</v>
      </c>
      <c r="M201" s="37">
        <v>10.4</v>
      </c>
      <c r="N201" s="39">
        <v>5</v>
      </c>
      <c r="O201" s="39">
        <v>7.4</v>
      </c>
      <c r="P201" s="39">
        <v>6.4</v>
      </c>
      <c r="Q201" s="39">
        <v>7.4</v>
      </c>
      <c r="R201" s="39">
        <v>9.3000000000000007</v>
      </c>
      <c r="S201" s="39">
        <v>6.6</v>
      </c>
      <c r="T201" s="37">
        <v>11.9</v>
      </c>
      <c r="U201" s="39">
        <v>7.8</v>
      </c>
    </row>
    <row r="202" spans="1:21" ht="16.5" customHeight="1" x14ac:dyDescent="0.2">
      <c r="A202" s="7"/>
      <c r="B202" s="7" t="s">
        <v>140</v>
      </c>
      <c r="C202" s="7"/>
      <c r="D202" s="7"/>
      <c r="E202" s="7"/>
      <c r="F202" s="7"/>
      <c r="G202" s="7"/>
      <c r="H202" s="7"/>
      <c r="I202" s="7"/>
      <c r="J202" s="7"/>
      <c r="K202" s="7"/>
      <c r="L202" s="9"/>
      <c r="M202" s="10"/>
      <c r="N202" s="10"/>
      <c r="O202" s="10"/>
      <c r="P202" s="10"/>
      <c r="Q202" s="10"/>
      <c r="R202" s="10"/>
      <c r="S202" s="10"/>
      <c r="T202" s="10"/>
      <c r="U202" s="10"/>
    </row>
    <row r="203" spans="1:21" ht="16.5" customHeight="1" x14ac:dyDescent="0.2">
      <c r="A203" s="7"/>
      <c r="B203" s="7"/>
      <c r="C203" s="7" t="s">
        <v>65</v>
      </c>
      <c r="D203" s="7"/>
      <c r="E203" s="7"/>
      <c r="F203" s="7"/>
      <c r="G203" s="7"/>
      <c r="H203" s="7"/>
      <c r="I203" s="7"/>
      <c r="J203" s="7"/>
      <c r="K203" s="7"/>
      <c r="L203" s="9"/>
      <c r="M203" s="10"/>
      <c r="N203" s="10"/>
      <c r="O203" s="10"/>
      <c r="P203" s="10"/>
      <c r="Q203" s="10"/>
      <c r="R203" s="10"/>
      <c r="S203" s="10"/>
      <c r="T203" s="10"/>
      <c r="U203" s="10"/>
    </row>
    <row r="204" spans="1:21" ht="29.45" customHeight="1" x14ac:dyDescent="0.2">
      <c r="A204" s="7"/>
      <c r="B204" s="7"/>
      <c r="C204" s="7"/>
      <c r="D204" s="382" t="s">
        <v>66</v>
      </c>
      <c r="E204" s="382"/>
      <c r="F204" s="382"/>
      <c r="G204" s="382"/>
      <c r="H204" s="382"/>
      <c r="I204" s="382"/>
      <c r="J204" s="382"/>
      <c r="K204" s="382"/>
      <c r="L204" s="9" t="s">
        <v>67</v>
      </c>
      <c r="M204" s="33">
        <v>6991</v>
      </c>
      <c r="N204" s="33">
        <v>1240</v>
      </c>
      <c r="O204" s="33">
        <v>3985</v>
      </c>
      <c r="P204" s="33">
        <v>2152</v>
      </c>
      <c r="Q204" s="35">
        <v>898</v>
      </c>
      <c r="R204" s="35">
        <v>282</v>
      </c>
      <c r="S204" s="35">
        <v>187</v>
      </c>
      <c r="T204" s="35">
        <v>862</v>
      </c>
      <c r="U204" s="36">
        <v>16597</v>
      </c>
    </row>
    <row r="205" spans="1:21" ht="16.5" customHeight="1" x14ac:dyDescent="0.2">
      <c r="A205" s="7"/>
      <c r="B205" s="7"/>
      <c r="C205" s="7"/>
      <c r="D205" s="7" t="s">
        <v>68</v>
      </c>
      <c r="E205" s="7"/>
      <c r="F205" s="7"/>
      <c r="G205" s="7"/>
      <c r="H205" s="7"/>
      <c r="I205" s="7"/>
      <c r="J205" s="7"/>
      <c r="K205" s="7"/>
      <c r="L205" s="9" t="s">
        <v>67</v>
      </c>
      <c r="M205" s="36">
        <v>13060</v>
      </c>
      <c r="N205" s="33">
        <v>7608</v>
      </c>
      <c r="O205" s="33">
        <v>6293</v>
      </c>
      <c r="P205" s="33">
        <v>2234</v>
      </c>
      <c r="Q205" s="33">
        <v>2156</v>
      </c>
      <c r="R205" s="35">
        <v>981</v>
      </c>
      <c r="S205" s="35">
        <v>539</v>
      </c>
      <c r="T205" s="35">
        <v>186</v>
      </c>
      <c r="U205" s="36">
        <v>33057</v>
      </c>
    </row>
    <row r="206" spans="1:21" ht="16.5" customHeight="1" x14ac:dyDescent="0.2">
      <c r="A206" s="7"/>
      <c r="B206" s="7"/>
      <c r="C206" s="7"/>
      <c r="D206" s="7" t="s">
        <v>69</v>
      </c>
      <c r="E206" s="7"/>
      <c r="F206" s="7"/>
      <c r="G206" s="7"/>
      <c r="H206" s="7"/>
      <c r="I206" s="7"/>
      <c r="J206" s="7"/>
      <c r="K206" s="7"/>
      <c r="L206" s="9" t="s">
        <v>67</v>
      </c>
      <c r="M206" s="34">
        <v>18</v>
      </c>
      <c r="N206" s="35">
        <v>109</v>
      </c>
      <c r="O206" s="34">
        <v>84</v>
      </c>
      <c r="P206" s="35">
        <v>112</v>
      </c>
      <c r="Q206" s="34">
        <v>41</v>
      </c>
      <c r="R206" s="34">
        <v>35</v>
      </c>
      <c r="S206" s="34">
        <v>44</v>
      </c>
      <c r="T206" s="32" t="s">
        <v>75</v>
      </c>
      <c r="U206" s="35">
        <v>443</v>
      </c>
    </row>
    <row r="207" spans="1:21" ht="16.5" customHeight="1" x14ac:dyDescent="0.2">
      <c r="A207" s="7"/>
      <c r="B207" s="7"/>
      <c r="C207" s="7"/>
      <c r="D207" s="7" t="s">
        <v>141</v>
      </c>
      <c r="E207" s="7"/>
      <c r="F207" s="7"/>
      <c r="G207" s="7"/>
      <c r="H207" s="7"/>
      <c r="I207" s="7"/>
      <c r="J207" s="7"/>
      <c r="K207" s="7"/>
      <c r="L207" s="9" t="s">
        <v>67</v>
      </c>
      <c r="M207" s="36">
        <v>20069</v>
      </c>
      <c r="N207" s="33">
        <v>8957</v>
      </c>
      <c r="O207" s="33">
        <v>8706</v>
      </c>
      <c r="P207" s="33">
        <v>4498</v>
      </c>
      <c r="Q207" s="33">
        <v>3095</v>
      </c>
      <c r="R207" s="33">
        <v>1298</v>
      </c>
      <c r="S207" s="35">
        <v>770</v>
      </c>
      <c r="T207" s="33">
        <v>1048</v>
      </c>
      <c r="U207" s="36">
        <v>48441</v>
      </c>
    </row>
    <row r="208" spans="1:21" ht="16.5" customHeight="1" x14ac:dyDescent="0.2">
      <c r="A208" s="7"/>
      <c r="B208" s="7"/>
      <c r="C208" s="7" t="s">
        <v>134</v>
      </c>
      <c r="D208" s="7"/>
      <c r="E208" s="7"/>
      <c r="F208" s="7"/>
      <c r="G208" s="7"/>
      <c r="H208" s="7"/>
      <c r="I208" s="7"/>
      <c r="J208" s="7"/>
      <c r="K208" s="7"/>
      <c r="L208" s="9"/>
      <c r="M208" s="10"/>
      <c r="N208" s="10"/>
      <c r="O208" s="10"/>
      <c r="P208" s="10"/>
      <c r="Q208" s="10"/>
      <c r="R208" s="10"/>
      <c r="S208" s="10"/>
      <c r="T208" s="10"/>
      <c r="U208" s="10"/>
    </row>
    <row r="209" spans="1:21" ht="29.45" customHeight="1" x14ac:dyDescent="0.2">
      <c r="A209" s="7"/>
      <c r="B209" s="7"/>
      <c r="C209" s="7"/>
      <c r="D209" s="382" t="s">
        <v>66</v>
      </c>
      <c r="E209" s="382"/>
      <c r="F209" s="382"/>
      <c r="G209" s="382"/>
      <c r="H209" s="382"/>
      <c r="I209" s="382"/>
      <c r="J209" s="382"/>
      <c r="K209" s="382"/>
      <c r="L209" s="9" t="s">
        <v>72</v>
      </c>
      <c r="M209" s="37">
        <v>66.599999999999994</v>
      </c>
      <c r="N209" s="37">
        <v>55.1</v>
      </c>
      <c r="O209" s="37">
        <v>44</v>
      </c>
      <c r="P209" s="37">
        <v>56.4</v>
      </c>
      <c r="Q209" s="37">
        <v>52.7</v>
      </c>
      <c r="R209" s="37">
        <v>25.2</v>
      </c>
      <c r="S209" s="37">
        <v>65.7</v>
      </c>
      <c r="T209" s="37">
        <v>33.799999999999997</v>
      </c>
      <c r="U209" s="37">
        <v>53</v>
      </c>
    </row>
    <row r="210" spans="1:21" ht="16.5" customHeight="1" x14ac:dyDescent="0.2">
      <c r="A210" s="7"/>
      <c r="B210" s="7"/>
      <c r="C210" s="7"/>
      <c r="D210" s="7" t="s">
        <v>68</v>
      </c>
      <c r="E210" s="7"/>
      <c r="F210" s="7"/>
      <c r="G210" s="7"/>
      <c r="H210" s="7"/>
      <c r="I210" s="7"/>
      <c r="J210" s="7"/>
      <c r="K210" s="7"/>
      <c r="L210" s="9" t="s">
        <v>72</v>
      </c>
      <c r="M210" s="39">
        <v>8.4</v>
      </c>
      <c r="N210" s="39">
        <v>6.2</v>
      </c>
      <c r="O210" s="39">
        <v>6.2</v>
      </c>
      <c r="P210" s="39">
        <v>4.2</v>
      </c>
      <c r="Q210" s="39">
        <v>6.3</v>
      </c>
      <c r="R210" s="39">
        <v>9.5</v>
      </c>
      <c r="S210" s="39">
        <v>6.7</v>
      </c>
      <c r="T210" s="39">
        <v>5</v>
      </c>
      <c r="U210" s="39">
        <v>6.8</v>
      </c>
    </row>
    <row r="211" spans="1:21" ht="16.5" customHeight="1" x14ac:dyDescent="0.2">
      <c r="A211" s="7"/>
      <c r="B211" s="7"/>
      <c r="C211" s="7"/>
      <c r="D211" s="7" t="s">
        <v>70</v>
      </c>
      <c r="E211" s="7"/>
      <c r="F211" s="7"/>
      <c r="G211" s="7"/>
      <c r="H211" s="7"/>
      <c r="I211" s="7"/>
      <c r="J211" s="7"/>
      <c r="K211" s="7"/>
      <c r="L211" s="9" t="s">
        <v>72</v>
      </c>
      <c r="M211" s="37">
        <v>12.1</v>
      </c>
      <c r="N211" s="39">
        <v>7.1</v>
      </c>
      <c r="O211" s="39">
        <v>7.9</v>
      </c>
      <c r="P211" s="39">
        <v>8</v>
      </c>
      <c r="Q211" s="39">
        <v>8.6999999999999993</v>
      </c>
      <c r="R211" s="37">
        <v>11.3</v>
      </c>
      <c r="S211" s="39">
        <v>9.1999999999999993</v>
      </c>
      <c r="T211" s="37">
        <v>16.7</v>
      </c>
      <c r="U211" s="39">
        <v>9.3000000000000007</v>
      </c>
    </row>
    <row r="212" spans="1:21" ht="16.5" customHeight="1" x14ac:dyDescent="0.2">
      <c r="A212" s="7" t="s">
        <v>88</v>
      </c>
      <c r="B212" s="7"/>
      <c r="C212" s="7"/>
      <c r="D212" s="7"/>
      <c r="E212" s="7"/>
      <c r="F212" s="7"/>
      <c r="G212" s="7"/>
      <c r="H212" s="7"/>
      <c r="I212" s="7"/>
      <c r="J212" s="7"/>
      <c r="K212" s="7"/>
      <c r="L212" s="9"/>
      <c r="M212" s="10"/>
      <c r="N212" s="10"/>
      <c r="O212" s="10"/>
      <c r="P212" s="10"/>
      <c r="Q212" s="10"/>
      <c r="R212" s="10"/>
      <c r="S212" s="10"/>
      <c r="T212" s="10"/>
      <c r="U212" s="10"/>
    </row>
    <row r="213" spans="1:21" ht="16.5" customHeight="1" x14ac:dyDescent="0.2">
      <c r="A213" s="7"/>
      <c r="B213" s="7" t="s">
        <v>139</v>
      </c>
      <c r="C213" s="7"/>
      <c r="D213" s="7"/>
      <c r="E213" s="7"/>
      <c r="F213" s="7"/>
      <c r="G213" s="7"/>
      <c r="H213" s="7"/>
      <c r="I213" s="7"/>
      <c r="J213" s="7"/>
      <c r="K213" s="7"/>
      <c r="L213" s="9"/>
      <c r="M213" s="10"/>
      <c r="N213" s="10"/>
      <c r="O213" s="10"/>
      <c r="P213" s="10"/>
      <c r="Q213" s="10"/>
      <c r="R213" s="10"/>
      <c r="S213" s="10"/>
      <c r="T213" s="10"/>
      <c r="U213" s="10"/>
    </row>
    <row r="214" spans="1:21" ht="16.5" customHeight="1" x14ac:dyDescent="0.2">
      <c r="A214" s="7"/>
      <c r="B214" s="7"/>
      <c r="C214" s="7" t="s">
        <v>65</v>
      </c>
      <c r="D214" s="7"/>
      <c r="E214" s="7"/>
      <c r="F214" s="7"/>
      <c r="G214" s="7"/>
      <c r="H214" s="7"/>
      <c r="I214" s="7"/>
      <c r="J214" s="7"/>
      <c r="K214" s="7"/>
      <c r="L214" s="9"/>
      <c r="M214" s="10"/>
      <c r="N214" s="10"/>
      <c r="O214" s="10"/>
      <c r="P214" s="10"/>
      <c r="Q214" s="10"/>
      <c r="R214" s="10"/>
      <c r="S214" s="10"/>
      <c r="T214" s="10"/>
      <c r="U214" s="10"/>
    </row>
    <row r="215" spans="1:21" ht="29.45" customHeight="1" x14ac:dyDescent="0.2">
      <c r="A215" s="7"/>
      <c r="B215" s="7"/>
      <c r="C215" s="7"/>
      <c r="D215" s="382" t="s">
        <v>66</v>
      </c>
      <c r="E215" s="382"/>
      <c r="F215" s="382"/>
      <c r="G215" s="382"/>
      <c r="H215" s="382"/>
      <c r="I215" s="382"/>
      <c r="J215" s="382"/>
      <c r="K215" s="382"/>
      <c r="L215" s="9" t="s">
        <v>67</v>
      </c>
      <c r="M215" s="33">
        <v>5991</v>
      </c>
      <c r="N215" s="33">
        <v>1028</v>
      </c>
      <c r="O215" s="33">
        <v>3041</v>
      </c>
      <c r="P215" s="33">
        <v>1614</v>
      </c>
      <c r="Q215" s="35">
        <v>706</v>
      </c>
      <c r="R215" s="35">
        <v>212</v>
      </c>
      <c r="S215" s="35">
        <v>134</v>
      </c>
      <c r="T215" s="35">
        <v>573</v>
      </c>
      <c r="U215" s="36">
        <v>13299</v>
      </c>
    </row>
    <row r="216" spans="1:21" ht="16.5" customHeight="1" x14ac:dyDescent="0.2">
      <c r="A216" s="7"/>
      <c r="B216" s="7"/>
      <c r="C216" s="7"/>
      <c r="D216" s="7" t="s">
        <v>68</v>
      </c>
      <c r="E216" s="7"/>
      <c r="F216" s="7"/>
      <c r="G216" s="7"/>
      <c r="H216" s="7"/>
      <c r="I216" s="7"/>
      <c r="J216" s="7"/>
      <c r="K216" s="7"/>
      <c r="L216" s="9" t="s">
        <v>67</v>
      </c>
      <c r="M216" s="36">
        <v>11177</v>
      </c>
      <c r="N216" s="33">
        <v>5106</v>
      </c>
      <c r="O216" s="33">
        <v>4919</v>
      </c>
      <c r="P216" s="33">
        <v>1760</v>
      </c>
      <c r="Q216" s="33">
        <v>1828</v>
      </c>
      <c r="R216" s="35">
        <v>789</v>
      </c>
      <c r="S216" s="35">
        <v>421</v>
      </c>
      <c r="T216" s="35">
        <v>127</v>
      </c>
      <c r="U216" s="36">
        <v>26127</v>
      </c>
    </row>
    <row r="217" spans="1:21" ht="16.5" customHeight="1" x14ac:dyDescent="0.2">
      <c r="A217" s="7"/>
      <c r="B217" s="7"/>
      <c r="C217" s="7"/>
      <c r="D217" s="7" t="s">
        <v>69</v>
      </c>
      <c r="E217" s="7"/>
      <c r="F217" s="7"/>
      <c r="G217" s="7"/>
      <c r="H217" s="7"/>
      <c r="I217" s="7"/>
      <c r="J217" s="7"/>
      <c r="K217" s="7"/>
      <c r="L217" s="9" t="s">
        <v>67</v>
      </c>
      <c r="M217" s="34">
        <v>24</v>
      </c>
      <c r="N217" s="34">
        <v>73</v>
      </c>
      <c r="O217" s="34">
        <v>39</v>
      </c>
      <c r="P217" s="34">
        <v>26</v>
      </c>
      <c r="Q217" s="34">
        <v>14</v>
      </c>
      <c r="R217" s="32">
        <v>8</v>
      </c>
      <c r="S217" s="34">
        <v>11</v>
      </c>
      <c r="T217" s="32" t="s">
        <v>75</v>
      </c>
      <c r="U217" s="35">
        <v>195</v>
      </c>
    </row>
    <row r="218" spans="1:21" ht="16.5" customHeight="1" x14ac:dyDescent="0.2">
      <c r="A218" s="7"/>
      <c r="B218" s="7"/>
      <c r="C218" s="7"/>
      <c r="D218" s="7" t="s">
        <v>70</v>
      </c>
      <c r="E218" s="7"/>
      <c r="F218" s="7"/>
      <c r="G218" s="7"/>
      <c r="H218" s="7"/>
      <c r="I218" s="7"/>
      <c r="J218" s="7"/>
      <c r="K218" s="7"/>
      <c r="L218" s="9" t="s">
        <v>67</v>
      </c>
      <c r="M218" s="36">
        <v>17192</v>
      </c>
      <c r="N218" s="33">
        <v>6207</v>
      </c>
      <c r="O218" s="33">
        <v>7999</v>
      </c>
      <c r="P218" s="33">
        <v>3400</v>
      </c>
      <c r="Q218" s="33">
        <v>2548</v>
      </c>
      <c r="R218" s="33">
        <v>1009</v>
      </c>
      <c r="S218" s="35">
        <v>566</v>
      </c>
      <c r="T218" s="35">
        <v>700</v>
      </c>
      <c r="U218" s="36">
        <v>39621</v>
      </c>
    </row>
    <row r="219" spans="1:21" ht="16.5" customHeight="1" x14ac:dyDescent="0.2">
      <c r="A219" s="7"/>
      <c r="B219" s="7"/>
      <c r="C219" s="7" t="s">
        <v>134</v>
      </c>
      <c r="D219" s="7"/>
      <c r="E219" s="7"/>
      <c r="F219" s="7"/>
      <c r="G219" s="7"/>
      <c r="H219" s="7"/>
      <c r="I219" s="7"/>
      <c r="J219" s="7"/>
      <c r="K219" s="7"/>
      <c r="L219" s="9"/>
      <c r="M219" s="10"/>
      <c r="N219" s="10"/>
      <c r="O219" s="10"/>
      <c r="P219" s="10"/>
      <c r="Q219" s="10"/>
      <c r="R219" s="10"/>
      <c r="S219" s="10"/>
      <c r="T219" s="10"/>
      <c r="U219" s="10"/>
    </row>
    <row r="220" spans="1:21" ht="29.45" customHeight="1" x14ac:dyDescent="0.2">
      <c r="A220" s="7"/>
      <c r="B220" s="7"/>
      <c r="C220" s="7"/>
      <c r="D220" s="382" t="s">
        <v>66</v>
      </c>
      <c r="E220" s="382"/>
      <c r="F220" s="382"/>
      <c r="G220" s="382"/>
      <c r="H220" s="382"/>
      <c r="I220" s="382"/>
      <c r="J220" s="382"/>
      <c r="K220" s="382"/>
      <c r="L220" s="9" t="s">
        <v>72</v>
      </c>
      <c r="M220" s="37">
        <v>57.4</v>
      </c>
      <c r="N220" s="37">
        <v>46</v>
      </c>
      <c r="O220" s="37">
        <v>33.700000000000003</v>
      </c>
      <c r="P220" s="37">
        <v>42.5</v>
      </c>
      <c r="Q220" s="37">
        <v>41.6</v>
      </c>
      <c r="R220" s="37">
        <v>19</v>
      </c>
      <c r="S220" s="37">
        <v>47</v>
      </c>
      <c r="T220" s="37">
        <v>22.5</v>
      </c>
      <c r="U220" s="37">
        <v>42.7</v>
      </c>
    </row>
    <row r="221" spans="1:21" ht="16.5" customHeight="1" x14ac:dyDescent="0.2">
      <c r="A221" s="7"/>
      <c r="B221" s="7"/>
      <c r="C221" s="7"/>
      <c r="D221" s="7" t="s">
        <v>68</v>
      </c>
      <c r="E221" s="7"/>
      <c r="F221" s="7"/>
      <c r="G221" s="7"/>
      <c r="H221" s="7"/>
      <c r="I221" s="7"/>
      <c r="J221" s="7"/>
      <c r="K221" s="7"/>
      <c r="L221" s="9" t="s">
        <v>72</v>
      </c>
      <c r="M221" s="39">
        <v>7.2</v>
      </c>
      <c r="N221" s="39">
        <v>4.2</v>
      </c>
      <c r="O221" s="39">
        <v>4.9000000000000004</v>
      </c>
      <c r="P221" s="39">
        <v>3.4</v>
      </c>
      <c r="Q221" s="39">
        <v>5.4</v>
      </c>
      <c r="R221" s="39">
        <v>7.6</v>
      </c>
      <c r="S221" s="39">
        <v>5.3</v>
      </c>
      <c r="T221" s="39">
        <v>3.4</v>
      </c>
      <c r="U221" s="39">
        <v>5.4</v>
      </c>
    </row>
    <row r="222" spans="1:21" ht="16.5" customHeight="1" x14ac:dyDescent="0.2">
      <c r="A222" s="7"/>
      <c r="B222" s="7"/>
      <c r="C222" s="7"/>
      <c r="D222" s="7" t="s">
        <v>70</v>
      </c>
      <c r="E222" s="7"/>
      <c r="F222" s="7"/>
      <c r="G222" s="7"/>
      <c r="H222" s="7"/>
      <c r="I222" s="7"/>
      <c r="J222" s="7"/>
      <c r="K222" s="7"/>
      <c r="L222" s="9" t="s">
        <v>72</v>
      </c>
      <c r="M222" s="37">
        <v>10.4</v>
      </c>
      <c r="N222" s="39">
        <v>5</v>
      </c>
      <c r="O222" s="39">
        <v>7.3</v>
      </c>
      <c r="P222" s="39">
        <v>6.1</v>
      </c>
      <c r="Q222" s="39">
        <v>7.2</v>
      </c>
      <c r="R222" s="39">
        <v>8.6999999999999993</v>
      </c>
      <c r="S222" s="39">
        <v>6.9</v>
      </c>
      <c r="T222" s="37">
        <v>11.2</v>
      </c>
      <c r="U222" s="39">
        <v>7.7</v>
      </c>
    </row>
    <row r="223" spans="1:21" ht="16.5" customHeight="1" x14ac:dyDescent="0.2">
      <c r="A223" s="7"/>
      <c r="B223" s="7" t="s">
        <v>140</v>
      </c>
      <c r="C223" s="7"/>
      <c r="D223" s="7"/>
      <c r="E223" s="7"/>
      <c r="F223" s="7"/>
      <c r="G223" s="7"/>
      <c r="H223" s="7"/>
      <c r="I223" s="7"/>
      <c r="J223" s="7"/>
      <c r="K223" s="7"/>
      <c r="L223" s="9"/>
      <c r="M223" s="10"/>
      <c r="N223" s="10"/>
      <c r="O223" s="10"/>
      <c r="P223" s="10"/>
      <c r="Q223" s="10"/>
      <c r="R223" s="10"/>
      <c r="S223" s="10"/>
      <c r="T223" s="10"/>
      <c r="U223" s="10"/>
    </row>
    <row r="224" spans="1:21" ht="16.5" customHeight="1" x14ac:dyDescent="0.2">
      <c r="A224" s="7"/>
      <c r="B224" s="7"/>
      <c r="C224" s="7" t="s">
        <v>65</v>
      </c>
      <c r="D224" s="7"/>
      <c r="E224" s="7"/>
      <c r="F224" s="7"/>
      <c r="G224" s="7"/>
      <c r="H224" s="7"/>
      <c r="I224" s="7"/>
      <c r="J224" s="7"/>
      <c r="K224" s="7"/>
      <c r="L224" s="9"/>
      <c r="M224" s="10"/>
      <c r="N224" s="10"/>
      <c r="O224" s="10"/>
      <c r="P224" s="10"/>
      <c r="Q224" s="10"/>
      <c r="R224" s="10"/>
      <c r="S224" s="10"/>
      <c r="T224" s="10"/>
      <c r="U224" s="10"/>
    </row>
    <row r="225" spans="1:21" ht="29.45" customHeight="1" x14ac:dyDescent="0.2">
      <c r="A225" s="7"/>
      <c r="B225" s="7"/>
      <c r="C225" s="7"/>
      <c r="D225" s="382" t="s">
        <v>66</v>
      </c>
      <c r="E225" s="382"/>
      <c r="F225" s="382"/>
      <c r="G225" s="382"/>
      <c r="H225" s="382"/>
      <c r="I225" s="382"/>
      <c r="J225" s="382"/>
      <c r="K225" s="382"/>
      <c r="L225" s="9" t="s">
        <v>67</v>
      </c>
      <c r="M225" s="33">
        <v>6876</v>
      </c>
      <c r="N225" s="33">
        <v>1424</v>
      </c>
      <c r="O225" s="33">
        <v>3796</v>
      </c>
      <c r="P225" s="33">
        <v>1972</v>
      </c>
      <c r="Q225" s="35">
        <v>803</v>
      </c>
      <c r="R225" s="35">
        <v>244</v>
      </c>
      <c r="S225" s="35">
        <v>182</v>
      </c>
      <c r="T225" s="35">
        <v>838</v>
      </c>
      <c r="U225" s="36">
        <v>16135</v>
      </c>
    </row>
    <row r="226" spans="1:21" ht="16.5" customHeight="1" x14ac:dyDescent="0.2">
      <c r="A226" s="7"/>
      <c r="B226" s="7"/>
      <c r="C226" s="7"/>
      <c r="D226" s="7" t="s">
        <v>68</v>
      </c>
      <c r="E226" s="7"/>
      <c r="F226" s="7"/>
      <c r="G226" s="7"/>
      <c r="H226" s="7"/>
      <c r="I226" s="7"/>
      <c r="J226" s="7"/>
      <c r="K226" s="7"/>
      <c r="L226" s="9" t="s">
        <v>67</v>
      </c>
      <c r="M226" s="36">
        <v>13102</v>
      </c>
      <c r="N226" s="33">
        <v>7369</v>
      </c>
      <c r="O226" s="33">
        <v>6205</v>
      </c>
      <c r="P226" s="33">
        <v>2203</v>
      </c>
      <c r="Q226" s="33">
        <v>2146</v>
      </c>
      <c r="R226" s="35">
        <v>983</v>
      </c>
      <c r="S226" s="35">
        <v>576</v>
      </c>
      <c r="T226" s="35">
        <v>192</v>
      </c>
      <c r="U226" s="36">
        <v>32776</v>
      </c>
    </row>
    <row r="227" spans="1:21" ht="16.5" customHeight="1" x14ac:dyDescent="0.2">
      <c r="A227" s="7"/>
      <c r="B227" s="7"/>
      <c r="C227" s="7"/>
      <c r="D227" s="7" t="s">
        <v>69</v>
      </c>
      <c r="E227" s="7"/>
      <c r="F227" s="7"/>
      <c r="G227" s="7"/>
      <c r="H227" s="7"/>
      <c r="I227" s="7"/>
      <c r="J227" s="7"/>
      <c r="K227" s="7"/>
      <c r="L227" s="9" t="s">
        <v>67</v>
      </c>
      <c r="M227" s="34">
        <v>40</v>
      </c>
      <c r="N227" s="35">
        <v>310</v>
      </c>
      <c r="O227" s="34">
        <v>78</v>
      </c>
      <c r="P227" s="34">
        <v>85</v>
      </c>
      <c r="Q227" s="34">
        <v>37</v>
      </c>
      <c r="R227" s="34">
        <v>22</v>
      </c>
      <c r="S227" s="34">
        <v>39</v>
      </c>
      <c r="T227" s="32">
        <v>1</v>
      </c>
      <c r="U227" s="35">
        <v>612</v>
      </c>
    </row>
    <row r="228" spans="1:21" ht="16.5" customHeight="1" x14ac:dyDescent="0.2">
      <c r="A228" s="7"/>
      <c r="B228" s="7"/>
      <c r="C228" s="7"/>
      <c r="D228" s="7" t="s">
        <v>141</v>
      </c>
      <c r="E228" s="7"/>
      <c r="F228" s="7"/>
      <c r="G228" s="7"/>
      <c r="H228" s="7"/>
      <c r="I228" s="7"/>
      <c r="J228" s="7"/>
      <c r="K228" s="7"/>
      <c r="L228" s="9" t="s">
        <v>67</v>
      </c>
      <c r="M228" s="36">
        <v>20018</v>
      </c>
      <c r="N228" s="33">
        <v>9103</v>
      </c>
      <c r="O228" s="33">
        <v>8560</v>
      </c>
      <c r="P228" s="33">
        <v>4260</v>
      </c>
      <c r="Q228" s="33">
        <v>2986</v>
      </c>
      <c r="R228" s="33">
        <v>1249</v>
      </c>
      <c r="S228" s="35">
        <v>797</v>
      </c>
      <c r="T228" s="33">
        <v>1031</v>
      </c>
      <c r="U228" s="36">
        <v>48004</v>
      </c>
    </row>
    <row r="229" spans="1:21" ht="16.5" customHeight="1" x14ac:dyDescent="0.2">
      <c r="A229" s="7"/>
      <c r="B229" s="7"/>
      <c r="C229" s="7" t="s">
        <v>134</v>
      </c>
      <c r="D229" s="7"/>
      <c r="E229" s="7"/>
      <c r="F229" s="7"/>
      <c r="G229" s="7"/>
      <c r="H229" s="7"/>
      <c r="I229" s="7"/>
      <c r="J229" s="7"/>
      <c r="K229" s="7"/>
      <c r="L229" s="9"/>
      <c r="M229" s="10"/>
      <c r="N229" s="10"/>
      <c r="O229" s="10"/>
      <c r="P229" s="10"/>
      <c r="Q229" s="10"/>
      <c r="R229" s="10"/>
      <c r="S229" s="10"/>
      <c r="T229" s="10"/>
      <c r="U229" s="10"/>
    </row>
    <row r="230" spans="1:21" ht="29.45" customHeight="1" x14ac:dyDescent="0.2">
      <c r="A230" s="7"/>
      <c r="B230" s="7"/>
      <c r="C230" s="7"/>
      <c r="D230" s="382" t="s">
        <v>66</v>
      </c>
      <c r="E230" s="382"/>
      <c r="F230" s="382"/>
      <c r="G230" s="382"/>
      <c r="H230" s="382"/>
      <c r="I230" s="382"/>
      <c r="J230" s="382"/>
      <c r="K230" s="382"/>
      <c r="L230" s="9" t="s">
        <v>72</v>
      </c>
      <c r="M230" s="37">
        <v>66.400000000000006</v>
      </c>
      <c r="N230" s="37">
        <v>63.9</v>
      </c>
      <c r="O230" s="37">
        <v>42.4</v>
      </c>
      <c r="P230" s="37">
        <v>52.1</v>
      </c>
      <c r="Q230" s="37">
        <v>47.5</v>
      </c>
      <c r="R230" s="37">
        <v>22.1</v>
      </c>
      <c r="S230" s="37">
        <v>63.4</v>
      </c>
      <c r="T230" s="37">
        <v>33.1</v>
      </c>
      <c r="U230" s="37">
        <v>52.1</v>
      </c>
    </row>
    <row r="231" spans="1:21" ht="16.5" customHeight="1" x14ac:dyDescent="0.2">
      <c r="A231" s="7"/>
      <c r="B231" s="7"/>
      <c r="C231" s="7"/>
      <c r="D231" s="7" t="s">
        <v>68</v>
      </c>
      <c r="E231" s="7"/>
      <c r="F231" s="7"/>
      <c r="G231" s="7"/>
      <c r="H231" s="7"/>
      <c r="I231" s="7"/>
      <c r="J231" s="7"/>
      <c r="K231" s="7"/>
      <c r="L231" s="9" t="s">
        <v>72</v>
      </c>
      <c r="M231" s="39">
        <v>8.5</v>
      </c>
      <c r="N231" s="39">
        <v>6.1</v>
      </c>
      <c r="O231" s="39">
        <v>6.3</v>
      </c>
      <c r="P231" s="39">
        <v>4.3</v>
      </c>
      <c r="Q231" s="39">
        <v>6.4</v>
      </c>
      <c r="R231" s="39">
        <v>9.4</v>
      </c>
      <c r="S231" s="39">
        <v>7.3</v>
      </c>
      <c r="T231" s="39">
        <v>5.2</v>
      </c>
      <c r="U231" s="39">
        <v>6.8</v>
      </c>
    </row>
    <row r="232" spans="1:21" ht="16.5" customHeight="1" x14ac:dyDescent="0.2">
      <c r="A232" s="14"/>
      <c r="B232" s="14"/>
      <c r="C232" s="14"/>
      <c r="D232" s="14" t="s">
        <v>70</v>
      </c>
      <c r="E232" s="14"/>
      <c r="F232" s="14"/>
      <c r="G232" s="14"/>
      <c r="H232" s="14"/>
      <c r="I232" s="14"/>
      <c r="J232" s="14"/>
      <c r="K232" s="14"/>
      <c r="L232" s="15" t="s">
        <v>72</v>
      </c>
      <c r="M232" s="38">
        <v>12.1</v>
      </c>
      <c r="N232" s="40">
        <v>7.4</v>
      </c>
      <c r="O232" s="40">
        <v>7.9</v>
      </c>
      <c r="P232" s="40">
        <v>7.7</v>
      </c>
      <c r="Q232" s="40">
        <v>8.4</v>
      </c>
      <c r="R232" s="38">
        <v>10.8</v>
      </c>
      <c r="S232" s="40">
        <v>9.8000000000000007</v>
      </c>
      <c r="T232" s="38">
        <v>16.600000000000001</v>
      </c>
      <c r="U232" s="40">
        <v>9.4</v>
      </c>
    </row>
    <row r="233" spans="1:21" ht="4.5" customHeight="1" x14ac:dyDescent="0.2">
      <c r="A233" s="29"/>
      <c r="B233" s="29"/>
      <c r="C233" s="2"/>
      <c r="D233" s="2"/>
      <c r="E233" s="2"/>
      <c r="F233" s="2"/>
      <c r="G233" s="2"/>
      <c r="H233" s="2"/>
      <c r="I233" s="2"/>
      <c r="J233" s="2"/>
      <c r="K233" s="2"/>
      <c r="L233" s="2"/>
      <c r="M233" s="2"/>
      <c r="N233" s="2"/>
      <c r="O233" s="2"/>
      <c r="P233" s="2"/>
      <c r="Q233" s="2"/>
      <c r="R233" s="2"/>
      <c r="S233" s="2"/>
      <c r="T233" s="2"/>
      <c r="U233" s="2"/>
    </row>
    <row r="234" spans="1:21" ht="16.5" customHeight="1" x14ac:dyDescent="0.2">
      <c r="A234" s="29"/>
      <c r="B234" s="29"/>
      <c r="C234" s="378" t="s">
        <v>142</v>
      </c>
      <c r="D234" s="378"/>
      <c r="E234" s="378"/>
      <c r="F234" s="378"/>
      <c r="G234" s="378"/>
      <c r="H234" s="378"/>
      <c r="I234" s="378"/>
      <c r="J234" s="378"/>
      <c r="K234" s="378"/>
      <c r="L234" s="378"/>
      <c r="M234" s="378"/>
      <c r="N234" s="378"/>
      <c r="O234" s="378"/>
      <c r="P234" s="378"/>
      <c r="Q234" s="378"/>
      <c r="R234" s="378"/>
      <c r="S234" s="378"/>
      <c r="T234" s="378"/>
      <c r="U234" s="378"/>
    </row>
    <row r="235" spans="1:21" ht="4.5" customHeight="1" x14ac:dyDescent="0.2">
      <c r="A235" s="29"/>
      <c r="B235" s="29"/>
      <c r="C235" s="2"/>
      <c r="D235" s="2"/>
      <c r="E235" s="2"/>
      <c r="F235" s="2"/>
      <c r="G235" s="2"/>
      <c r="H235" s="2"/>
      <c r="I235" s="2"/>
      <c r="J235" s="2"/>
      <c r="K235" s="2"/>
      <c r="L235" s="2"/>
      <c r="M235" s="2"/>
      <c r="N235" s="2"/>
      <c r="O235" s="2"/>
      <c r="P235" s="2"/>
      <c r="Q235" s="2"/>
      <c r="R235" s="2"/>
      <c r="S235" s="2"/>
      <c r="T235" s="2"/>
      <c r="U235" s="2"/>
    </row>
    <row r="236" spans="1:21" ht="29.45" customHeight="1" x14ac:dyDescent="0.2">
      <c r="A236" s="29" t="s">
        <v>89</v>
      </c>
      <c r="B236" s="29"/>
      <c r="C236" s="378" t="s">
        <v>143</v>
      </c>
      <c r="D236" s="378"/>
      <c r="E236" s="378"/>
      <c r="F236" s="378"/>
      <c r="G236" s="378"/>
      <c r="H236" s="378"/>
      <c r="I236" s="378"/>
      <c r="J236" s="378"/>
      <c r="K236" s="378"/>
      <c r="L236" s="378"/>
      <c r="M236" s="378"/>
      <c r="N236" s="378"/>
      <c r="O236" s="378"/>
      <c r="P236" s="378"/>
      <c r="Q236" s="378"/>
      <c r="R236" s="378"/>
      <c r="S236" s="378"/>
      <c r="T236" s="378"/>
      <c r="U236" s="378"/>
    </row>
    <row r="237" spans="1:21" ht="29.45" customHeight="1" x14ac:dyDescent="0.2">
      <c r="A237" s="29"/>
      <c r="B237" s="29"/>
      <c r="C237" s="378" t="s">
        <v>144</v>
      </c>
      <c r="D237" s="378"/>
      <c r="E237" s="378"/>
      <c r="F237" s="378"/>
      <c r="G237" s="378"/>
      <c r="H237" s="378"/>
      <c r="I237" s="378"/>
      <c r="J237" s="378"/>
      <c r="K237" s="378"/>
      <c r="L237" s="378"/>
      <c r="M237" s="378"/>
      <c r="N237" s="378"/>
      <c r="O237" s="378"/>
      <c r="P237" s="378"/>
      <c r="Q237" s="378"/>
      <c r="R237" s="378"/>
      <c r="S237" s="378"/>
      <c r="T237" s="378"/>
      <c r="U237" s="378"/>
    </row>
    <row r="238" spans="1:21" ht="29.45" customHeight="1" x14ac:dyDescent="0.2">
      <c r="A238" s="29" t="s">
        <v>90</v>
      </c>
      <c r="B238" s="29"/>
      <c r="C238" s="378" t="s">
        <v>145</v>
      </c>
      <c r="D238" s="378"/>
      <c r="E238" s="378"/>
      <c r="F238" s="378"/>
      <c r="G238" s="378"/>
      <c r="H238" s="378"/>
      <c r="I238" s="378"/>
      <c r="J238" s="378"/>
      <c r="K238" s="378"/>
      <c r="L238" s="378"/>
      <c r="M238" s="378"/>
      <c r="N238" s="378"/>
      <c r="O238" s="378"/>
      <c r="P238" s="378"/>
      <c r="Q238" s="378"/>
      <c r="R238" s="378"/>
      <c r="S238" s="378"/>
      <c r="T238" s="378"/>
      <c r="U238" s="378"/>
    </row>
    <row r="239" spans="1:21" ht="16.5" customHeight="1" x14ac:dyDescent="0.2">
      <c r="A239" s="29"/>
      <c r="B239" s="29"/>
      <c r="C239" s="378" t="s">
        <v>146</v>
      </c>
      <c r="D239" s="378"/>
      <c r="E239" s="378"/>
      <c r="F239" s="378"/>
      <c r="G239" s="378"/>
      <c r="H239" s="378"/>
      <c r="I239" s="378"/>
      <c r="J239" s="378"/>
      <c r="K239" s="378"/>
      <c r="L239" s="378"/>
      <c r="M239" s="378"/>
      <c r="N239" s="378"/>
      <c r="O239" s="378"/>
      <c r="P239" s="378"/>
      <c r="Q239" s="378"/>
      <c r="R239" s="378"/>
      <c r="S239" s="378"/>
      <c r="T239" s="378"/>
      <c r="U239" s="378"/>
    </row>
    <row r="240" spans="1:21" ht="29.45" customHeight="1" x14ac:dyDescent="0.2">
      <c r="A240" s="29" t="s">
        <v>91</v>
      </c>
      <c r="B240" s="29"/>
      <c r="C240" s="378" t="s">
        <v>107</v>
      </c>
      <c r="D240" s="378"/>
      <c r="E240" s="378"/>
      <c r="F240" s="378"/>
      <c r="G240" s="378"/>
      <c r="H240" s="378"/>
      <c r="I240" s="378"/>
      <c r="J240" s="378"/>
      <c r="K240" s="378"/>
      <c r="L240" s="378"/>
      <c r="M240" s="378"/>
      <c r="N240" s="378"/>
      <c r="O240" s="378"/>
      <c r="P240" s="378"/>
      <c r="Q240" s="378"/>
      <c r="R240" s="378"/>
      <c r="S240" s="378"/>
      <c r="T240" s="378"/>
      <c r="U240" s="378"/>
    </row>
    <row r="241" spans="1:21" ht="55.15" customHeight="1" x14ac:dyDescent="0.2">
      <c r="A241" s="29" t="s">
        <v>92</v>
      </c>
      <c r="B241" s="29"/>
      <c r="C241" s="378" t="s">
        <v>147</v>
      </c>
      <c r="D241" s="378"/>
      <c r="E241" s="378"/>
      <c r="F241" s="378"/>
      <c r="G241" s="378"/>
      <c r="H241" s="378"/>
      <c r="I241" s="378"/>
      <c r="J241" s="378"/>
      <c r="K241" s="378"/>
      <c r="L241" s="378"/>
      <c r="M241" s="378"/>
      <c r="N241" s="378"/>
      <c r="O241" s="378"/>
      <c r="P241" s="378"/>
      <c r="Q241" s="378"/>
      <c r="R241" s="378"/>
      <c r="S241" s="378"/>
      <c r="T241" s="378"/>
      <c r="U241" s="378"/>
    </row>
    <row r="242" spans="1:21" ht="55.15" customHeight="1" x14ac:dyDescent="0.2">
      <c r="A242" s="29" t="s">
        <v>93</v>
      </c>
      <c r="B242" s="29"/>
      <c r="C242" s="378" t="s">
        <v>148</v>
      </c>
      <c r="D242" s="378"/>
      <c r="E242" s="378"/>
      <c r="F242" s="378"/>
      <c r="G242" s="378"/>
      <c r="H242" s="378"/>
      <c r="I242" s="378"/>
      <c r="J242" s="378"/>
      <c r="K242" s="378"/>
      <c r="L242" s="378"/>
      <c r="M242" s="378"/>
      <c r="N242" s="378"/>
      <c r="O242" s="378"/>
      <c r="P242" s="378"/>
      <c r="Q242" s="378"/>
      <c r="R242" s="378"/>
      <c r="S242" s="378"/>
      <c r="T242" s="378"/>
      <c r="U242" s="378"/>
    </row>
    <row r="243" spans="1:21" ht="55.15" customHeight="1" x14ac:dyDescent="0.2">
      <c r="A243" s="29" t="s">
        <v>94</v>
      </c>
      <c r="B243" s="29"/>
      <c r="C243" s="378" t="s">
        <v>149</v>
      </c>
      <c r="D243" s="378"/>
      <c r="E243" s="378"/>
      <c r="F243" s="378"/>
      <c r="G243" s="378"/>
      <c r="H243" s="378"/>
      <c r="I243" s="378"/>
      <c r="J243" s="378"/>
      <c r="K243" s="378"/>
      <c r="L243" s="378"/>
      <c r="M243" s="378"/>
      <c r="N243" s="378"/>
      <c r="O243" s="378"/>
      <c r="P243" s="378"/>
      <c r="Q243" s="378"/>
      <c r="R243" s="378"/>
      <c r="S243" s="378"/>
      <c r="T243" s="378"/>
      <c r="U243" s="378"/>
    </row>
    <row r="244" spans="1:21" ht="42.4" customHeight="1" x14ac:dyDescent="0.2">
      <c r="A244" s="29" t="s">
        <v>95</v>
      </c>
      <c r="B244" s="29"/>
      <c r="C244" s="378" t="s">
        <v>150</v>
      </c>
      <c r="D244" s="378"/>
      <c r="E244" s="378"/>
      <c r="F244" s="378"/>
      <c r="G244" s="378"/>
      <c r="H244" s="378"/>
      <c r="I244" s="378"/>
      <c r="J244" s="378"/>
      <c r="K244" s="378"/>
      <c r="L244" s="378"/>
      <c r="M244" s="378"/>
      <c r="N244" s="378"/>
      <c r="O244" s="378"/>
      <c r="P244" s="378"/>
      <c r="Q244" s="378"/>
      <c r="R244" s="378"/>
      <c r="S244" s="378"/>
      <c r="T244" s="378"/>
      <c r="U244" s="378"/>
    </row>
    <row r="245" spans="1:21" ht="42.4" customHeight="1" x14ac:dyDescent="0.2">
      <c r="A245" s="29" t="s">
        <v>96</v>
      </c>
      <c r="B245" s="29"/>
      <c r="C245" s="378" t="s">
        <v>116</v>
      </c>
      <c r="D245" s="378"/>
      <c r="E245" s="378"/>
      <c r="F245" s="378"/>
      <c r="G245" s="378"/>
      <c r="H245" s="378"/>
      <c r="I245" s="378"/>
      <c r="J245" s="378"/>
      <c r="K245" s="378"/>
      <c r="L245" s="378"/>
      <c r="M245" s="378"/>
      <c r="N245" s="378"/>
      <c r="O245" s="378"/>
      <c r="P245" s="378"/>
      <c r="Q245" s="378"/>
      <c r="R245" s="378"/>
      <c r="S245" s="378"/>
      <c r="T245" s="378"/>
      <c r="U245" s="378"/>
    </row>
    <row r="246" spans="1:21" ht="42.4" customHeight="1" x14ac:dyDescent="0.2">
      <c r="A246" s="29" t="s">
        <v>97</v>
      </c>
      <c r="B246" s="29"/>
      <c r="C246" s="378" t="s">
        <v>117</v>
      </c>
      <c r="D246" s="378"/>
      <c r="E246" s="378"/>
      <c r="F246" s="378"/>
      <c r="G246" s="378"/>
      <c r="H246" s="378"/>
      <c r="I246" s="378"/>
      <c r="J246" s="378"/>
      <c r="K246" s="378"/>
      <c r="L246" s="378"/>
      <c r="M246" s="378"/>
      <c r="N246" s="378"/>
      <c r="O246" s="378"/>
      <c r="P246" s="378"/>
      <c r="Q246" s="378"/>
      <c r="R246" s="378"/>
      <c r="S246" s="378"/>
      <c r="T246" s="378"/>
      <c r="U246" s="378"/>
    </row>
    <row r="247" spans="1:21" ht="16.5" customHeight="1" x14ac:dyDescent="0.2">
      <c r="A247" s="29" t="s">
        <v>98</v>
      </c>
      <c r="B247" s="29"/>
      <c r="C247" s="378" t="s">
        <v>118</v>
      </c>
      <c r="D247" s="378"/>
      <c r="E247" s="378"/>
      <c r="F247" s="378"/>
      <c r="G247" s="378"/>
      <c r="H247" s="378"/>
      <c r="I247" s="378"/>
      <c r="J247" s="378"/>
      <c r="K247" s="378"/>
      <c r="L247" s="378"/>
      <c r="M247" s="378"/>
      <c r="N247" s="378"/>
      <c r="O247" s="378"/>
      <c r="P247" s="378"/>
      <c r="Q247" s="378"/>
      <c r="R247" s="378"/>
      <c r="S247" s="378"/>
      <c r="T247" s="378"/>
      <c r="U247" s="378"/>
    </row>
    <row r="248" spans="1:21" ht="4.5" customHeight="1" x14ac:dyDescent="0.2"/>
    <row r="249" spans="1:21" ht="171.4" customHeight="1" x14ac:dyDescent="0.2">
      <c r="A249" s="30" t="s">
        <v>119</v>
      </c>
      <c r="B249" s="29"/>
      <c r="C249" s="29"/>
      <c r="D249" s="29"/>
      <c r="E249" s="378" t="s">
        <v>151</v>
      </c>
      <c r="F249" s="378"/>
      <c r="G249" s="378"/>
      <c r="H249" s="378"/>
      <c r="I249" s="378"/>
      <c r="J249" s="378"/>
      <c r="K249" s="378"/>
      <c r="L249" s="378"/>
      <c r="M249" s="378"/>
      <c r="N249" s="378"/>
      <c r="O249" s="378"/>
      <c r="P249" s="378"/>
      <c r="Q249" s="378"/>
      <c r="R249" s="378"/>
      <c r="S249" s="378"/>
      <c r="T249" s="378"/>
      <c r="U249" s="378"/>
    </row>
  </sheetData>
  <mergeCells count="59">
    <mergeCell ref="C245:U245"/>
    <mergeCell ref="C246:U246"/>
    <mergeCell ref="C247:U247"/>
    <mergeCell ref="E249:U249"/>
    <mergeCell ref="C240:U240"/>
    <mergeCell ref="C241:U241"/>
    <mergeCell ref="C242:U242"/>
    <mergeCell ref="C243:U243"/>
    <mergeCell ref="C244:U244"/>
    <mergeCell ref="C234:U234"/>
    <mergeCell ref="C236:U236"/>
    <mergeCell ref="C237:U237"/>
    <mergeCell ref="C238:U238"/>
    <mergeCell ref="C239:U239"/>
    <mergeCell ref="D215:K215"/>
    <mergeCell ref="D220:K220"/>
    <mergeCell ref="D225:K225"/>
    <mergeCell ref="D230:K230"/>
    <mergeCell ref="K1:U1"/>
    <mergeCell ref="D188:K188"/>
    <mergeCell ref="D194:K194"/>
    <mergeCell ref="D199:K199"/>
    <mergeCell ref="D204:K204"/>
    <mergeCell ref="D209:K209"/>
    <mergeCell ref="D162:K162"/>
    <mergeCell ref="D167:K167"/>
    <mergeCell ref="D173:K173"/>
    <mergeCell ref="D178:K178"/>
    <mergeCell ref="D183:K183"/>
    <mergeCell ref="D136:K136"/>
    <mergeCell ref="D141:K141"/>
    <mergeCell ref="D146:K146"/>
    <mergeCell ref="D152:K152"/>
    <mergeCell ref="D157:K157"/>
    <mergeCell ref="D110:K110"/>
    <mergeCell ref="D115:K115"/>
    <mergeCell ref="D120:K120"/>
    <mergeCell ref="D125:K125"/>
    <mergeCell ref="D131:K131"/>
    <mergeCell ref="D83:K83"/>
    <mergeCell ref="D89:K89"/>
    <mergeCell ref="D94:K94"/>
    <mergeCell ref="D99:K99"/>
    <mergeCell ref="D104:K104"/>
    <mergeCell ref="D58:K58"/>
    <mergeCell ref="D63:K63"/>
    <mergeCell ref="D68:K68"/>
    <mergeCell ref="D73:K73"/>
    <mergeCell ref="D78:K78"/>
    <mergeCell ref="D32:K32"/>
    <mergeCell ref="D37:K37"/>
    <mergeCell ref="D42:K42"/>
    <mergeCell ref="D48:K48"/>
    <mergeCell ref="D53:K53"/>
    <mergeCell ref="D6:K6"/>
    <mergeCell ref="D11:K11"/>
    <mergeCell ref="D16:K16"/>
    <mergeCell ref="D21:K21"/>
    <mergeCell ref="D27:K27"/>
  </mergeCells>
  <pageMargins left="0.7" right="0.7" top="0.75" bottom="0.75" header="0.3" footer="0.3"/>
  <pageSetup paperSize="9" fitToHeight="0" orientation="landscape" horizontalDpi="300" verticalDpi="300"/>
  <headerFooter scaleWithDoc="0" alignWithMargins="0">
    <oddHeader>&amp;C&amp;"Arial"&amp;8TABLE 16A.2</oddHeader>
    <oddFooter>&amp;L&amp;"Arial"&amp;8REPORT ON
GOVERNMENT
SERVICES 2022&amp;R&amp;"Arial"&amp;8CHILD PROTECTION
SERVICES
PAGE &amp;B&amp;P&amp;B</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T39"/>
  <sheetViews>
    <sheetView showGridLines="0" workbookViewId="0"/>
  </sheetViews>
  <sheetFormatPr defaultColWidth="11.42578125" defaultRowHeight="12.75" x14ac:dyDescent="0.2"/>
  <cols>
    <col min="1" max="10" width="1.85546875" customWidth="1"/>
    <col min="11" max="11" width="18" customWidth="1"/>
    <col min="12" max="12" width="5.42578125" customWidth="1"/>
    <col min="13" max="20" width="15.140625" customWidth="1"/>
  </cols>
  <sheetData>
    <row r="1" spans="1:20" ht="17.45" customHeight="1" x14ac:dyDescent="0.2">
      <c r="A1" s="8" t="s">
        <v>848</v>
      </c>
      <c r="B1" s="8"/>
      <c r="C1" s="8"/>
      <c r="D1" s="8"/>
      <c r="E1" s="8"/>
      <c r="F1" s="8"/>
      <c r="G1" s="8"/>
      <c r="H1" s="8"/>
      <c r="I1" s="8"/>
      <c r="J1" s="8"/>
      <c r="K1" s="383" t="s">
        <v>849</v>
      </c>
      <c r="L1" s="384"/>
      <c r="M1" s="384"/>
      <c r="N1" s="384"/>
      <c r="O1" s="384"/>
      <c r="P1" s="384"/>
      <c r="Q1" s="384"/>
      <c r="R1" s="384"/>
      <c r="S1" s="384"/>
      <c r="T1" s="384"/>
    </row>
    <row r="2" spans="1:20" ht="16.5" customHeight="1" x14ac:dyDescent="0.2">
      <c r="A2" s="11"/>
      <c r="B2" s="11"/>
      <c r="C2" s="11"/>
      <c r="D2" s="11"/>
      <c r="E2" s="11"/>
      <c r="F2" s="11"/>
      <c r="G2" s="11"/>
      <c r="H2" s="11"/>
      <c r="I2" s="11"/>
      <c r="J2" s="11"/>
      <c r="K2" s="11"/>
      <c r="L2" s="12" t="s">
        <v>53</v>
      </c>
      <c r="M2" s="13" t="s">
        <v>850</v>
      </c>
      <c r="N2" s="13" t="s">
        <v>851</v>
      </c>
      <c r="O2" s="13" t="s">
        <v>852</v>
      </c>
      <c r="P2" s="13" t="s">
        <v>853</v>
      </c>
      <c r="Q2" s="13" t="s">
        <v>854</v>
      </c>
      <c r="R2" s="13" t="s">
        <v>855</v>
      </c>
      <c r="S2" s="13" t="s">
        <v>856</v>
      </c>
      <c r="T2" s="13" t="s">
        <v>857</v>
      </c>
    </row>
    <row r="3" spans="1:20" ht="16.5" customHeight="1" x14ac:dyDescent="0.2">
      <c r="A3" s="7" t="s">
        <v>758</v>
      </c>
      <c r="B3" s="7"/>
      <c r="C3" s="7"/>
      <c r="D3" s="7"/>
      <c r="E3" s="7"/>
      <c r="F3" s="7"/>
      <c r="G3" s="7"/>
      <c r="H3" s="7"/>
      <c r="I3" s="7"/>
      <c r="J3" s="7"/>
      <c r="K3" s="7"/>
      <c r="L3" s="9"/>
      <c r="M3" s="10"/>
      <c r="N3" s="10"/>
      <c r="O3" s="10"/>
      <c r="P3" s="10"/>
      <c r="Q3" s="10"/>
      <c r="R3" s="10"/>
      <c r="S3" s="10"/>
      <c r="T3" s="10"/>
    </row>
    <row r="4" spans="1:20" ht="16.5" customHeight="1" x14ac:dyDescent="0.2">
      <c r="A4" s="7"/>
      <c r="B4" s="7" t="s">
        <v>759</v>
      </c>
      <c r="C4" s="7"/>
      <c r="D4" s="7"/>
      <c r="E4" s="7"/>
      <c r="F4" s="7"/>
      <c r="G4" s="7"/>
      <c r="H4" s="7"/>
      <c r="I4" s="7"/>
      <c r="J4" s="7"/>
      <c r="K4" s="7"/>
      <c r="L4" s="9" t="s">
        <v>303</v>
      </c>
      <c r="M4" s="276" t="s">
        <v>81</v>
      </c>
      <c r="N4" s="276" t="s">
        <v>81</v>
      </c>
      <c r="O4" s="276" t="s">
        <v>81</v>
      </c>
      <c r="P4" s="276" t="s">
        <v>81</v>
      </c>
      <c r="Q4" s="276" t="s">
        <v>81</v>
      </c>
      <c r="R4" s="276" t="s">
        <v>81</v>
      </c>
      <c r="S4" s="276" t="s">
        <v>81</v>
      </c>
      <c r="T4" s="276" t="s">
        <v>81</v>
      </c>
    </row>
    <row r="5" spans="1:20" ht="16.5" customHeight="1" x14ac:dyDescent="0.2">
      <c r="A5" s="7"/>
      <c r="B5" s="7" t="s">
        <v>760</v>
      </c>
      <c r="C5" s="7"/>
      <c r="D5" s="7"/>
      <c r="E5" s="7"/>
      <c r="F5" s="7"/>
      <c r="G5" s="7"/>
      <c r="H5" s="7"/>
      <c r="I5" s="7"/>
      <c r="J5" s="7"/>
      <c r="K5" s="7"/>
      <c r="L5" s="9" t="s">
        <v>303</v>
      </c>
      <c r="M5" s="279">
        <v>397</v>
      </c>
      <c r="N5" s="279">
        <v>342</v>
      </c>
      <c r="O5" s="279">
        <v>363</v>
      </c>
      <c r="P5" s="279">
        <v>726</v>
      </c>
      <c r="Q5" s="279">
        <v>726</v>
      </c>
      <c r="R5" s="277">
        <v>1079</v>
      </c>
      <c r="S5" s="277">
        <v>3017</v>
      </c>
      <c r="T5" s="277">
        <v>2101</v>
      </c>
    </row>
    <row r="6" spans="1:20" ht="16.5" customHeight="1" x14ac:dyDescent="0.2">
      <c r="A6" s="7"/>
      <c r="B6" s="7" t="s">
        <v>761</v>
      </c>
      <c r="C6" s="7"/>
      <c r="D6" s="7"/>
      <c r="E6" s="7"/>
      <c r="F6" s="7"/>
      <c r="G6" s="7"/>
      <c r="H6" s="7"/>
      <c r="I6" s="7"/>
      <c r="J6" s="7"/>
      <c r="K6" s="7"/>
      <c r="L6" s="9" t="s">
        <v>210</v>
      </c>
      <c r="M6" s="278">
        <v>5.7</v>
      </c>
      <c r="N6" s="278">
        <v>5.3</v>
      </c>
      <c r="O6" s="278">
        <v>4.8</v>
      </c>
      <c r="P6" s="278">
        <v>5.7</v>
      </c>
      <c r="Q6" s="278">
        <v>4.9000000000000004</v>
      </c>
      <c r="R6" s="278">
        <v>3.7</v>
      </c>
      <c r="S6" s="278">
        <v>3.9</v>
      </c>
      <c r="T6" s="278">
        <v>2.9</v>
      </c>
    </row>
    <row r="7" spans="1:20" ht="16.5" customHeight="1" x14ac:dyDescent="0.2">
      <c r="A7" s="7" t="s">
        <v>762</v>
      </c>
      <c r="B7" s="7"/>
      <c r="C7" s="7"/>
      <c r="D7" s="7"/>
      <c r="E7" s="7"/>
      <c r="F7" s="7"/>
      <c r="G7" s="7"/>
      <c r="H7" s="7"/>
      <c r="I7" s="7"/>
      <c r="J7" s="7"/>
      <c r="K7" s="7"/>
      <c r="L7" s="9"/>
      <c r="M7" s="10"/>
      <c r="N7" s="10"/>
      <c r="O7" s="10"/>
      <c r="P7" s="10"/>
      <c r="Q7" s="10"/>
      <c r="R7" s="10"/>
      <c r="S7" s="10"/>
      <c r="T7" s="10"/>
    </row>
    <row r="8" spans="1:20" ht="29.45" customHeight="1" x14ac:dyDescent="0.2">
      <c r="A8" s="7"/>
      <c r="B8" s="382" t="s">
        <v>763</v>
      </c>
      <c r="C8" s="382"/>
      <c r="D8" s="382"/>
      <c r="E8" s="382"/>
      <c r="F8" s="382"/>
      <c r="G8" s="382"/>
      <c r="H8" s="382"/>
      <c r="I8" s="382"/>
      <c r="J8" s="382"/>
      <c r="K8" s="382"/>
      <c r="L8" s="9" t="s">
        <v>303</v>
      </c>
      <c r="M8" s="276" t="s">
        <v>81</v>
      </c>
      <c r="N8" s="276" t="s">
        <v>81</v>
      </c>
      <c r="O8" s="276" t="s">
        <v>81</v>
      </c>
      <c r="P8" s="276" t="s">
        <v>81</v>
      </c>
      <c r="Q8" s="276" t="s">
        <v>81</v>
      </c>
      <c r="R8" s="276" t="s">
        <v>81</v>
      </c>
      <c r="S8" s="276" t="s">
        <v>81</v>
      </c>
      <c r="T8" s="276" t="s">
        <v>81</v>
      </c>
    </row>
    <row r="9" spans="1:20" ht="16.5" customHeight="1" x14ac:dyDescent="0.2">
      <c r="A9" s="7"/>
      <c r="B9" s="7" t="s">
        <v>764</v>
      </c>
      <c r="C9" s="7"/>
      <c r="D9" s="7"/>
      <c r="E9" s="7"/>
      <c r="F9" s="7"/>
      <c r="G9" s="7"/>
      <c r="H9" s="7"/>
      <c r="I9" s="7"/>
      <c r="J9" s="7"/>
      <c r="K9" s="7"/>
      <c r="L9" s="9" t="s">
        <v>210</v>
      </c>
      <c r="M9" s="278">
        <v>6.5</v>
      </c>
      <c r="N9" s="278">
        <v>6.7</v>
      </c>
      <c r="O9" s="278">
        <v>7.3</v>
      </c>
      <c r="P9" s="278">
        <v>6.7</v>
      </c>
      <c r="Q9" s="278">
        <v>5.9</v>
      </c>
      <c r="R9" s="278">
        <v>5.3</v>
      </c>
      <c r="S9" s="280">
        <v>11.7</v>
      </c>
      <c r="T9" s="280">
        <v>17.399999999999999</v>
      </c>
    </row>
    <row r="10" spans="1:20" ht="16.5" customHeight="1" x14ac:dyDescent="0.2">
      <c r="A10" s="7" t="s">
        <v>765</v>
      </c>
      <c r="B10" s="7"/>
      <c r="C10" s="7"/>
      <c r="D10" s="7"/>
      <c r="E10" s="7"/>
      <c r="F10" s="7"/>
      <c r="G10" s="7"/>
      <c r="H10" s="7"/>
      <c r="I10" s="7"/>
      <c r="J10" s="7"/>
      <c r="K10" s="7"/>
      <c r="L10" s="9"/>
      <c r="M10" s="10"/>
      <c r="N10" s="10"/>
      <c r="O10" s="10"/>
      <c r="P10" s="10"/>
      <c r="Q10" s="10"/>
      <c r="R10" s="10"/>
      <c r="S10" s="10"/>
      <c r="T10" s="10"/>
    </row>
    <row r="11" spans="1:20" ht="29.45" customHeight="1" x14ac:dyDescent="0.2">
      <c r="A11" s="7"/>
      <c r="B11" s="382" t="s">
        <v>766</v>
      </c>
      <c r="C11" s="382"/>
      <c r="D11" s="382"/>
      <c r="E11" s="382"/>
      <c r="F11" s="382"/>
      <c r="G11" s="382"/>
      <c r="H11" s="382"/>
      <c r="I11" s="382"/>
      <c r="J11" s="382"/>
      <c r="K11" s="382"/>
      <c r="L11" s="9" t="s">
        <v>303</v>
      </c>
      <c r="M11" s="277">
        <v>3235</v>
      </c>
      <c r="N11" s="277">
        <v>2367</v>
      </c>
      <c r="O11" s="277">
        <v>2304</v>
      </c>
      <c r="P11" s="277">
        <v>2735</v>
      </c>
      <c r="Q11" s="277">
        <v>3097</v>
      </c>
      <c r="R11" s="277">
        <v>3828</v>
      </c>
      <c r="S11" s="277">
        <v>3210</v>
      </c>
      <c r="T11" s="277">
        <v>3416</v>
      </c>
    </row>
    <row r="12" spans="1:20" ht="16.5" customHeight="1" x14ac:dyDescent="0.2">
      <c r="A12" s="7"/>
      <c r="B12" s="7" t="s">
        <v>767</v>
      </c>
      <c r="C12" s="7"/>
      <c r="D12" s="7"/>
      <c r="E12" s="7"/>
      <c r="F12" s="7"/>
      <c r="G12" s="7"/>
      <c r="H12" s="7"/>
      <c r="I12" s="7"/>
      <c r="J12" s="7"/>
      <c r="K12" s="7"/>
      <c r="L12" s="9" t="s">
        <v>210</v>
      </c>
      <c r="M12" s="278">
        <v>9.6</v>
      </c>
      <c r="N12" s="280">
        <v>10.199999999999999</v>
      </c>
      <c r="O12" s="278">
        <v>8.4</v>
      </c>
      <c r="P12" s="278">
        <v>7.4</v>
      </c>
      <c r="Q12" s="278">
        <v>7.2</v>
      </c>
      <c r="R12" s="278">
        <v>7.6</v>
      </c>
      <c r="S12" s="278">
        <v>6.8</v>
      </c>
      <c r="T12" s="278">
        <v>7.8</v>
      </c>
    </row>
    <row r="13" spans="1:20" ht="16.5" customHeight="1" x14ac:dyDescent="0.2">
      <c r="A13" s="7" t="s">
        <v>768</v>
      </c>
      <c r="B13" s="7"/>
      <c r="C13" s="7"/>
      <c r="D13" s="7"/>
      <c r="E13" s="7"/>
      <c r="F13" s="7"/>
      <c r="G13" s="7"/>
      <c r="H13" s="7"/>
      <c r="I13" s="7"/>
      <c r="J13" s="7"/>
      <c r="K13" s="7"/>
      <c r="L13" s="9"/>
      <c r="M13" s="10"/>
      <c r="N13" s="10"/>
      <c r="O13" s="10"/>
      <c r="P13" s="10"/>
      <c r="Q13" s="10"/>
      <c r="R13" s="10"/>
      <c r="S13" s="10"/>
      <c r="T13" s="10"/>
    </row>
    <row r="14" spans="1:20" ht="16.5" customHeight="1" x14ac:dyDescent="0.2">
      <c r="A14" s="7"/>
      <c r="B14" s="7" t="s">
        <v>769</v>
      </c>
      <c r="C14" s="7"/>
      <c r="D14" s="7"/>
      <c r="E14" s="7"/>
      <c r="F14" s="7"/>
      <c r="G14" s="7"/>
      <c r="H14" s="7"/>
      <c r="I14" s="7"/>
      <c r="J14" s="7"/>
      <c r="K14" s="7"/>
      <c r="L14" s="9" t="s">
        <v>303</v>
      </c>
      <c r="M14" s="277">
        <v>2306</v>
      </c>
      <c r="N14" s="277">
        <v>1921</v>
      </c>
      <c r="O14" s="277">
        <v>1699</v>
      </c>
      <c r="P14" s="277">
        <v>2114</v>
      </c>
      <c r="Q14" s="277">
        <v>2636</v>
      </c>
      <c r="R14" s="277">
        <v>3922</v>
      </c>
      <c r="S14" s="277">
        <v>6247</v>
      </c>
      <c r="T14" s="277">
        <v>5241</v>
      </c>
    </row>
    <row r="15" spans="1:20" ht="16.5" customHeight="1" x14ac:dyDescent="0.2">
      <c r="A15" s="7"/>
      <c r="B15" s="7" t="s">
        <v>770</v>
      </c>
      <c r="C15" s="7"/>
      <c r="D15" s="7"/>
      <c r="E15" s="7"/>
      <c r="F15" s="7"/>
      <c r="G15" s="7"/>
      <c r="H15" s="7"/>
      <c r="I15" s="7"/>
      <c r="J15" s="7"/>
      <c r="K15" s="7"/>
      <c r="L15" s="9" t="s">
        <v>210</v>
      </c>
      <c r="M15" s="278">
        <v>3.8</v>
      </c>
      <c r="N15" s="278">
        <v>3.5</v>
      </c>
      <c r="O15" s="278">
        <v>2.9</v>
      </c>
      <c r="P15" s="278">
        <v>2.8</v>
      </c>
      <c r="Q15" s="278">
        <v>2.8</v>
      </c>
      <c r="R15" s="278">
        <v>3.3</v>
      </c>
      <c r="S15" s="278">
        <v>3.4</v>
      </c>
      <c r="T15" s="278">
        <v>3.1</v>
      </c>
    </row>
    <row r="16" spans="1:20" ht="16.5" customHeight="1" x14ac:dyDescent="0.2">
      <c r="A16" s="7" t="s">
        <v>771</v>
      </c>
      <c r="B16" s="7"/>
      <c r="C16" s="7"/>
      <c r="D16" s="7"/>
      <c r="E16" s="7"/>
      <c r="F16" s="7"/>
      <c r="G16" s="7"/>
      <c r="H16" s="7"/>
      <c r="I16" s="7"/>
      <c r="J16" s="7"/>
      <c r="K16" s="7"/>
      <c r="L16" s="9"/>
      <c r="M16" s="10"/>
      <c r="N16" s="10"/>
      <c r="O16" s="10"/>
      <c r="P16" s="10"/>
      <c r="Q16" s="10"/>
      <c r="R16" s="10"/>
      <c r="S16" s="10"/>
      <c r="T16" s="10"/>
    </row>
    <row r="17" spans="1:20" ht="42.4" customHeight="1" x14ac:dyDescent="0.2">
      <c r="A17" s="7"/>
      <c r="B17" s="382" t="s">
        <v>772</v>
      </c>
      <c r="C17" s="382"/>
      <c r="D17" s="382"/>
      <c r="E17" s="382"/>
      <c r="F17" s="382"/>
      <c r="G17" s="382"/>
      <c r="H17" s="382"/>
      <c r="I17" s="382"/>
      <c r="J17" s="382"/>
      <c r="K17" s="382"/>
      <c r="L17" s="9" t="s">
        <v>303</v>
      </c>
      <c r="M17" s="277">
        <v>5977</v>
      </c>
      <c r="N17" s="277">
        <v>6120</v>
      </c>
      <c r="O17" s="277">
        <v>2834</v>
      </c>
      <c r="P17" s="277">
        <v>3502</v>
      </c>
      <c r="Q17" s="277">
        <v>6344</v>
      </c>
      <c r="R17" s="277">
        <v>6199</v>
      </c>
      <c r="S17" s="277">
        <v>8114</v>
      </c>
      <c r="T17" s="277">
        <v>7857</v>
      </c>
    </row>
    <row r="18" spans="1:20" ht="16.5" customHeight="1" x14ac:dyDescent="0.2">
      <c r="A18" s="7"/>
      <c r="B18" s="7" t="s">
        <v>773</v>
      </c>
      <c r="C18" s="7"/>
      <c r="D18" s="7"/>
      <c r="E18" s="7"/>
      <c r="F18" s="7"/>
      <c r="G18" s="7"/>
      <c r="H18" s="7"/>
      <c r="I18" s="7"/>
      <c r="J18" s="7"/>
      <c r="K18" s="7"/>
      <c r="L18" s="9" t="s">
        <v>210</v>
      </c>
      <c r="M18" s="278">
        <v>2.2000000000000002</v>
      </c>
      <c r="N18" s="278">
        <v>2.1</v>
      </c>
      <c r="O18" s="278">
        <v>0.9</v>
      </c>
      <c r="P18" s="278">
        <v>1</v>
      </c>
      <c r="Q18" s="278">
        <v>1.6</v>
      </c>
      <c r="R18" s="278">
        <v>1.6</v>
      </c>
      <c r="S18" s="278">
        <v>1.7</v>
      </c>
      <c r="T18" s="278">
        <v>2.2000000000000002</v>
      </c>
    </row>
    <row r="19" spans="1:20" ht="16.5" customHeight="1" x14ac:dyDescent="0.2">
      <c r="A19" s="7" t="s">
        <v>774</v>
      </c>
      <c r="B19" s="7"/>
      <c r="C19" s="7"/>
      <c r="D19" s="7"/>
      <c r="E19" s="7"/>
      <c r="F19" s="7"/>
      <c r="G19" s="7"/>
      <c r="H19" s="7"/>
      <c r="I19" s="7"/>
      <c r="J19" s="7"/>
      <c r="K19" s="7"/>
      <c r="L19" s="9"/>
      <c r="M19" s="10"/>
      <c r="N19" s="10"/>
      <c r="O19" s="10"/>
      <c r="P19" s="10"/>
      <c r="Q19" s="10"/>
      <c r="R19" s="10"/>
      <c r="S19" s="10"/>
      <c r="T19" s="10"/>
    </row>
    <row r="20" spans="1:20" ht="16.5" customHeight="1" x14ac:dyDescent="0.2">
      <c r="A20" s="7"/>
      <c r="B20" s="7" t="s">
        <v>775</v>
      </c>
      <c r="C20" s="7"/>
      <c r="D20" s="7"/>
      <c r="E20" s="7"/>
      <c r="F20" s="7"/>
      <c r="G20" s="7"/>
      <c r="H20" s="7"/>
      <c r="I20" s="7"/>
      <c r="J20" s="7"/>
      <c r="K20" s="7"/>
      <c r="L20" s="9" t="s">
        <v>303</v>
      </c>
      <c r="M20" s="277">
        <v>6066</v>
      </c>
      <c r="N20" s="277">
        <v>5411</v>
      </c>
      <c r="O20" s="277">
        <v>4125</v>
      </c>
      <c r="P20" s="277">
        <v>4783</v>
      </c>
      <c r="Q20" s="277">
        <v>5851</v>
      </c>
      <c r="R20" s="277">
        <v>4420</v>
      </c>
      <c r="S20" s="277">
        <v>7062</v>
      </c>
      <c r="T20" s="277">
        <v>9229</v>
      </c>
    </row>
    <row r="21" spans="1:20" ht="16.5" customHeight="1" x14ac:dyDescent="0.2">
      <c r="A21" s="7"/>
      <c r="B21" s="7" t="s">
        <v>776</v>
      </c>
      <c r="C21" s="7"/>
      <c r="D21" s="7"/>
      <c r="E21" s="7"/>
      <c r="F21" s="7"/>
      <c r="G21" s="7"/>
      <c r="H21" s="7"/>
      <c r="I21" s="7"/>
      <c r="J21" s="7"/>
      <c r="K21" s="7"/>
      <c r="L21" s="9" t="s">
        <v>210</v>
      </c>
      <c r="M21" s="278">
        <v>6.3</v>
      </c>
      <c r="N21" s="278">
        <v>5.9</v>
      </c>
      <c r="O21" s="278">
        <v>4.7</v>
      </c>
      <c r="P21" s="278">
        <v>4.2</v>
      </c>
      <c r="Q21" s="278">
        <v>4.7</v>
      </c>
      <c r="R21" s="278">
        <v>4.0999999999999996</v>
      </c>
      <c r="S21" s="278">
        <v>4.3</v>
      </c>
      <c r="T21" s="278">
        <v>5.2</v>
      </c>
    </row>
    <row r="22" spans="1:20" ht="16.5" customHeight="1" x14ac:dyDescent="0.2">
      <c r="A22" s="7" t="s">
        <v>777</v>
      </c>
      <c r="B22" s="7"/>
      <c r="C22" s="7"/>
      <c r="D22" s="7"/>
      <c r="E22" s="7"/>
      <c r="F22" s="7"/>
      <c r="G22" s="7"/>
      <c r="H22" s="7"/>
      <c r="I22" s="7"/>
      <c r="J22" s="7"/>
      <c r="K22" s="7"/>
      <c r="L22" s="9"/>
      <c r="M22" s="10"/>
      <c r="N22" s="10"/>
      <c r="O22" s="10"/>
      <c r="P22" s="10"/>
      <c r="Q22" s="10"/>
      <c r="R22" s="10"/>
      <c r="S22" s="10"/>
      <c r="T22" s="10"/>
    </row>
    <row r="23" spans="1:20" ht="42.4" customHeight="1" x14ac:dyDescent="0.2">
      <c r="A23" s="7"/>
      <c r="B23" s="382" t="s">
        <v>778</v>
      </c>
      <c r="C23" s="382"/>
      <c r="D23" s="382"/>
      <c r="E23" s="382"/>
      <c r="F23" s="382"/>
      <c r="G23" s="382"/>
      <c r="H23" s="382"/>
      <c r="I23" s="382"/>
      <c r="J23" s="382"/>
      <c r="K23" s="382"/>
      <c r="L23" s="9" t="s">
        <v>303</v>
      </c>
      <c r="M23" s="277">
        <v>4914</v>
      </c>
      <c r="N23" s="277">
        <v>4668</v>
      </c>
      <c r="O23" s="277">
        <v>4274</v>
      </c>
      <c r="P23" s="277">
        <v>4414</v>
      </c>
      <c r="Q23" s="277">
        <v>5093</v>
      </c>
      <c r="R23" s="277">
        <v>5008</v>
      </c>
      <c r="S23" s="277">
        <v>5462</v>
      </c>
      <c r="T23" s="277">
        <v>5776</v>
      </c>
    </row>
    <row r="24" spans="1:20" ht="16.5" customHeight="1" x14ac:dyDescent="0.2">
      <c r="A24" s="7"/>
      <c r="B24" s="7" t="s">
        <v>779</v>
      </c>
      <c r="C24" s="7"/>
      <c r="D24" s="7"/>
      <c r="E24" s="7"/>
      <c r="F24" s="7"/>
      <c r="G24" s="7"/>
      <c r="H24" s="7"/>
      <c r="I24" s="7"/>
      <c r="J24" s="7"/>
      <c r="K24" s="7"/>
      <c r="L24" s="9" t="s">
        <v>210</v>
      </c>
      <c r="M24" s="278">
        <v>7.9</v>
      </c>
      <c r="N24" s="278">
        <v>7.4</v>
      </c>
      <c r="O24" s="278">
        <v>6.9</v>
      </c>
      <c r="P24" s="278">
        <v>6.3</v>
      </c>
      <c r="Q24" s="278">
        <v>6.6</v>
      </c>
      <c r="R24" s="278">
        <v>6</v>
      </c>
      <c r="S24" s="278">
        <v>6.4</v>
      </c>
      <c r="T24" s="278">
        <v>6.5</v>
      </c>
    </row>
    <row r="25" spans="1:20" ht="16.5" customHeight="1" x14ac:dyDescent="0.2">
      <c r="A25" s="7" t="s">
        <v>780</v>
      </c>
      <c r="B25" s="7"/>
      <c r="C25" s="7"/>
      <c r="D25" s="7"/>
      <c r="E25" s="7"/>
      <c r="F25" s="7"/>
      <c r="G25" s="7"/>
      <c r="H25" s="7"/>
      <c r="I25" s="7"/>
      <c r="J25" s="7"/>
      <c r="K25" s="7"/>
      <c r="L25" s="9"/>
      <c r="M25" s="10"/>
      <c r="N25" s="10"/>
      <c r="O25" s="10"/>
      <c r="P25" s="10"/>
      <c r="Q25" s="10"/>
      <c r="R25" s="10"/>
      <c r="S25" s="10"/>
      <c r="T25" s="10"/>
    </row>
    <row r="26" spans="1:20" ht="16.5" customHeight="1" x14ac:dyDescent="0.2">
      <c r="A26" s="7"/>
      <c r="B26" s="7" t="s">
        <v>858</v>
      </c>
      <c r="C26" s="7"/>
      <c r="D26" s="7"/>
      <c r="E26" s="7"/>
      <c r="F26" s="7"/>
      <c r="G26" s="7"/>
      <c r="H26" s="7"/>
      <c r="I26" s="7"/>
      <c r="J26" s="7"/>
      <c r="K26" s="7"/>
      <c r="L26" s="9" t="s">
        <v>303</v>
      </c>
      <c r="M26" s="279">
        <v>135</v>
      </c>
      <c r="N26" s="279">
        <v>134</v>
      </c>
      <c r="O26" s="279">
        <v>139</v>
      </c>
      <c r="P26" s="279">
        <v>158</v>
      </c>
      <c r="Q26" s="279">
        <v>174</v>
      </c>
      <c r="R26" s="279">
        <v>202</v>
      </c>
      <c r="S26" s="279">
        <v>181</v>
      </c>
      <c r="T26" s="279">
        <v>165</v>
      </c>
    </row>
    <row r="27" spans="1:20" ht="16.5" customHeight="1" x14ac:dyDescent="0.2">
      <c r="A27" s="14"/>
      <c r="B27" s="14" t="s">
        <v>782</v>
      </c>
      <c r="C27" s="14"/>
      <c r="D27" s="14"/>
      <c r="E27" s="14"/>
      <c r="F27" s="14"/>
      <c r="G27" s="14"/>
      <c r="H27" s="14"/>
      <c r="I27" s="14"/>
      <c r="J27" s="14"/>
      <c r="K27" s="14"/>
      <c r="L27" s="15" t="s">
        <v>210</v>
      </c>
      <c r="M27" s="281">
        <v>58.1</v>
      </c>
      <c r="N27" s="281">
        <v>58.8</v>
      </c>
      <c r="O27" s="281">
        <v>64.2</v>
      </c>
      <c r="P27" s="281">
        <v>65.900000000000006</v>
      </c>
      <c r="Q27" s="281">
        <v>66.3</v>
      </c>
      <c r="R27" s="281">
        <v>68.400000000000006</v>
      </c>
      <c r="S27" s="281">
        <v>61.8</v>
      </c>
      <c r="T27" s="281">
        <v>54.9</v>
      </c>
    </row>
    <row r="28" spans="1:20" ht="4.5" customHeight="1" x14ac:dyDescent="0.2">
      <c r="A28" s="29"/>
      <c r="B28" s="29"/>
      <c r="C28" s="2"/>
      <c r="D28" s="2"/>
      <c r="E28" s="2"/>
      <c r="F28" s="2"/>
      <c r="G28" s="2"/>
      <c r="H28" s="2"/>
      <c r="I28" s="2"/>
      <c r="J28" s="2"/>
      <c r="K28" s="2"/>
      <c r="L28" s="2"/>
      <c r="M28" s="2"/>
      <c r="N28" s="2"/>
      <c r="O28" s="2"/>
      <c r="P28" s="2"/>
      <c r="Q28" s="2"/>
      <c r="R28" s="2"/>
      <c r="S28" s="2"/>
      <c r="T28" s="2"/>
    </row>
    <row r="29" spans="1:20" ht="16.5" customHeight="1" x14ac:dyDescent="0.2">
      <c r="A29" s="29"/>
      <c r="B29" s="29"/>
      <c r="C29" s="378" t="s">
        <v>859</v>
      </c>
      <c r="D29" s="378"/>
      <c r="E29" s="378"/>
      <c r="F29" s="378"/>
      <c r="G29" s="378"/>
      <c r="H29" s="378"/>
      <c r="I29" s="378"/>
      <c r="J29" s="378"/>
      <c r="K29" s="378"/>
      <c r="L29" s="378"/>
      <c r="M29" s="378"/>
      <c r="N29" s="378"/>
      <c r="O29" s="378"/>
      <c r="P29" s="378"/>
      <c r="Q29" s="378"/>
      <c r="R29" s="378"/>
      <c r="S29" s="378"/>
      <c r="T29" s="378"/>
    </row>
    <row r="30" spans="1:20" ht="4.5" customHeight="1" x14ac:dyDescent="0.2">
      <c r="A30" s="29"/>
      <c r="B30" s="29"/>
      <c r="C30" s="2"/>
      <c r="D30" s="2"/>
      <c r="E30" s="2"/>
      <c r="F30" s="2"/>
      <c r="G30" s="2"/>
      <c r="H30" s="2"/>
      <c r="I30" s="2"/>
      <c r="J30" s="2"/>
      <c r="K30" s="2"/>
      <c r="L30" s="2"/>
      <c r="M30" s="2"/>
      <c r="N30" s="2"/>
      <c r="O30" s="2"/>
      <c r="P30" s="2"/>
      <c r="Q30" s="2"/>
      <c r="R30" s="2"/>
      <c r="S30" s="2"/>
      <c r="T30" s="2"/>
    </row>
    <row r="31" spans="1:20" ht="29.45" customHeight="1" x14ac:dyDescent="0.2">
      <c r="A31" s="106"/>
      <c r="B31" s="106"/>
      <c r="C31" s="378" t="s">
        <v>784</v>
      </c>
      <c r="D31" s="378"/>
      <c r="E31" s="378"/>
      <c r="F31" s="378"/>
      <c r="G31" s="378"/>
      <c r="H31" s="378"/>
      <c r="I31" s="378"/>
      <c r="J31" s="378"/>
      <c r="K31" s="378"/>
      <c r="L31" s="378"/>
      <c r="M31" s="378"/>
      <c r="N31" s="378"/>
      <c r="O31" s="378"/>
      <c r="P31" s="378"/>
      <c r="Q31" s="378"/>
      <c r="R31" s="378"/>
      <c r="S31" s="378"/>
      <c r="T31" s="378"/>
    </row>
    <row r="32" spans="1:20" ht="42.4" customHeight="1" x14ac:dyDescent="0.2">
      <c r="A32" s="106"/>
      <c r="B32" s="106"/>
      <c r="C32" s="378" t="s">
        <v>785</v>
      </c>
      <c r="D32" s="378"/>
      <c r="E32" s="378"/>
      <c r="F32" s="378"/>
      <c r="G32" s="378"/>
      <c r="H32" s="378"/>
      <c r="I32" s="378"/>
      <c r="J32" s="378"/>
      <c r="K32" s="378"/>
      <c r="L32" s="378"/>
      <c r="M32" s="378"/>
      <c r="N32" s="378"/>
      <c r="O32" s="378"/>
      <c r="P32" s="378"/>
      <c r="Q32" s="378"/>
      <c r="R32" s="378"/>
      <c r="S32" s="378"/>
      <c r="T32" s="378"/>
    </row>
    <row r="33" spans="1:20" ht="4.5" customHeight="1" x14ac:dyDescent="0.2">
      <c r="A33" s="29"/>
      <c r="B33" s="29"/>
      <c r="C33" s="2"/>
      <c r="D33" s="2"/>
      <c r="E33" s="2"/>
      <c r="F33" s="2"/>
      <c r="G33" s="2"/>
      <c r="H33" s="2"/>
      <c r="I33" s="2"/>
      <c r="J33" s="2"/>
      <c r="K33" s="2"/>
      <c r="L33" s="2"/>
      <c r="M33" s="2"/>
      <c r="N33" s="2"/>
      <c r="O33" s="2"/>
      <c r="P33" s="2"/>
      <c r="Q33" s="2"/>
      <c r="R33" s="2"/>
      <c r="S33" s="2"/>
      <c r="T33" s="2"/>
    </row>
    <row r="34" spans="1:20" ht="16.5" customHeight="1" x14ac:dyDescent="0.2">
      <c r="A34" s="29" t="s">
        <v>89</v>
      </c>
      <c r="B34" s="29"/>
      <c r="C34" s="378" t="s">
        <v>305</v>
      </c>
      <c r="D34" s="378"/>
      <c r="E34" s="378"/>
      <c r="F34" s="378"/>
      <c r="G34" s="378"/>
      <c r="H34" s="378"/>
      <c r="I34" s="378"/>
      <c r="J34" s="378"/>
      <c r="K34" s="378"/>
      <c r="L34" s="378"/>
      <c r="M34" s="378"/>
      <c r="N34" s="378"/>
      <c r="O34" s="378"/>
      <c r="P34" s="378"/>
      <c r="Q34" s="378"/>
      <c r="R34" s="378"/>
      <c r="S34" s="378"/>
      <c r="T34" s="378"/>
    </row>
    <row r="35" spans="1:20" ht="16.5" customHeight="1" x14ac:dyDescent="0.2">
      <c r="A35" s="29" t="s">
        <v>90</v>
      </c>
      <c r="B35" s="29"/>
      <c r="C35" s="378" t="s">
        <v>113</v>
      </c>
      <c r="D35" s="378"/>
      <c r="E35" s="378"/>
      <c r="F35" s="378"/>
      <c r="G35" s="378"/>
      <c r="H35" s="378"/>
      <c r="I35" s="378"/>
      <c r="J35" s="378"/>
      <c r="K35" s="378"/>
      <c r="L35" s="378"/>
      <c r="M35" s="378"/>
      <c r="N35" s="378"/>
      <c r="O35" s="378"/>
      <c r="P35" s="378"/>
      <c r="Q35" s="378"/>
      <c r="R35" s="378"/>
      <c r="S35" s="378"/>
      <c r="T35" s="378"/>
    </row>
    <row r="36" spans="1:20" ht="16.5" customHeight="1" x14ac:dyDescent="0.2">
      <c r="A36" s="29" t="s">
        <v>91</v>
      </c>
      <c r="B36" s="29"/>
      <c r="C36" s="378" t="s">
        <v>112</v>
      </c>
      <c r="D36" s="378"/>
      <c r="E36" s="378"/>
      <c r="F36" s="378"/>
      <c r="G36" s="378"/>
      <c r="H36" s="378"/>
      <c r="I36" s="378"/>
      <c r="J36" s="378"/>
      <c r="K36" s="378"/>
      <c r="L36" s="378"/>
      <c r="M36" s="378"/>
      <c r="N36" s="378"/>
      <c r="O36" s="378"/>
      <c r="P36" s="378"/>
      <c r="Q36" s="378"/>
      <c r="R36" s="378"/>
      <c r="S36" s="378"/>
      <c r="T36" s="378"/>
    </row>
    <row r="37" spans="1:20" ht="42.4" customHeight="1" x14ac:dyDescent="0.2">
      <c r="A37" s="29" t="s">
        <v>92</v>
      </c>
      <c r="B37" s="29"/>
      <c r="C37" s="378" t="s">
        <v>147</v>
      </c>
      <c r="D37" s="378"/>
      <c r="E37" s="378"/>
      <c r="F37" s="378"/>
      <c r="G37" s="378"/>
      <c r="H37" s="378"/>
      <c r="I37" s="378"/>
      <c r="J37" s="378"/>
      <c r="K37" s="378"/>
      <c r="L37" s="378"/>
      <c r="M37" s="378"/>
      <c r="N37" s="378"/>
      <c r="O37" s="378"/>
      <c r="P37" s="378"/>
      <c r="Q37" s="378"/>
      <c r="R37" s="378"/>
      <c r="S37" s="378"/>
      <c r="T37" s="378"/>
    </row>
    <row r="38" spans="1:20" ht="4.5" customHeight="1" x14ac:dyDescent="0.2"/>
    <row r="39" spans="1:20" ht="42.4" customHeight="1" x14ac:dyDescent="0.2">
      <c r="A39" s="30" t="s">
        <v>119</v>
      </c>
      <c r="B39" s="29"/>
      <c r="C39" s="29"/>
      <c r="D39" s="29"/>
      <c r="E39" s="378" t="s">
        <v>860</v>
      </c>
      <c r="F39" s="378"/>
      <c r="G39" s="378"/>
      <c r="H39" s="378"/>
      <c r="I39" s="378"/>
      <c r="J39" s="378"/>
      <c r="K39" s="378"/>
      <c r="L39" s="378"/>
      <c r="M39" s="378"/>
      <c r="N39" s="378"/>
      <c r="O39" s="378"/>
      <c r="P39" s="378"/>
      <c r="Q39" s="378"/>
      <c r="R39" s="378"/>
      <c r="S39" s="378"/>
      <c r="T39" s="378"/>
    </row>
  </sheetData>
  <mergeCells count="13">
    <mergeCell ref="C36:T36"/>
    <mergeCell ref="C37:T37"/>
    <mergeCell ref="E39:T39"/>
    <mergeCell ref="C29:T29"/>
    <mergeCell ref="C31:T31"/>
    <mergeCell ref="C32:T32"/>
    <mergeCell ref="C34:T34"/>
    <mergeCell ref="C35:T35"/>
    <mergeCell ref="B8:K8"/>
    <mergeCell ref="B11:K11"/>
    <mergeCell ref="B17:K17"/>
    <mergeCell ref="B23:K23"/>
    <mergeCell ref="K1:T1"/>
  </mergeCells>
  <pageMargins left="0.7" right="0.7" top="0.75" bottom="0.75" header="0.3" footer="0.3"/>
  <pageSetup paperSize="9" fitToHeight="0" orientation="landscape" horizontalDpi="300" verticalDpi="300"/>
  <headerFooter scaleWithDoc="0" alignWithMargins="0">
    <oddHeader>&amp;C&amp;"Arial"&amp;8TABLE 16A.29</oddHeader>
    <oddFooter>&amp;L&amp;"Arial"&amp;8REPORT ON
GOVERNMENT
SERVICES 2022&amp;R&amp;"Arial"&amp;8CHILD PROTECTION
SERVICES
PAGE &amp;B&amp;P&amp;B</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T37"/>
  <sheetViews>
    <sheetView showGridLines="0" workbookViewId="0"/>
  </sheetViews>
  <sheetFormatPr defaultColWidth="11.42578125" defaultRowHeight="12.75" x14ac:dyDescent="0.2"/>
  <cols>
    <col min="1" max="10" width="1.85546875" customWidth="1"/>
    <col min="11" max="11" width="18" customWidth="1"/>
    <col min="12" max="12" width="5.42578125" customWidth="1"/>
    <col min="13" max="20" width="11.5703125" customWidth="1"/>
  </cols>
  <sheetData>
    <row r="1" spans="1:20" ht="17.45" customHeight="1" x14ac:dyDescent="0.2">
      <c r="A1" s="8" t="s">
        <v>861</v>
      </c>
      <c r="B1" s="8"/>
      <c r="C1" s="8"/>
      <c r="D1" s="8"/>
      <c r="E1" s="8"/>
      <c r="F1" s="8"/>
      <c r="G1" s="8"/>
      <c r="H1" s="8"/>
      <c r="I1" s="8"/>
      <c r="J1" s="8"/>
      <c r="K1" s="383" t="s">
        <v>862</v>
      </c>
      <c r="L1" s="384"/>
      <c r="M1" s="384"/>
      <c r="N1" s="384"/>
      <c r="O1" s="384"/>
      <c r="P1" s="384"/>
      <c r="Q1" s="384"/>
      <c r="R1" s="384"/>
      <c r="S1" s="384"/>
      <c r="T1" s="384"/>
    </row>
    <row r="2" spans="1:20" ht="16.5" customHeight="1" x14ac:dyDescent="0.2">
      <c r="A2" s="11"/>
      <c r="B2" s="11"/>
      <c r="C2" s="11"/>
      <c r="D2" s="11"/>
      <c r="E2" s="11"/>
      <c r="F2" s="11"/>
      <c r="G2" s="11"/>
      <c r="H2" s="11"/>
      <c r="I2" s="11"/>
      <c r="J2" s="11"/>
      <c r="K2" s="11"/>
      <c r="L2" s="12" t="s">
        <v>53</v>
      </c>
      <c r="M2" s="13" t="s">
        <v>863</v>
      </c>
      <c r="N2" s="13" t="s">
        <v>864</v>
      </c>
      <c r="O2" s="13" t="s">
        <v>865</v>
      </c>
      <c r="P2" s="13" t="s">
        <v>866</v>
      </c>
      <c r="Q2" s="13" t="s">
        <v>867</v>
      </c>
      <c r="R2" s="13" t="s">
        <v>868</v>
      </c>
      <c r="S2" s="13" t="s">
        <v>869</v>
      </c>
      <c r="T2" s="13" t="s">
        <v>870</v>
      </c>
    </row>
    <row r="3" spans="1:20" ht="16.5" customHeight="1" x14ac:dyDescent="0.2">
      <c r="A3" s="7" t="s">
        <v>758</v>
      </c>
      <c r="B3" s="7"/>
      <c r="C3" s="7"/>
      <c r="D3" s="7"/>
      <c r="E3" s="7"/>
      <c r="F3" s="7"/>
      <c r="G3" s="7"/>
      <c r="H3" s="7"/>
      <c r="I3" s="7"/>
      <c r="J3" s="7"/>
      <c r="K3" s="7"/>
      <c r="L3" s="9"/>
      <c r="M3" s="10"/>
      <c r="N3" s="10"/>
      <c r="O3" s="10"/>
      <c r="P3" s="10"/>
      <c r="Q3" s="10"/>
      <c r="R3" s="10"/>
      <c r="S3" s="10"/>
      <c r="T3" s="10"/>
    </row>
    <row r="4" spans="1:20" ht="16.5" customHeight="1" x14ac:dyDescent="0.2">
      <c r="A4" s="7"/>
      <c r="B4" s="7" t="s">
        <v>759</v>
      </c>
      <c r="C4" s="7"/>
      <c r="D4" s="7"/>
      <c r="E4" s="7"/>
      <c r="F4" s="7"/>
      <c r="G4" s="7"/>
      <c r="H4" s="7"/>
      <c r="I4" s="7"/>
      <c r="J4" s="7"/>
      <c r="K4" s="7"/>
      <c r="L4" s="9" t="s">
        <v>303</v>
      </c>
      <c r="M4" s="282" t="s">
        <v>214</v>
      </c>
      <c r="N4" s="282" t="s">
        <v>214</v>
      </c>
      <c r="O4" s="282" t="s">
        <v>214</v>
      </c>
      <c r="P4" s="282" t="s">
        <v>214</v>
      </c>
      <c r="Q4" s="282" t="s">
        <v>214</v>
      </c>
      <c r="R4" s="282" t="s">
        <v>214</v>
      </c>
      <c r="S4" s="282" t="s">
        <v>214</v>
      </c>
      <c r="T4" s="282" t="s">
        <v>214</v>
      </c>
    </row>
    <row r="5" spans="1:20" ht="16.5" customHeight="1" x14ac:dyDescent="0.2">
      <c r="A5" s="7"/>
      <c r="B5" s="7" t="s">
        <v>760</v>
      </c>
      <c r="C5" s="7"/>
      <c r="D5" s="7"/>
      <c r="E5" s="7"/>
      <c r="F5" s="7"/>
      <c r="G5" s="7"/>
      <c r="H5" s="7"/>
      <c r="I5" s="7"/>
      <c r="J5" s="7"/>
      <c r="K5" s="7"/>
      <c r="L5" s="9" t="s">
        <v>303</v>
      </c>
      <c r="M5" s="286">
        <v>303</v>
      </c>
      <c r="N5" s="286">
        <v>384</v>
      </c>
      <c r="O5" s="286">
        <v>204</v>
      </c>
      <c r="P5" s="286">
        <v>163</v>
      </c>
      <c r="Q5" s="286">
        <v>199</v>
      </c>
      <c r="R5" s="286">
        <v>188</v>
      </c>
      <c r="S5" s="286">
        <v>202</v>
      </c>
      <c r="T5" s="286">
        <v>197</v>
      </c>
    </row>
    <row r="6" spans="1:20" ht="16.5" customHeight="1" x14ac:dyDescent="0.2">
      <c r="A6" s="7"/>
      <c r="B6" s="7" t="s">
        <v>761</v>
      </c>
      <c r="C6" s="7"/>
      <c r="D6" s="7"/>
      <c r="E6" s="7"/>
      <c r="F6" s="7"/>
      <c r="G6" s="7"/>
      <c r="H6" s="7"/>
      <c r="I6" s="7"/>
      <c r="J6" s="7"/>
      <c r="K6" s="7"/>
      <c r="L6" s="9" t="s">
        <v>210</v>
      </c>
      <c r="M6" s="285">
        <v>6</v>
      </c>
      <c r="N6" s="285">
        <v>7.2</v>
      </c>
      <c r="O6" s="285">
        <v>4.9000000000000004</v>
      </c>
      <c r="P6" s="285">
        <v>3.8</v>
      </c>
      <c r="Q6" s="285">
        <v>4.3</v>
      </c>
      <c r="R6" s="285">
        <v>4.5</v>
      </c>
      <c r="S6" s="285">
        <v>4.3</v>
      </c>
      <c r="T6" s="285">
        <v>4.7</v>
      </c>
    </row>
    <row r="7" spans="1:20" ht="16.5" customHeight="1" x14ac:dyDescent="0.2">
      <c r="A7" s="7" t="s">
        <v>762</v>
      </c>
      <c r="B7" s="7"/>
      <c r="C7" s="7"/>
      <c r="D7" s="7"/>
      <c r="E7" s="7"/>
      <c r="F7" s="7"/>
      <c r="G7" s="7"/>
      <c r="H7" s="7"/>
      <c r="I7" s="7"/>
      <c r="J7" s="7"/>
      <c r="K7" s="7"/>
      <c r="L7" s="9"/>
      <c r="M7" s="10"/>
      <c r="N7" s="10"/>
      <c r="O7" s="10"/>
      <c r="P7" s="10"/>
      <c r="Q7" s="10"/>
      <c r="R7" s="10"/>
      <c r="S7" s="10"/>
      <c r="T7" s="10"/>
    </row>
    <row r="8" spans="1:20" ht="29.45" customHeight="1" x14ac:dyDescent="0.2">
      <c r="A8" s="7"/>
      <c r="B8" s="382" t="s">
        <v>763</v>
      </c>
      <c r="C8" s="382"/>
      <c r="D8" s="382"/>
      <c r="E8" s="382"/>
      <c r="F8" s="382"/>
      <c r="G8" s="382"/>
      <c r="H8" s="382"/>
      <c r="I8" s="382"/>
      <c r="J8" s="382"/>
      <c r="K8" s="382"/>
      <c r="L8" s="9" t="s">
        <v>303</v>
      </c>
      <c r="M8" s="282" t="s">
        <v>81</v>
      </c>
      <c r="N8" s="282" t="s">
        <v>81</v>
      </c>
      <c r="O8" s="282" t="s">
        <v>81</v>
      </c>
      <c r="P8" s="282" t="s">
        <v>81</v>
      </c>
      <c r="Q8" s="282" t="s">
        <v>81</v>
      </c>
      <c r="R8" s="282" t="s">
        <v>81</v>
      </c>
      <c r="S8" s="282" t="s">
        <v>81</v>
      </c>
      <c r="T8" s="282" t="s">
        <v>81</v>
      </c>
    </row>
    <row r="9" spans="1:20" ht="16.5" customHeight="1" x14ac:dyDescent="0.2">
      <c r="A9" s="7"/>
      <c r="B9" s="7" t="s">
        <v>764</v>
      </c>
      <c r="C9" s="7"/>
      <c r="D9" s="7"/>
      <c r="E9" s="7"/>
      <c r="F9" s="7"/>
      <c r="G9" s="7"/>
      <c r="H9" s="7"/>
      <c r="I9" s="7"/>
      <c r="J9" s="7"/>
      <c r="K9" s="7"/>
      <c r="L9" s="9" t="s">
        <v>210</v>
      </c>
      <c r="M9" s="285">
        <v>4.9000000000000004</v>
      </c>
      <c r="N9" s="285">
        <v>5</v>
      </c>
      <c r="O9" s="285">
        <v>4.5</v>
      </c>
      <c r="P9" s="285">
        <v>4.5</v>
      </c>
      <c r="Q9" s="285">
        <v>4.5999999999999996</v>
      </c>
      <c r="R9" s="285">
        <v>4.5</v>
      </c>
      <c r="S9" s="285">
        <v>4.2</v>
      </c>
      <c r="T9" s="285">
        <v>3</v>
      </c>
    </row>
    <row r="10" spans="1:20" ht="16.5" customHeight="1" x14ac:dyDescent="0.2">
      <c r="A10" s="7" t="s">
        <v>765</v>
      </c>
      <c r="B10" s="7"/>
      <c r="C10" s="7"/>
      <c r="D10" s="7"/>
      <c r="E10" s="7"/>
      <c r="F10" s="7"/>
      <c r="G10" s="7"/>
      <c r="H10" s="7"/>
      <c r="I10" s="7"/>
      <c r="J10" s="7"/>
      <c r="K10" s="7"/>
      <c r="L10" s="9"/>
      <c r="M10" s="10"/>
      <c r="N10" s="10"/>
      <c r="O10" s="10"/>
      <c r="P10" s="10"/>
      <c r="Q10" s="10"/>
      <c r="R10" s="10"/>
      <c r="S10" s="10"/>
      <c r="T10" s="10"/>
    </row>
    <row r="11" spans="1:20" ht="29.45" customHeight="1" x14ac:dyDescent="0.2">
      <c r="A11" s="7"/>
      <c r="B11" s="382" t="s">
        <v>766</v>
      </c>
      <c r="C11" s="382"/>
      <c r="D11" s="382"/>
      <c r="E11" s="382"/>
      <c r="F11" s="382"/>
      <c r="G11" s="382"/>
      <c r="H11" s="382"/>
      <c r="I11" s="382"/>
      <c r="J11" s="382"/>
      <c r="K11" s="382"/>
      <c r="L11" s="9" t="s">
        <v>303</v>
      </c>
      <c r="M11" s="282" t="s">
        <v>81</v>
      </c>
      <c r="N11" s="284">
        <v>4358</v>
      </c>
      <c r="O11" s="284">
        <v>7955</v>
      </c>
      <c r="P11" s="283">
        <v>13867</v>
      </c>
      <c r="Q11" s="283">
        <v>18228</v>
      </c>
      <c r="R11" s="283">
        <v>20493</v>
      </c>
      <c r="S11" s="283">
        <v>16001</v>
      </c>
      <c r="T11" s="283">
        <v>14173</v>
      </c>
    </row>
    <row r="12" spans="1:20" ht="16.5" customHeight="1" x14ac:dyDescent="0.2">
      <c r="A12" s="7"/>
      <c r="B12" s="7" t="s">
        <v>767</v>
      </c>
      <c r="C12" s="7"/>
      <c r="D12" s="7"/>
      <c r="E12" s="7"/>
      <c r="F12" s="7"/>
      <c r="G12" s="7"/>
      <c r="H12" s="7"/>
      <c r="I12" s="7"/>
      <c r="J12" s="7"/>
      <c r="K12" s="7"/>
      <c r="L12" s="9" t="s">
        <v>210</v>
      </c>
      <c r="M12" s="285">
        <v>1.7</v>
      </c>
      <c r="N12" s="285">
        <v>1.8</v>
      </c>
      <c r="O12" s="285">
        <v>4.7</v>
      </c>
      <c r="P12" s="285">
        <v>7.9</v>
      </c>
      <c r="Q12" s="285">
        <v>8</v>
      </c>
      <c r="R12" s="285">
        <v>7.5</v>
      </c>
      <c r="S12" s="285">
        <v>8.1</v>
      </c>
      <c r="T12" s="285">
        <v>7.8</v>
      </c>
    </row>
    <row r="13" spans="1:20" ht="16.5" customHeight="1" x14ac:dyDescent="0.2">
      <c r="A13" s="7" t="s">
        <v>768</v>
      </c>
      <c r="B13" s="7"/>
      <c r="C13" s="7"/>
      <c r="D13" s="7"/>
      <c r="E13" s="7"/>
      <c r="F13" s="7"/>
      <c r="G13" s="7"/>
      <c r="H13" s="7"/>
      <c r="I13" s="7"/>
      <c r="J13" s="7"/>
      <c r="K13" s="7"/>
      <c r="L13" s="9"/>
      <c r="M13" s="10"/>
      <c r="N13" s="10"/>
      <c r="O13" s="10"/>
      <c r="P13" s="10"/>
      <c r="Q13" s="10"/>
      <c r="R13" s="10"/>
      <c r="S13" s="10"/>
      <c r="T13" s="10"/>
    </row>
    <row r="14" spans="1:20" ht="16.5" customHeight="1" x14ac:dyDescent="0.2">
      <c r="A14" s="7"/>
      <c r="B14" s="7" t="s">
        <v>769</v>
      </c>
      <c r="C14" s="7"/>
      <c r="D14" s="7"/>
      <c r="E14" s="7"/>
      <c r="F14" s="7"/>
      <c r="G14" s="7"/>
      <c r="H14" s="7"/>
      <c r="I14" s="7"/>
      <c r="J14" s="7"/>
      <c r="K14" s="7"/>
      <c r="L14" s="9" t="s">
        <v>303</v>
      </c>
      <c r="M14" s="284">
        <v>1619</v>
      </c>
      <c r="N14" s="284">
        <v>1716</v>
      </c>
      <c r="O14" s="284">
        <v>1565</v>
      </c>
      <c r="P14" s="284">
        <v>1304</v>
      </c>
      <c r="Q14" s="284">
        <v>2455</v>
      </c>
      <c r="R14" s="284">
        <v>2844</v>
      </c>
      <c r="S14" s="284">
        <v>3443</v>
      </c>
      <c r="T14" s="284">
        <v>3125</v>
      </c>
    </row>
    <row r="15" spans="1:20" ht="16.5" customHeight="1" x14ac:dyDescent="0.2">
      <c r="A15" s="7"/>
      <c r="B15" s="7" t="s">
        <v>770</v>
      </c>
      <c r="C15" s="7"/>
      <c r="D15" s="7"/>
      <c r="E15" s="7"/>
      <c r="F15" s="7"/>
      <c r="G15" s="7"/>
      <c r="H15" s="7"/>
      <c r="I15" s="7"/>
      <c r="J15" s="7"/>
      <c r="K15" s="7"/>
      <c r="L15" s="9" t="s">
        <v>210</v>
      </c>
      <c r="M15" s="285">
        <v>4.0999999999999996</v>
      </c>
      <c r="N15" s="285">
        <v>4.9000000000000004</v>
      </c>
      <c r="O15" s="285">
        <v>7.2</v>
      </c>
      <c r="P15" s="285">
        <v>5.6</v>
      </c>
      <c r="Q15" s="285">
        <v>8.3000000000000007</v>
      </c>
      <c r="R15" s="285">
        <v>8.6</v>
      </c>
      <c r="S15" s="285">
        <v>8.3000000000000007</v>
      </c>
      <c r="T15" s="285">
        <v>9</v>
      </c>
    </row>
    <row r="16" spans="1:20" ht="16.5" customHeight="1" x14ac:dyDescent="0.2">
      <c r="A16" s="7" t="s">
        <v>771</v>
      </c>
      <c r="B16" s="7"/>
      <c r="C16" s="7"/>
      <c r="D16" s="7"/>
      <c r="E16" s="7"/>
      <c r="F16" s="7"/>
      <c r="G16" s="7"/>
      <c r="H16" s="7"/>
      <c r="I16" s="7"/>
      <c r="J16" s="7"/>
      <c r="K16" s="7"/>
      <c r="L16" s="9"/>
      <c r="M16" s="10"/>
      <c r="N16" s="10"/>
      <c r="O16" s="10"/>
      <c r="P16" s="10"/>
      <c r="Q16" s="10"/>
      <c r="R16" s="10"/>
      <c r="S16" s="10"/>
      <c r="T16" s="10"/>
    </row>
    <row r="17" spans="1:20" ht="42.4" customHeight="1" x14ac:dyDescent="0.2">
      <c r="A17" s="7"/>
      <c r="B17" s="382" t="s">
        <v>772</v>
      </c>
      <c r="C17" s="382"/>
      <c r="D17" s="382"/>
      <c r="E17" s="382"/>
      <c r="F17" s="382"/>
      <c r="G17" s="382"/>
      <c r="H17" s="382"/>
      <c r="I17" s="382"/>
      <c r="J17" s="382"/>
      <c r="K17" s="382"/>
      <c r="L17" s="9" t="s">
        <v>303</v>
      </c>
      <c r="M17" s="286">
        <v>640</v>
      </c>
      <c r="N17" s="286">
        <v>940</v>
      </c>
      <c r="O17" s="284">
        <v>1390</v>
      </c>
      <c r="P17" s="284">
        <v>1646</v>
      </c>
      <c r="Q17" s="284">
        <v>4823</v>
      </c>
      <c r="R17" s="284">
        <v>5329</v>
      </c>
      <c r="S17" s="284">
        <v>5589</v>
      </c>
      <c r="T17" s="284">
        <v>5619</v>
      </c>
    </row>
    <row r="18" spans="1:20" ht="16.5" customHeight="1" x14ac:dyDescent="0.2">
      <c r="A18" s="7"/>
      <c r="B18" s="7" t="s">
        <v>773</v>
      </c>
      <c r="C18" s="7"/>
      <c r="D18" s="7"/>
      <c r="E18" s="7"/>
      <c r="F18" s="7"/>
      <c r="G18" s="7"/>
      <c r="H18" s="7"/>
      <c r="I18" s="7"/>
      <c r="J18" s="7"/>
      <c r="K18" s="7"/>
      <c r="L18" s="9" t="s">
        <v>210</v>
      </c>
      <c r="M18" s="285">
        <v>0.3</v>
      </c>
      <c r="N18" s="285">
        <v>0.4</v>
      </c>
      <c r="O18" s="285">
        <v>0.6</v>
      </c>
      <c r="P18" s="285">
        <v>0.5</v>
      </c>
      <c r="Q18" s="285">
        <v>1.3</v>
      </c>
      <c r="R18" s="285">
        <v>1.3</v>
      </c>
      <c r="S18" s="285">
        <v>1.3</v>
      </c>
      <c r="T18" s="285">
        <v>1.4</v>
      </c>
    </row>
    <row r="19" spans="1:20" ht="16.5" customHeight="1" x14ac:dyDescent="0.2">
      <c r="A19" s="7" t="s">
        <v>774</v>
      </c>
      <c r="B19" s="7"/>
      <c r="C19" s="7"/>
      <c r="D19" s="7"/>
      <c r="E19" s="7"/>
      <c r="F19" s="7"/>
      <c r="G19" s="7"/>
      <c r="H19" s="7"/>
      <c r="I19" s="7"/>
      <c r="J19" s="7"/>
      <c r="K19" s="7"/>
      <c r="L19" s="9"/>
      <c r="M19" s="10"/>
      <c r="N19" s="10"/>
      <c r="O19" s="10"/>
      <c r="P19" s="10"/>
      <c r="Q19" s="10"/>
      <c r="R19" s="10"/>
      <c r="S19" s="10"/>
      <c r="T19" s="10"/>
    </row>
    <row r="20" spans="1:20" ht="16.5" customHeight="1" x14ac:dyDescent="0.2">
      <c r="A20" s="7"/>
      <c r="B20" s="7" t="s">
        <v>775</v>
      </c>
      <c r="C20" s="7"/>
      <c r="D20" s="7"/>
      <c r="E20" s="7"/>
      <c r="F20" s="7"/>
      <c r="G20" s="7"/>
      <c r="H20" s="7"/>
      <c r="I20" s="7"/>
      <c r="J20" s="7"/>
      <c r="K20" s="7"/>
      <c r="L20" s="9" t="s">
        <v>303</v>
      </c>
      <c r="M20" s="284">
        <v>2708</v>
      </c>
      <c r="N20" s="284">
        <v>2959</v>
      </c>
      <c r="O20" s="284">
        <v>2697</v>
      </c>
      <c r="P20" s="284">
        <v>2428</v>
      </c>
      <c r="Q20" s="284">
        <v>2555</v>
      </c>
      <c r="R20" s="284">
        <v>3477</v>
      </c>
      <c r="S20" s="284">
        <v>3658</v>
      </c>
      <c r="T20" s="284">
        <v>4480</v>
      </c>
    </row>
    <row r="21" spans="1:20" ht="16.5" customHeight="1" x14ac:dyDescent="0.2">
      <c r="A21" s="7"/>
      <c r="B21" s="7" t="s">
        <v>776</v>
      </c>
      <c r="C21" s="7"/>
      <c r="D21" s="7"/>
      <c r="E21" s="7"/>
      <c r="F21" s="7"/>
      <c r="G21" s="7"/>
      <c r="H21" s="7"/>
      <c r="I21" s="7"/>
      <c r="J21" s="7"/>
      <c r="K21" s="7"/>
      <c r="L21" s="9" t="s">
        <v>210</v>
      </c>
      <c r="M21" s="285">
        <v>2.2999999999999998</v>
      </c>
      <c r="N21" s="285">
        <v>2.5</v>
      </c>
      <c r="O21" s="285">
        <v>2.8</v>
      </c>
      <c r="P21" s="285">
        <v>2.2000000000000002</v>
      </c>
      <c r="Q21" s="285">
        <v>2</v>
      </c>
      <c r="R21" s="285">
        <v>2.1</v>
      </c>
      <c r="S21" s="285">
        <v>2</v>
      </c>
      <c r="T21" s="285">
        <v>2.2000000000000002</v>
      </c>
    </row>
    <row r="22" spans="1:20" ht="16.5" customHeight="1" x14ac:dyDescent="0.2">
      <c r="A22" s="7" t="s">
        <v>777</v>
      </c>
      <c r="B22" s="7"/>
      <c r="C22" s="7"/>
      <c r="D22" s="7"/>
      <c r="E22" s="7"/>
      <c r="F22" s="7"/>
      <c r="G22" s="7"/>
      <c r="H22" s="7"/>
      <c r="I22" s="7"/>
      <c r="J22" s="7"/>
      <c r="K22" s="7"/>
      <c r="L22" s="9"/>
      <c r="M22" s="10"/>
      <c r="N22" s="10"/>
      <c r="O22" s="10"/>
      <c r="P22" s="10"/>
      <c r="Q22" s="10"/>
      <c r="R22" s="10"/>
      <c r="S22" s="10"/>
      <c r="T22" s="10"/>
    </row>
    <row r="23" spans="1:20" ht="42.4" customHeight="1" x14ac:dyDescent="0.2">
      <c r="A23" s="7"/>
      <c r="B23" s="382" t="s">
        <v>778</v>
      </c>
      <c r="C23" s="382"/>
      <c r="D23" s="382"/>
      <c r="E23" s="382"/>
      <c r="F23" s="382"/>
      <c r="G23" s="382"/>
      <c r="H23" s="382"/>
      <c r="I23" s="382"/>
      <c r="J23" s="382"/>
      <c r="K23" s="382"/>
      <c r="L23" s="9" t="s">
        <v>303</v>
      </c>
      <c r="M23" s="284">
        <v>8348</v>
      </c>
      <c r="N23" s="284">
        <v>8230</v>
      </c>
      <c r="O23" s="284">
        <v>7923</v>
      </c>
      <c r="P23" s="284">
        <v>6220</v>
      </c>
      <c r="Q23" s="284">
        <v>3767</v>
      </c>
      <c r="R23" s="284">
        <v>4161</v>
      </c>
      <c r="S23" s="284">
        <v>4402</v>
      </c>
      <c r="T23" s="284">
        <v>5144</v>
      </c>
    </row>
    <row r="24" spans="1:20" ht="16.5" customHeight="1" x14ac:dyDescent="0.2">
      <c r="A24" s="7"/>
      <c r="B24" s="7" t="s">
        <v>779</v>
      </c>
      <c r="C24" s="7"/>
      <c r="D24" s="7"/>
      <c r="E24" s="7"/>
      <c r="F24" s="7"/>
      <c r="G24" s="7"/>
      <c r="H24" s="7"/>
      <c r="I24" s="7"/>
      <c r="J24" s="7"/>
      <c r="K24" s="7"/>
      <c r="L24" s="9" t="s">
        <v>210</v>
      </c>
      <c r="M24" s="287">
        <v>11.6</v>
      </c>
      <c r="N24" s="287">
        <v>11.8</v>
      </c>
      <c r="O24" s="287">
        <v>10.8</v>
      </c>
      <c r="P24" s="285">
        <v>8.4</v>
      </c>
      <c r="Q24" s="285">
        <v>5.2</v>
      </c>
      <c r="R24" s="285">
        <v>5.3</v>
      </c>
      <c r="S24" s="285">
        <v>5.2</v>
      </c>
      <c r="T24" s="285">
        <v>5.6</v>
      </c>
    </row>
    <row r="25" spans="1:20" ht="16.5" customHeight="1" x14ac:dyDescent="0.2">
      <c r="A25" s="7" t="s">
        <v>780</v>
      </c>
      <c r="B25" s="7"/>
      <c r="C25" s="7"/>
      <c r="D25" s="7"/>
      <c r="E25" s="7"/>
      <c r="F25" s="7"/>
      <c r="G25" s="7"/>
      <c r="H25" s="7"/>
      <c r="I25" s="7"/>
      <c r="J25" s="7"/>
      <c r="K25" s="7"/>
      <c r="L25" s="9"/>
      <c r="M25" s="10"/>
      <c r="N25" s="10"/>
      <c r="O25" s="10"/>
      <c r="P25" s="10"/>
      <c r="Q25" s="10"/>
      <c r="R25" s="10"/>
      <c r="S25" s="10"/>
      <c r="T25" s="10"/>
    </row>
    <row r="26" spans="1:20" ht="16.5" customHeight="1" x14ac:dyDescent="0.2">
      <c r="A26" s="7"/>
      <c r="B26" s="7" t="s">
        <v>781</v>
      </c>
      <c r="C26" s="7"/>
      <c r="D26" s="7"/>
      <c r="E26" s="7"/>
      <c r="F26" s="7"/>
      <c r="G26" s="7"/>
      <c r="H26" s="7"/>
      <c r="I26" s="7"/>
      <c r="J26" s="7"/>
      <c r="K26" s="7"/>
      <c r="L26" s="9" t="s">
        <v>303</v>
      </c>
      <c r="M26" s="286">
        <v>174</v>
      </c>
      <c r="N26" s="286">
        <v>166</v>
      </c>
      <c r="O26" s="286">
        <v>153</v>
      </c>
      <c r="P26" s="286">
        <v>161</v>
      </c>
      <c r="Q26" s="286">
        <v>153</v>
      </c>
      <c r="R26" s="286">
        <v>160</v>
      </c>
      <c r="S26" s="286">
        <v>179</v>
      </c>
      <c r="T26" s="286">
        <v>194</v>
      </c>
    </row>
    <row r="27" spans="1:20" ht="16.5" customHeight="1" x14ac:dyDescent="0.2">
      <c r="A27" s="14"/>
      <c r="B27" s="14" t="s">
        <v>782</v>
      </c>
      <c r="C27" s="14"/>
      <c r="D27" s="14"/>
      <c r="E27" s="14"/>
      <c r="F27" s="14"/>
      <c r="G27" s="14"/>
      <c r="H27" s="14"/>
      <c r="I27" s="14"/>
      <c r="J27" s="14"/>
      <c r="K27" s="14"/>
      <c r="L27" s="15" t="s">
        <v>210</v>
      </c>
      <c r="M27" s="288">
        <v>69.099999999999994</v>
      </c>
      <c r="N27" s="288">
        <v>66.400000000000006</v>
      </c>
      <c r="O27" s="288">
        <v>64.400000000000006</v>
      </c>
      <c r="P27" s="288">
        <v>67.2</v>
      </c>
      <c r="Q27" s="288">
        <v>66.3</v>
      </c>
      <c r="R27" s="288">
        <v>66.2</v>
      </c>
      <c r="S27" s="288">
        <v>66.599999999999994</v>
      </c>
      <c r="T27" s="288">
        <v>66.5</v>
      </c>
    </row>
    <row r="28" spans="1:20" ht="4.5" customHeight="1" x14ac:dyDescent="0.2">
      <c r="A28" s="29"/>
      <c r="B28" s="29"/>
      <c r="C28" s="2"/>
      <c r="D28" s="2"/>
      <c r="E28" s="2"/>
      <c r="F28" s="2"/>
      <c r="G28" s="2"/>
      <c r="H28" s="2"/>
      <c r="I28" s="2"/>
      <c r="J28" s="2"/>
      <c r="K28" s="2"/>
      <c r="L28" s="2"/>
      <c r="M28" s="2"/>
      <c r="N28" s="2"/>
      <c r="O28" s="2"/>
      <c r="P28" s="2"/>
      <c r="Q28" s="2"/>
      <c r="R28" s="2"/>
      <c r="S28" s="2"/>
      <c r="T28" s="2"/>
    </row>
    <row r="29" spans="1:20" ht="16.5" customHeight="1" x14ac:dyDescent="0.2">
      <c r="A29" s="29"/>
      <c r="B29" s="29"/>
      <c r="C29" s="378" t="s">
        <v>871</v>
      </c>
      <c r="D29" s="378"/>
      <c r="E29" s="378"/>
      <c r="F29" s="378"/>
      <c r="G29" s="378"/>
      <c r="H29" s="378"/>
      <c r="I29" s="378"/>
      <c r="J29" s="378"/>
      <c r="K29" s="378"/>
      <c r="L29" s="378"/>
      <c r="M29" s="378"/>
      <c r="N29" s="378"/>
      <c r="O29" s="378"/>
      <c r="P29" s="378"/>
      <c r="Q29" s="378"/>
      <c r="R29" s="378"/>
      <c r="S29" s="378"/>
      <c r="T29" s="378"/>
    </row>
    <row r="30" spans="1:20" ht="4.5" customHeight="1" x14ac:dyDescent="0.2">
      <c r="A30" s="29"/>
      <c r="B30" s="29"/>
      <c r="C30" s="2"/>
      <c r="D30" s="2"/>
      <c r="E30" s="2"/>
      <c r="F30" s="2"/>
      <c r="G30" s="2"/>
      <c r="H30" s="2"/>
      <c r="I30" s="2"/>
      <c r="J30" s="2"/>
      <c r="K30" s="2"/>
      <c r="L30" s="2"/>
      <c r="M30" s="2"/>
      <c r="N30" s="2"/>
      <c r="O30" s="2"/>
      <c r="P30" s="2"/>
      <c r="Q30" s="2"/>
      <c r="R30" s="2"/>
      <c r="S30" s="2"/>
      <c r="T30" s="2"/>
    </row>
    <row r="31" spans="1:20" ht="29.45" customHeight="1" x14ac:dyDescent="0.2">
      <c r="A31" s="106"/>
      <c r="B31" s="106"/>
      <c r="C31" s="378" t="s">
        <v>784</v>
      </c>
      <c r="D31" s="378"/>
      <c r="E31" s="378"/>
      <c r="F31" s="378"/>
      <c r="G31" s="378"/>
      <c r="H31" s="378"/>
      <c r="I31" s="378"/>
      <c r="J31" s="378"/>
      <c r="K31" s="378"/>
      <c r="L31" s="378"/>
      <c r="M31" s="378"/>
      <c r="N31" s="378"/>
      <c r="O31" s="378"/>
      <c r="P31" s="378"/>
      <c r="Q31" s="378"/>
      <c r="R31" s="378"/>
      <c r="S31" s="378"/>
      <c r="T31" s="378"/>
    </row>
    <row r="32" spans="1:20" ht="55.15" customHeight="1" x14ac:dyDescent="0.2">
      <c r="A32" s="106"/>
      <c r="B32" s="106"/>
      <c r="C32" s="378" t="s">
        <v>785</v>
      </c>
      <c r="D32" s="378"/>
      <c r="E32" s="378"/>
      <c r="F32" s="378"/>
      <c r="G32" s="378"/>
      <c r="H32" s="378"/>
      <c r="I32" s="378"/>
      <c r="J32" s="378"/>
      <c r="K32" s="378"/>
      <c r="L32" s="378"/>
      <c r="M32" s="378"/>
      <c r="N32" s="378"/>
      <c r="O32" s="378"/>
      <c r="P32" s="378"/>
      <c r="Q32" s="378"/>
      <c r="R32" s="378"/>
      <c r="S32" s="378"/>
      <c r="T32" s="378"/>
    </row>
    <row r="33" spans="1:20" ht="4.5" customHeight="1" x14ac:dyDescent="0.2">
      <c r="A33" s="29"/>
      <c r="B33" s="29"/>
      <c r="C33" s="2"/>
      <c r="D33" s="2"/>
      <c r="E33" s="2"/>
      <c r="F33" s="2"/>
      <c r="G33" s="2"/>
      <c r="H33" s="2"/>
      <c r="I33" s="2"/>
      <c r="J33" s="2"/>
      <c r="K33" s="2"/>
      <c r="L33" s="2"/>
      <c r="M33" s="2"/>
      <c r="N33" s="2"/>
      <c r="O33" s="2"/>
      <c r="P33" s="2"/>
      <c r="Q33" s="2"/>
      <c r="R33" s="2"/>
      <c r="S33" s="2"/>
      <c r="T33" s="2"/>
    </row>
    <row r="34" spans="1:20" ht="29.45" customHeight="1" x14ac:dyDescent="0.2">
      <c r="A34" s="29" t="s">
        <v>89</v>
      </c>
      <c r="B34" s="29"/>
      <c r="C34" s="378" t="s">
        <v>305</v>
      </c>
      <c r="D34" s="378"/>
      <c r="E34" s="378"/>
      <c r="F34" s="378"/>
      <c r="G34" s="378"/>
      <c r="H34" s="378"/>
      <c r="I34" s="378"/>
      <c r="J34" s="378"/>
      <c r="K34" s="378"/>
      <c r="L34" s="378"/>
      <c r="M34" s="378"/>
      <c r="N34" s="378"/>
      <c r="O34" s="378"/>
      <c r="P34" s="378"/>
      <c r="Q34" s="378"/>
      <c r="R34" s="378"/>
      <c r="S34" s="378"/>
      <c r="T34" s="378"/>
    </row>
    <row r="35" spans="1:20" ht="42.4" customHeight="1" x14ac:dyDescent="0.2">
      <c r="A35" s="29" t="s">
        <v>90</v>
      </c>
      <c r="B35" s="29"/>
      <c r="C35" s="378" t="s">
        <v>148</v>
      </c>
      <c r="D35" s="378"/>
      <c r="E35" s="378"/>
      <c r="F35" s="378"/>
      <c r="G35" s="378"/>
      <c r="H35" s="378"/>
      <c r="I35" s="378"/>
      <c r="J35" s="378"/>
      <c r="K35" s="378"/>
      <c r="L35" s="378"/>
      <c r="M35" s="378"/>
      <c r="N35" s="378"/>
      <c r="O35" s="378"/>
      <c r="P35" s="378"/>
      <c r="Q35" s="378"/>
      <c r="R35" s="378"/>
      <c r="S35" s="378"/>
      <c r="T35" s="378"/>
    </row>
    <row r="36" spans="1:20" ht="4.5" customHeight="1" x14ac:dyDescent="0.2"/>
    <row r="37" spans="1:20" ht="55.15" customHeight="1" x14ac:dyDescent="0.2">
      <c r="A37" s="30" t="s">
        <v>119</v>
      </c>
      <c r="B37" s="29"/>
      <c r="C37" s="29"/>
      <c r="D37" s="29"/>
      <c r="E37" s="378" t="s">
        <v>872</v>
      </c>
      <c r="F37" s="378"/>
      <c r="G37" s="378"/>
      <c r="H37" s="378"/>
      <c r="I37" s="378"/>
      <c r="J37" s="378"/>
      <c r="K37" s="378"/>
      <c r="L37" s="378"/>
      <c r="M37" s="378"/>
      <c r="N37" s="378"/>
      <c r="O37" s="378"/>
      <c r="P37" s="378"/>
      <c r="Q37" s="378"/>
      <c r="R37" s="378"/>
      <c r="S37" s="378"/>
      <c r="T37" s="378"/>
    </row>
  </sheetData>
  <mergeCells count="11">
    <mergeCell ref="E37:T37"/>
    <mergeCell ref="C29:T29"/>
    <mergeCell ref="C31:T31"/>
    <mergeCell ref="C32:T32"/>
    <mergeCell ref="C34:T34"/>
    <mergeCell ref="C35:T35"/>
    <mergeCell ref="B8:K8"/>
    <mergeCell ref="B11:K11"/>
    <mergeCell ref="B17:K17"/>
    <mergeCell ref="B23:K23"/>
    <mergeCell ref="K1:T1"/>
  </mergeCells>
  <pageMargins left="0.7" right="0.7" top="0.75" bottom="0.75" header="0.3" footer="0.3"/>
  <pageSetup paperSize="9" fitToHeight="0" orientation="landscape" horizontalDpi="300" verticalDpi="300"/>
  <headerFooter scaleWithDoc="0" alignWithMargins="0">
    <oddHeader>&amp;C&amp;"Arial"&amp;8TABLE 16A.30</oddHeader>
    <oddFooter>&amp;L&amp;"Arial"&amp;8REPORT ON
GOVERNMENT
SERVICES 2022&amp;R&amp;"Arial"&amp;8CHILD PROTECTION
SERVICES
PAGE &amp;B&amp;P&amp;B</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T37"/>
  <sheetViews>
    <sheetView showGridLines="0" workbookViewId="0"/>
  </sheetViews>
  <sheetFormatPr defaultColWidth="11.42578125" defaultRowHeight="12.75" x14ac:dyDescent="0.2"/>
  <cols>
    <col min="1" max="10" width="1.85546875" customWidth="1"/>
    <col min="11" max="11" width="18" customWidth="1"/>
    <col min="12" max="12" width="5.42578125" customWidth="1"/>
    <col min="13" max="20" width="11.5703125" customWidth="1"/>
  </cols>
  <sheetData>
    <row r="1" spans="1:20" ht="17.45" customHeight="1" x14ac:dyDescent="0.2">
      <c r="A1" s="8" t="s">
        <v>873</v>
      </c>
      <c r="B1" s="8"/>
      <c r="C1" s="8"/>
      <c r="D1" s="8"/>
      <c r="E1" s="8"/>
      <c r="F1" s="8"/>
      <c r="G1" s="8"/>
      <c r="H1" s="8"/>
      <c r="I1" s="8"/>
      <c r="J1" s="8"/>
      <c r="K1" s="383" t="s">
        <v>874</v>
      </c>
      <c r="L1" s="384"/>
      <c r="M1" s="384"/>
      <c r="N1" s="384"/>
      <c r="O1" s="384"/>
      <c r="P1" s="384"/>
      <c r="Q1" s="384"/>
      <c r="R1" s="384"/>
      <c r="S1" s="384"/>
      <c r="T1" s="384"/>
    </row>
    <row r="2" spans="1:20" ht="16.5" customHeight="1" x14ac:dyDescent="0.2">
      <c r="A2" s="11"/>
      <c r="B2" s="11"/>
      <c r="C2" s="11"/>
      <c r="D2" s="11"/>
      <c r="E2" s="11"/>
      <c r="F2" s="11"/>
      <c r="G2" s="11"/>
      <c r="H2" s="11"/>
      <c r="I2" s="11"/>
      <c r="J2" s="11"/>
      <c r="K2" s="11"/>
      <c r="L2" s="12" t="s">
        <v>53</v>
      </c>
      <c r="M2" s="13" t="s">
        <v>875</v>
      </c>
      <c r="N2" s="13" t="s">
        <v>876</v>
      </c>
      <c r="O2" s="13" t="s">
        <v>877</v>
      </c>
      <c r="P2" s="13" t="s">
        <v>878</v>
      </c>
      <c r="Q2" s="13" t="s">
        <v>879</v>
      </c>
      <c r="R2" s="13" t="s">
        <v>880</v>
      </c>
      <c r="S2" s="13" t="s">
        <v>881</v>
      </c>
      <c r="T2" s="13" t="s">
        <v>882</v>
      </c>
    </row>
    <row r="3" spans="1:20" ht="16.5" customHeight="1" x14ac:dyDescent="0.2">
      <c r="A3" s="7" t="s">
        <v>758</v>
      </c>
      <c r="B3" s="7"/>
      <c r="C3" s="7"/>
      <c r="D3" s="7"/>
      <c r="E3" s="7"/>
      <c r="F3" s="7"/>
      <c r="G3" s="7"/>
      <c r="H3" s="7"/>
      <c r="I3" s="7"/>
      <c r="J3" s="7"/>
      <c r="K3" s="7"/>
      <c r="L3" s="9"/>
      <c r="M3" s="10"/>
      <c r="N3" s="10"/>
      <c r="O3" s="10"/>
      <c r="P3" s="10"/>
      <c r="Q3" s="10"/>
      <c r="R3" s="10"/>
      <c r="S3" s="10"/>
      <c r="T3" s="10"/>
    </row>
    <row r="4" spans="1:20" ht="16.5" customHeight="1" x14ac:dyDescent="0.2">
      <c r="A4" s="7"/>
      <c r="B4" s="7" t="s">
        <v>759</v>
      </c>
      <c r="C4" s="7"/>
      <c r="D4" s="7"/>
      <c r="E4" s="7"/>
      <c r="F4" s="7"/>
      <c r="G4" s="7"/>
      <c r="H4" s="7"/>
      <c r="I4" s="7"/>
      <c r="J4" s="7"/>
      <c r="K4" s="7"/>
      <c r="L4" s="9" t="s">
        <v>303</v>
      </c>
      <c r="M4" s="294">
        <v>608</v>
      </c>
      <c r="N4" s="294">
        <v>490</v>
      </c>
      <c r="O4" s="294">
        <v>370</v>
      </c>
      <c r="P4" s="294">
        <v>294</v>
      </c>
      <c r="Q4" s="294">
        <v>249</v>
      </c>
      <c r="R4" s="294">
        <v>256</v>
      </c>
      <c r="S4" s="294">
        <v>257</v>
      </c>
      <c r="T4" s="294">
        <v>210</v>
      </c>
    </row>
    <row r="5" spans="1:20" ht="16.5" customHeight="1" x14ac:dyDescent="0.2">
      <c r="A5" s="7"/>
      <c r="B5" s="7" t="s">
        <v>760</v>
      </c>
      <c r="C5" s="7"/>
      <c r="D5" s="7"/>
      <c r="E5" s="7"/>
      <c r="F5" s="7"/>
      <c r="G5" s="7"/>
      <c r="H5" s="7"/>
      <c r="I5" s="7"/>
      <c r="J5" s="7"/>
      <c r="K5" s="7"/>
      <c r="L5" s="9" t="s">
        <v>303</v>
      </c>
      <c r="M5" s="294">
        <v>746</v>
      </c>
      <c r="N5" s="294">
        <v>563</v>
      </c>
      <c r="O5" s="294">
        <v>411</v>
      </c>
      <c r="P5" s="294">
        <v>319</v>
      </c>
      <c r="Q5" s="294">
        <v>260</v>
      </c>
      <c r="R5" s="294">
        <v>269</v>
      </c>
      <c r="S5" s="294">
        <v>265</v>
      </c>
      <c r="T5" s="294">
        <v>219</v>
      </c>
    </row>
    <row r="6" spans="1:20" ht="16.5" customHeight="1" x14ac:dyDescent="0.2">
      <c r="A6" s="7"/>
      <c r="B6" s="7" t="s">
        <v>761</v>
      </c>
      <c r="C6" s="7"/>
      <c r="D6" s="7"/>
      <c r="E6" s="7"/>
      <c r="F6" s="7"/>
      <c r="G6" s="7"/>
      <c r="H6" s="7"/>
      <c r="I6" s="7"/>
      <c r="J6" s="7"/>
      <c r="K6" s="7"/>
      <c r="L6" s="9" t="s">
        <v>210</v>
      </c>
      <c r="M6" s="293">
        <v>5.4</v>
      </c>
      <c r="N6" s="293">
        <v>4.9000000000000004</v>
      </c>
      <c r="O6" s="293">
        <v>4.2</v>
      </c>
      <c r="P6" s="293">
        <v>3.3</v>
      </c>
      <c r="Q6" s="293">
        <v>2.9</v>
      </c>
      <c r="R6" s="293">
        <v>2.9</v>
      </c>
      <c r="S6" s="293">
        <v>3.1</v>
      </c>
      <c r="T6" s="293">
        <v>3</v>
      </c>
    </row>
    <row r="7" spans="1:20" ht="16.5" customHeight="1" x14ac:dyDescent="0.2">
      <c r="A7" s="7" t="s">
        <v>762</v>
      </c>
      <c r="B7" s="7"/>
      <c r="C7" s="7"/>
      <c r="D7" s="7"/>
      <c r="E7" s="7"/>
      <c r="F7" s="7"/>
      <c r="G7" s="7"/>
      <c r="H7" s="7"/>
      <c r="I7" s="7"/>
      <c r="J7" s="7"/>
      <c r="K7" s="7"/>
      <c r="L7" s="9"/>
      <c r="M7" s="10"/>
      <c r="N7" s="10"/>
      <c r="O7" s="10"/>
      <c r="P7" s="10"/>
      <c r="Q7" s="10"/>
      <c r="R7" s="10"/>
      <c r="S7" s="10"/>
      <c r="T7" s="10"/>
    </row>
    <row r="8" spans="1:20" ht="29.45" customHeight="1" x14ac:dyDescent="0.2">
      <c r="A8" s="7"/>
      <c r="B8" s="382" t="s">
        <v>763</v>
      </c>
      <c r="C8" s="382"/>
      <c r="D8" s="382"/>
      <c r="E8" s="382"/>
      <c r="F8" s="382"/>
      <c r="G8" s="382"/>
      <c r="H8" s="382"/>
      <c r="I8" s="382"/>
      <c r="J8" s="382"/>
      <c r="K8" s="382"/>
      <c r="L8" s="9" t="s">
        <v>303</v>
      </c>
      <c r="M8" s="290" t="s">
        <v>81</v>
      </c>
      <c r="N8" s="290" t="s">
        <v>81</v>
      </c>
      <c r="O8" s="290" t="s">
        <v>81</v>
      </c>
      <c r="P8" s="290" t="s">
        <v>81</v>
      </c>
      <c r="Q8" s="290" t="s">
        <v>81</v>
      </c>
      <c r="R8" s="290" t="s">
        <v>81</v>
      </c>
      <c r="S8" s="290" t="s">
        <v>81</v>
      </c>
      <c r="T8" s="290" t="s">
        <v>81</v>
      </c>
    </row>
    <row r="9" spans="1:20" ht="16.5" customHeight="1" x14ac:dyDescent="0.2">
      <c r="A9" s="7"/>
      <c r="B9" s="7" t="s">
        <v>764</v>
      </c>
      <c r="C9" s="7"/>
      <c r="D9" s="7"/>
      <c r="E9" s="7"/>
      <c r="F9" s="7"/>
      <c r="G9" s="7"/>
      <c r="H9" s="7"/>
      <c r="I9" s="7"/>
      <c r="J9" s="7"/>
      <c r="K9" s="7"/>
      <c r="L9" s="9" t="s">
        <v>210</v>
      </c>
      <c r="M9" s="295">
        <v>27</v>
      </c>
      <c r="N9" s="295">
        <v>23.5</v>
      </c>
      <c r="O9" s="295">
        <v>22.4</v>
      </c>
      <c r="P9" s="295">
        <v>22.9</v>
      </c>
      <c r="Q9" s="295">
        <v>21.6</v>
      </c>
      <c r="R9" s="295">
        <v>22.2</v>
      </c>
      <c r="S9" s="295">
        <v>21.1</v>
      </c>
      <c r="T9" s="295">
        <v>23.9</v>
      </c>
    </row>
    <row r="10" spans="1:20" ht="16.5" customHeight="1" x14ac:dyDescent="0.2">
      <c r="A10" s="7" t="s">
        <v>765</v>
      </c>
      <c r="B10" s="7"/>
      <c r="C10" s="7"/>
      <c r="D10" s="7"/>
      <c r="E10" s="7"/>
      <c r="F10" s="7"/>
      <c r="G10" s="7"/>
      <c r="H10" s="7"/>
      <c r="I10" s="7"/>
      <c r="J10" s="7"/>
      <c r="K10" s="7"/>
      <c r="L10" s="9"/>
      <c r="M10" s="10"/>
      <c r="N10" s="10"/>
      <c r="O10" s="10"/>
      <c r="P10" s="10"/>
      <c r="Q10" s="10"/>
      <c r="R10" s="10"/>
      <c r="S10" s="10"/>
      <c r="T10" s="10"/>
    </row>
    <row r="11" spans="1:20" ht="29.45" customHeight="1" x14ac:dyDescent="0.2">
      <c r="A11" s="7"/>
      <c r="B11" s="382" t="s">
        <v>766</v>
      </c>
      <c r="C11" s="382"/>
      <c r="D11" s="382"/>
      <c r="E11" s="382"/>
      <c r="F11" s="382"/>
      <c r="G11" s="382"/>
      <c r="H11" s="382"/>
      <c r="I11" s="382"/>
      <c r="J11" s="382"/>
      <c r="K11" s="382"/>
      <c r="L11" s="9" t="s">
        <v>303</v>
      </c>
      <c r="M11" s="290" t="s">
        <v>81</v>
      </c>
      <c r="N11" s="290" t="s">
        <v>81</v>
      </c>
      <c r="O11" s="290" t="s">
        <v>81</v>
      </c>
      <c r="P11" s="292">
        <v>12532</v>
      </c>
      <c r="Q11" s="291">
        <v>8807</v>
      </c>
      <c r="R11" s="291">
        <v>7700</v>
      </c>
      <c r="S11" s="291">
        <v>8897</v>
      </c>
      <c r="T11" s="291">
        <v>7568</v>
      </c>
    </row>
    <row r="12" spans="1:20" ht="16.5" customHeight="1" x14ac:dyDescent="0.2">
      <c r="A12" s="7"/>
      <c r="B12" s="7" t="s">
        <v>767</v>
      </c>
      <c r="C12" s="7"/>
      <c r="D12" s="7"/>
      <c r="E12" s="7"/>
      <c r="F12" s="7"/>
      <c r="G12" s="7"/>
      <c r="H12" s="7"/>
      <c r="I12" s="7"/>
      <c r="J12" s="7"/>
      <c r="K12" s="7"/>
      <c r="L12" s="9" t="s">
        <v>210</v>
      </c>
      <c r="M12" s="289" t="s">
        <v>81</v>
      </c>
      <c r="N12" s="289" t="s">
        <v>81</v>
      </c>
      <c r="O12" s="293">
        <v>0.1</v>
      </c>
      <c r="P12" s="293">
        <v>2.4</v>
      </c>
      <c r="Q12" s="293">
        <v>2.2999999999999998</v>
      </c>
      <c r="R12" s="293">
        <v>2.6</v>
      </c>
      <c r="S12" s="293">
        <v>2.6</v>
      </c>
      <c r="T12" s="293">
        <v>2.5</v>
      </c>
    </row>
    <row r="13" spans="1:20" ht="16.5" customHeight="1" x14ac:dyDescent="0.2">
      <c r="A13" s="7" t="s">
        <v>768</v>
      </c>
      <c r="B13" s="7"/>
      <c r="C13" s="7"/>
      <c r="D13" s="7"/>
      <c r="E13" s="7"/>
      <c r="F13" s="7"/>
      <c r="G13" s="7"/>
      <c r="H13" s="7"/>
      <c r="I13" s="7"/>
      <c r="J13" s="7"/>
      <c r="K13" s="7"/>
      <c r="L13" s="9"/>
      <c r="M13" s="10"/>
      <c r="N13" s="10"/>
      <c r="O13" s="10"/>
      <c r="P13" s="10"/>
      <c r="Q13" s="10"/>
      <c r="R13" s="10"/>
      <c r="S13" s="10"/>
      <c r="T13" s="10"/>
    </row>
    <row r="14" spans="1:20" ht="16.5" customHeight="1" x14ac:dyDescent="0.2">
      <c r="A14" s="7"/>
      <c r="B14" s="7" t="s">
        <v>769</v>
      </c>
      <c r="C14" s="7"/>
      <c r="D14" s="7"/>
      <c r="E14" s="7"/>
      <c r="F14" s="7"/>
      <c r="G14" s="7"/>
      <c r="H14" s="7"/>
      <c r="I14" s="7"/>
      <c r="J14" s="7"/>
      <c r="K14" s="7"/>
      <c r="L14" s="9" t="s">
        <v>303</v>
      </c>
      <c r="M14" s="291">
        <v>1335</v>
      </c>
      <c r="N14" s="294">
        <v>918</v>
      </c>
      <c r="O14" s="294">
        <v>727</v>
      </c>
      <c r="P14" s="294">
        <v>522</v>
      </c>
      <c r="Q14" s="294">
        <v>402</v>
      </c>
      <c r="R14" s="294">
        <v>886</v>
      </c>
      <c r="S14" s="294">
        <v>877</v>
      </c>
      <c r="T14" s="294">
        <v>610</v>
      </c>
    </row>
    <row r="15" spans="1:20" ht="16.5" customHeight="1" x14ac:dyDescent="0.2">
      <c r="A15" s="7"/>
      <c r="B15" s="7" t="s">
        <v>770</v>
      </c>
      <c r="C15" s="7"/>
      <c r="D15" s="7"/>
      <c r="E15" s="7"/>
      <c r="F15" s="7"/>
      <c r="G15" s="7"/>
      <c r="H15" s="7"/>
      <c r="I15" s="7"/>
      <c r="J15" s="7"/>
      <c r="K15" s="7"/>
      <c r="L15" s="9" t="s">
        <v>210</v>
      </c>
      <c r="M15" s="293">
        <v>3.7</v>
      </c>
      <c r="N15" s="293">
        <v>3.4</v>
      </c>
      <c r="O15" s="293">
        <v>2.9</v>
      </c>
      <c r="P15" s="293">
        <v>2.2000000000000002</v>
      </c>
      <c r="Q15" s="293">
        <v>1.9</v>
      </c>
      <c r="R15" s="293">
        <v>2</v>
      </c>
      <c r="S15" s="293">
        <v>2.1</v>
      </c>
      <c r="T15" s="293">
        <v>2.1</v>
      </c>
    </row>
    <row r="16" spans="1:20" ht="16.5" customHeight="1" x14ac:dyDescent="0.2">
      <c r="A16" s="7" t="s">
        <v>771</v>
      </c>
      <c r="B16" s="7"/>
      <c r="C16" s="7"/>
      <c r="D16" s="7"/>
      <c r="E16" s="7"/>
      <c r="F16" s="7"/>
      <c r="G16" s="7"/>
      <c r="H16" s="7"/>
      <c r="I16" s="7"/>
      <c r="J16" s="7"/>
      <c r="K16" s="7"/>
      <c r="L16" s="9"/>
      <c r="M16" s="10"/>
      <c r="N16" s="10"/>
      <c r="O16" s="10"/>
      <c r="P16" s="10"/>
      <c r="Q16" s="10"/>
      <c r="R16" s="10"/>
      <c r="S16" s="10"/>
      <c r="T16" s="10"/>
    </row>
    <row r="17" spans="1:20" ht="42.4" customHeight="1" x14ac:dyDescent="0.2">
      <c r="A17" s="7"/>
      <c r="B17" s="382" t="s">
        <v>772</v>
      </c>
      <c r="C17" s="382"/>
      <c r="D17" s="382"/>
      <c r="E17" s="382"/>
      <c r="F17" s="382"/>
      <c r="G17" s="382"/>
      <c r="H17" s="382"/>
      <c r="I17" s="382"/>
      <c r="J17" s="382"/>
      <c r="K17" s="382"/>
      <c r="L17" s="9" t="s">
        <v>303</v>
      </c>
      <c r="M17" s="290" t="s">
        <v>81</v>
      </c>
      <c r="N17" s="290" t="s">
        <v>81</v>
      </c>
      <c r="O17" s="290" t="s">
        <v>81</v>
      </c>
      <c r="P17" s="290" t="s">
        <v>81</v>
      </c>
      <c r="Q17" s="290" t="s">
        <v>81</v>
      </c>
      <c r="R17" s="290" t="s">
        <v>81</v>
      </c>
      <c r="S17" s="290" t="s">
        <v>81</v>
      </c>
      <c r="T17" s="290" t="s">
        <v>81</v>
      </c>
    </row>
    <row r="18" spans="1:20" ht="16.5" customHeight="1" x14ac:dyDescent="0.2">
      <c r="A18" s="7"/>
      <c r="B18" s="7" t="s">
        <v>773</v>
      </c>
      <c r="C18" s="7"/>
      <c r="D18" s="7"/>
      <c r="E18" s="7"/>
      <c r="F18" s="7"/>
      <c r="G18" s="7"/>
      <c r="H18" s="7"/>
      <c r="I18" s="7"/>
      <c r="J18" s="7"/>
      <c r="K18" s="7"/>
      <c r="L18" s="9" t="s">
        <v>210</v>
      </c>
      <c r="M18" s="293">
        <v>0.2</v>
      </c>
      <c r="N18" s="293">
        <v>0.2</v>
      </c>
      <c r="O18" s="293">
        <v>0.2</v>
      </c>
      <c r="P18" s="293">
        <v>0.1</v>
      </c>
      <c r="Q18" s="293">
        <v>0.1</v>
      </c>
      <c r="R18" s="293">
        <v>0.1</v>
      </c>
      <c r="S18" s="293">
        <v>0.1</v>
      </c>
      <c r="T18" s="293">
        <v>0.1</v>
      </c>
    </row>
    <row r="19" spans="1:20" ht="16.5" customHeight="1" x14ac:dyDescent="0.2">
      <c r="A19" s="7" t="s">
        <v>774</v>
      </c>
      <c r="B19" s="7"/>
      <c r="C19" s="7"/>
      <c r="D19" s="7"/>
      <c r="E19" s="7"/>
      <c r="F19" s="7"/>
      <c r="G19" s="7"/>
      <c r="H19" s="7"/>
      <c r="I19" s="7"/>
      <c r="J19" s="7"/>
      <c r="K19" s="7"/>
      <c r="L19" s="9"/>
      <c r="M19" s="10"/>
      <c r="N19" s="10"/>
      <c r="O19" s="10"/>
      <c r="P19" s="10"/>
      <c r="Q19" s="10"/>
      <c r="R19" s="10"/>
      <c r="S19" s="10"/>
      <c r="T19" s="10"/>
    </row>
    <row r="20" spans="1:20" ht="16.5" customHeight="1" x14ac:dyDescent="0.2">
      <c r="A20" s="7"/>
      <c r="B20" s="7" t="s">
        <v>775</v>
      </c>
      <c r="C20" s="7"/>
      <c r="D20" s="7"/>
      <c r="E20" s="7"/>
      <c r="F20" s="7"/>
      <c r="G20" s="7"/>
      <c r="H20" s="7"/>
      <c r="I20" s="7"/>
      <c r="J20" s="7"/>
      <c r="K20" s="7"/>
      <c r="L20" s="9" t="s">
        <v>303</v>
      </c>
      <c r="M20" s="291">
        <v>1401</v>
      </c>
      <c r="N20" s="291">
        <v>1498</v>
      </c>
      <c r="O20" s="291">
        <v>1390</v>
      </c>
      <c r="P20" s="291">
        <v>1049</v>
      </c>
      <c r="Q20" s="291">
        <v>1065</v>
      </c>
      <c r="R20" s="291">
        <v>1201</v>
      </c>
      <c r="S20" s="291">
        <v>1372</v>
      </c>
      <c r="T20" s="291">
        <v>1242</v>
      </c>
    </row>
    <row r="21" spans="1:20" ht="16.5" customHeight="1" x14ac:dyDescent="0.2">
      <c r="A21" s="7"/>
      <c r="B21" s="7" t="s">
        <v>776</v>
      </c>
      <c r="C21" s="7"/>
      <c r="D21" s="7"/>
      <c r="E21" s="7"/>
      <c r="F21" s="7"/>
      <c r="G21" s="7"/>
      <c r="H21" s="7"/>
      <c r="I21" s="7"/>
      <c r="J21" s="7"/>
      <c r="K21" s="7"/>
      <c r="L21" s="9" t="s">
        <v>210</v>
      </c>
      <c r="M21" s="293">
        <v>2.1</v>
      </c>
      <c r="N21" s="293">
        <v>1.9</v>
      </c>
      <c r="O21" s="293">
        <v>1.6</v>
      </c>
      <c r="P21" s="293">
        <v>1.2</v>
      </c>
      <c r="Q21" s="293">
        <v>1.1000000000000001</v>
      </c>
      <c r="R21" s="293">
        <v>1.1000000000000001</v>
      </c>
      <c r="S21" s="293">
        <v>1.2</v>
      </c>
      <c r="T21" s="293">
        <v>1.2</v>
      </c>
    </row>
    <row r="22" spans="1:20" ht="16.5" customHeight="1" x14ac:dyDescent="0.2">
      <c r="A22" s="7" t="s">
        <v>777</v>
      </c>
      <c r="B22" s="7"/>
      <c r="C22" s="7"/>
      <c r="D22" s="7"/>
      <c r="E22" s="7"/>
      <c r="F22" s="7"/>
      <c r="G22" s="7"/>
      <c r="H22" s="7"/>
      <c r="I22" s="7"/>
      <c r="J22" s="7"/>
      <c r="K22" s="7"/>
      <c r="L22" s="9"/>
      <c r="M22" s="10"/>
      <c r="N22" s="10"/>
      <c r="O22" s="10"/>
      <c r="P22" s="10"/>
      <c r="Q22" s="10"/>
      <c r="R22" s="10"/>
      <c r="S22" s="10"/>
      <c r="T22" s="10"/>
    </row>
    <row r="23" spans="1:20" ht="42.4" customHeight="1" x14ac:dyDescent="0.2">
      <c r="A23" s="7"/>
      <c r="B23" s="382" t="s">
        <v>778</v>
      </c>
      <c r="C23" s="382"/>
      <c r="D23" s="382"/>
      <c r="E23" s="382"/>
      <c r="F23" s="382"/>
      <c r="G23" s="382"/>
      <c r="H23" s="382"/>
      <c r="I23" s="382"/>
      <c r="J23" s="382"/>
      <c r="K23" s="382"/>
      <c r="L23" s="9" t="s">
        <v>303</v>
      </c>
      <c r="M23" s="292">
        <v>18943</v>
      </c>
      <c r="N23" s="290" t="s">
        <v>81</v>
      </c>
      <c r="O23" s="292">
        <v>15093</v>
      </c>
      <c r="P23" s="292">
        <v>11447</v>
      </c>
      <c r="Q23" s="292">
        <v>11112</v>
      </c>
      <c r="R23" s="292">
        <v>10966</v>
      </c>
      <c r="S23" s="292">
        <v>10913</v>
      </c>
      <c r="T23" s="292">
        <v>10166</v>
      </c>
    </row>
    <row r="24" spans="1:20" ht="16.5" customHeight="1" x14ac:dyDescent="0.2">
      <c r="A24" s="7"/>
      <c r="B24" s="7" t="s">
        <v>779</v>
      </c>
      <c r="C24" s="7"/>
      <c r="D24" s="7"/>
      <c r="E24" s="7"/>
      <c r="F24" s="7"/>
      <c r="G24" s="7"/>
      <c r="H24" s="7"/>
      <c r="I24" s="7"/>
      <c r="J24" s="7"/>
      <c r="K24" s="7"/>
      <c r="L24" s="9" t="s">
        <v>210</v>
      </c>
      <c r="M24" s="295">
        <v>10.5</v>
      </c>
      <c r="N24" s="293">
        <v>9.6</v>
      </c>
      <c r="O24" s="293">
        <v>8.1999999999999993</v>
      </c>
      <c r="P24" s="293">
        <v>6.3</v>
      </c>
      <c r="Q24" s="293">
        <v>5.6</v>
      </c>
      <c r="R24" s="293">
        <v>5.6</v>
      </c>
      <c r="S24" s="293">
        <v>6</v>
      </c>
      <c r="T24" s="293">
        <v>5.9</v>
      </c>
    </row>
    <row r="25" spans="1:20" ht="16.5" customHeight="1" x14ac:dyDescent="0.2">
      <c r="A25" s="7" t="s">
        <v>780</v>
      </c>
      <c r="B25" s="7"/>
      <c r="C25" s="7"/>
      <c r="D25" s="7"/>
      <c r="E25" s="7"/>
      <c r="F25" s="7"/>
      <c r="G25" s="7"/>
      <c r="H25" s="7"/>
      <c r="I25" s="7"/>
      <c r="J25" s="7"/>
      <c r="K25" s="7"/>
      <c r="L25" s="9"/>
      <c r="M25" s="10"/>
      <c r="N25" s="10"/>
      <c r="O25" s="10"/>
      <c r="P25" s="10"/>
      <c r="Q25" s="10"/>
      <c r="R25" s="10"/>
      <c r="S25" s="10"/>
      <c r="T25" s="10"/>
    </row>
    <row r="26" spans="1:20" ht="16.5" customHeight="1" x14ac:dyDescent="0.2">
      <c r="A26" s="7"/>
      <c r="B26" s="7" t="s">
        <v>781</v>
      </c>
      <c r="C26" s="7"/>
      <c r="D26" s="7"/>
      <c r="E26" s="7"/>
      <c r="F26" s="7"/>
      <c r="G26" s="7"/>
      <c r="H26" s="7"/>
      <c r="I26" s="7"/>
      <c r="J26" s="7"/>
      <c r="K26" s="7"/>
      <c r="L26" s="9" t="s">
        <v>303</v>
      </c>
      <c r="M26" s="294">
        <v>310</v>
      </c>
      <c r="N26" s="294">
        <v>314</v>
      </c>
      <c r="O26" s="294">
        <v>326</v>
      </c>
      <c r="P26" s="294">
        <v>351</v>
      </c>
      <c r="Q26" s="294">
        <v>378</v>
      </c>
      <c r="R26" s="294">
        <v>351</v>
      </c>
      <c r="S26" s="294">
        <v>364</v>
      </c>
      <c r="T26" s="294">
        <v>341</v>
      </c>
    </row>
    <row r="27" spans="1:20" ht="16.5" customHeight="1" x14ac:dyDescent="0.2">
      <c r="A27" s="14"/>
      <c r="B27" s="14" t="s">
        <v>782</v>
      </c>
      <c r="C27" s="14"/>
      <c r="D27" s="14"/>
      <c r="E27" s="14"/>
      <c r="F27" s="14"/>
      <c r="G27" s="14"/>
      <c r="H27" s="14"/>
      <c r="I27" s="14"/>
      <c r="J27" s="14"/>
      <c r="K27" s="14"/>
      <c r="L27" s="15" t="s">
        <v>210</v>
      </c>
      <c r="M27" s="296">
        <v>51.1</v>
      </c>
      <c r="N27" s="296">
        <v>56.6</v>
      </c>
      <c r="O27" s="296">
        <v>60.5</v>
      </c>
      <c r="P27" s="296">
        <v>61.5</v>
      </c>
      <c r="Q27" s="296">
        <v>64.599999999999994</v>
      </c>
      <c r="R27" s="296">
        <v>63.5</v>
      </c>
      <c r="S27" s="296">
        <v>63.6</v>
      </c>
      <c r="T27" s="296">
        <v>61.3</v>
      </c>
    </row>
    <row r="28" spans="1:20" ht="4.5" customHeight="1" x14ac:dyDescent="0.2">
      <c r="A28" s="29"/>
      <c r="B28" s="29"/>
      <c r="C28" s="2"/>
      <c r="D28" s="2"/>
      <c r="E28" s="2"/>
      <c r="F28" s="2"/>
      <c r="G28" s="2"/>
      <c r="H28" s="2"/>
      <c r="I28" s="2"/>
      <c r="J28" s="2"/>
      <c r="K28" s="2"/>
      <c r="L28" s="2"/>
      <c r="M28" s="2"/>
      <c r="N28" s="2"/>
      <c r="O28" s="2"/>
      <c r="P28" s="2"/>
      <c r="Q28" s="2"/>
      <c r="R28" s="2"/>
      <c r="S28" s="2"/>
      <c r="T28" s="2"/>
    </row>
    <row r="29" spans="1:20" ht="16.5" customHeight="1" x14ac:dyDescent="0.2">
      <c r="A29" s="29"/>
      <c r="B29" s="29"/>
      <c r="C29" s="378" t="s">
        <v>883</v>
      </c>
      <c r="D29" s="378"/>
      <c r="E29" s="378"/>
      <c r="F29" s="378"/>
      <c r="G29" s="378"/>
      <c r="H29" s="378"/>
      <c r="I29" s="378"/>
      <c r="J29" s="378"/>
      <c r="K29" s="378"/>
      <c r="L29" s="378"/>
      <c r="M29" s="378"/>
      <c r="N29" s="378"/>
      <c r="O29" s="378"/>
      <c r="P29" s="378"/>
      <c r="Q29" s="378"/>
      <c r="R29" s="378"/>
      <c r="S29" s="378"/>
      <c r="T29" s="378"/>
    </row>
    <row r="30" spans="1:20" ht="4.5" customHeight="1" x14ac:dyDescent="0.2">
      <c r="A30" s="29"/>
      <c r="B30" s="29"/>
      <c r="C30" s="2"/>
      <c r="D30" s="2"/>
      <c r="E30" s="2"/>
      <c r="F30" s="2"/>
      <c r="G30" s="2"/>
      <c r="H30" s="2"/>
      <c r="I30" s="2"/>
      <c r="J30" s="2"/>
      <c r="K30" s="2"/>
      <c r="L30" s="2"/>
      <c r="M30" s="2"/>
      <c r="N30" s="2"/>
      <c r="O30" s="2"/>
      <c r="P30" s="2"/>
      <c r="Q30" s="2"/>
      <c r="R30" s="2"/>
      <c r="S30" s="2"/>
      <c r="T30" s="2"/>
    </row>
    <row r="31" spans="1:20" ht="29.45" customHeight="1" x14ac:dyDescent="0.2">
      <c r="A31" s="106"/>
      <c r="B31" s="106"/>
      <c r="C31" s="378" t="s">
        <v>784</v>
      </c>
      <c r="D31" s="378"/>
      <c r="E31" s="378"/>
      <c r="F31" s="378"/>
      <c r="G31" s="378"/>
      <c r="H31" s="378"/>
      <c r="I31" s="378"/>
      <c r="J31" s="378"/>
      <c r="K31" s="378"/>
      <c r="L31" s="378"/>
      <c r="M31" s="378"/>
      <c r="N31" s="378"/>
      <c r="O31" s="378"/>
      <c r="P31" s="378"/>
      <c r="Q31" s="378"/>
      <c r="R31" s="378"/>
      <c r="S31" s="378"/>
      <c r="T31" s="378"/>
    </row>
    <row r="32" spans="1:20" ht="55.15" customHeight="1" x14ac:dyDescent="0.2">
      <c r="A32" s="106"/>
      <c r="B32" s="106"/>
      <c r="C32" s="378" t="s">
        <v>785</v>
      </c>
      <c r="D32" s="378"/>
      <c r="E32" s="378"/>
      <c r="F32" s="378"/>
      <c r="G32" s="378"/>
      <c r="H32" s="378"/>
      <c r="I32" s="378"/>
      <c r="J32" s="378"/>
      <c r="K32" s="378"/>
      <c r="L32" s="378"/>
      <c r="M32" s="378"/>
      <c r="N32" s="378"/>
      <c r="O32" s="378"/>
      <c r="P32" s="378"/>
      <c r="Q32" s="378"/>
      <c r="R32" s="378"/>
      <c r="S32" s="378"/>
      <c r="T32" s="378"/>
    </row>
    <row r="33" spans="1:20" ht="4.5" customHeight="1" x14ac:dyDescent="0.2">
      <c r="A33" s="29"/>
      <c r="B33" s="29"/>
      <c r="C33" s="2"/>
      <c r="D33" s="2"/>
      <c r="E33" s="2"/>
      <c r="F33" s="2"/>
      <c r="G33" s="2"/>
      <c r="H33" s="2"/>
      <c r="I33" s="2"/>
      <c r="J33" s="2"/>
      <c r="K33" s="2"/>
      <c r="L33" s="2"/>
      <c r="M33" s="2"/>
      <c r="N33" s="2"/>
      <c r="O33" s="2"/>
      <c r="P33" s="2"/>
      <c r="Q33" s="2"/>
      <c r="R33" s="2"/>
      <c r="S33" s="2"/>
      <c r="T33" s="2"/>
    </row>
    <row r="34" spans="1:20" ht="29.45" customHeight="1" x14ac:dyDescent="0.2">
      <c r="A34" s="29" t="s">
        <v>89</v>
      </c>
      <c r="B34" s="29"/>
      <c r="C34" s="378" t="s">
        <v>305</v>
      </c>
      <c r="D34" s="378"/>
      <c r="E34" s="378"/>
      <c r="F34" s="378"/>
      <c r="G34" s="378"/>
      <c r="H34" s="378"/>
      <c r="I34" s="378"/>
      <c r="J34" s="378"/>
      <c r="K34" s="378"/>
      <c r="L34" s="378"/>
      <c r="M34" s="378"/>
      <c r="N34" s="378"/>
      <c r="O34" s="378"/>
      <c r="P34" s="378"/>
      <c r="Q34" s="378"/>
      <c r="R34" s="378"/>
      <c r="S34" s="378"/>
      <c r="T34" s="378"/>
    </row>
    <row r="35" spans="1:20" ht="29.45" customHeight="1" x14ac:dyDescent="0.2">
      <c r="A35" s="29" t="s">
        <v>90</v>
      </c>
      <c r="B35" s="29"/>
      <c r="C35" s="378" t="s">
        <v>884</v>
      </c>
      <c r="D35" s="378"/>
      <c r="E35" s="378"/>
      <c r="F35" s="378"/>
      <c r="G35" s="378"/>
      <c r="H35" s="378"/>
      <c r="I35" s="378"/>
      <c r="J35" s="378"/>
      <c r="K35" s="378"/>
      <c r="L35" s="378"/>
      <c r="M35" s="378"/>
      <c r="N35" s="378"/>
      <c r="O35" s="378"/>
      <c r="P35" s="378"/>
      <c r="Q35" s="378"/>
      <c r="R35" s="378"/>
      <c r="S35" s="378"/>
      <c r="T35" s="378"/>
    </row>
    <row r="36" spans="1:20" ht="4.5" customHeight="1" x14ac:dyDescent="0.2"/>
    <row r="37" spans="1:20" ht="55.15" customHeight="1" x14ac:dyDescent="0.2">
      <c r="A37" s="30" t="s">
        <v>119</v>
      </c>
      <c r="B37" s="29"/>
      <c r="C37" s="29"/>
      <c r="D37" s="29"/>
      <c r="E37" s="378" t="s">
        <v>885</v>
      </c>
      <c r="F37" s="378"/>
      <c r="G37" s="378"/>
      <c r="H37" s="378"/>
      <c r="I37" s="378"/>
      <c r="J37" s="378"/>
      <c r="K37" s="378"/>
      <c r="L37" s="378"/>
      <c r="M37" s="378"/>
      <c r="N37" s="378"/>
      <c r="O37" s="378"/>
      <c r="P37" s="378"/>
      <c r="Q37" s="378"/>
      <c r="R37" s="378"/>
      <c r="S37" s="378"/>
      <c r="T37" s="378"/>
    </row>
  </sheetData>
  <mergeCells count="11">
    <mergeCell ref="E37:T37"/>
    <mergeCell ref="C29:T29"/>
    <mergeCell ref="C31:T31"/>
    <mergeCell ref="C32:T32"/>
    <mergeCell ref="C34:T34"/>
    <mergeCell ref="C35:T35"/>
    <mergeCell ref="B8:K8"/>
    <mergeCell ref="B11:K11"/>
    <mergeCell ref="B17:K17"/>
    <mergeCell ref="B23:K23"/>
    <mergeCell ref="K1:T1"/>
  </mergeCells>
  <pageMargins left="0.7" right="0.7" top="0.75" bottom="0.75" header="0.3" footer="0.3"/>
  <pageSetup paperSize="9" fitToHeight="0" orientation="landscape" horizontalDpi="300" verticalDpi="300"/>
  <headerFooter scaleWithDoc="0" alignWithMargins="0">
    <oddHeader>&amp;C&amp;"Arial"&amp;8TABLE 16A.31</oddHeader>
    <oddFooter>&amp;L&amp;"Arial"&amp;8REPORT ON
GOVERNMENT
SERVICES 2022&amp;R&amp;"Arial"&amp;8CHILD PROTECTION
SERVICES
PAGE &amp;B&amp;P&amp;B</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T37"/>
  <sheetViews>
    <sheetView showGridLines="0" workbookViewId="0"/>
  </sheetViews>
  <sheetFormatPr defaultColWidth="11.42578125" defaultRowHeight="12.75" x14ac:dyDescent="0.2"/>
  <cols>
    <col min="1" max="10" width="1.85546875" customWidth="1"/>
    <col min="11" max="11" width="18" customWidth="1"/>
    <col min="12" max="12" width="5.42578125" customWidth="1"/>
    <col min="13" max="20" width="8.5703125" customWidth="1"/>
  </cols>
  <sheetData>
    <row r="1" spans="1:20" ht="17.45" customHeight="1" x14ac:dyDescent="0.2">
      <c r="A1" s="8" t="s">
        <v>886</v>
      </c>
      <c r="B1" s="8"/>
      <c r="C1" s="8"/>
      <c r="D1" s="8"/>
      <c r="E1" s="8"/>
      <c r="F1" s="8"/>
      <c r="G1" s="8"/>
      <c r="H1" s="8"/>
      <c r="I1" s="8"/>
      <c r="J1" s="8"/>
      <c r="K1" s="383" t="s">
        <v>887</v>
      </c>
      <c r="L1" s="384"/>
      <c r="M1" s="384"/>
      <c r="N1" s="384"/>
      <c r="O1" s="384"/>
      <c r="P1" s="384"/>
      <c r="Q1" s="384"/>
      <c r="R1" s="384"/>
      <c r="S1" s="384"/>
      <c r="T1" s="384"/>
    </row>
    <row r="2" spans="1:20" ht="16.5" customHeight="1" x14ac:dyDescent="0.2">
      <c r="A2" s="11"/>
      <c r="B2" s="11"/>
      <c r="C2" s="11"/>
      <c r="D2" s="11"/>
      <c r="E2" s="11"/>
      <c r="F2" s="11"/>
      <c r="G2" s="11"/>
      <c r="H2" s="11"/>
      <c r="I2" s="11"/>
      <c r="J2" s="11"/>
      <c r="K2" s="11"/>
      <c r="L2" s="12" t="s">
        <v>53</v>
      </c>
      <c r="M2" s="13" t="s">
        <v>888</v>
      </c>
      <c r="N2" s="13" t="s">
        <v>889</v>
      </c>
      <c r="O2" s="13" t="s">
        <v>890</v>
      </c>
      <c r="P2" s="13" t="s">
        <v>891</v>
      </c>
      <c r="Q2" s="13" t="s">
        <v>892</v>
      </c>
      <c r="R2" s="13" t="s">
        <v>893</v>
      </c>
      <c r="S2" s="13" t="s">
        <v>894</v>
      </c>
      <c r="T2" s="13" t="s">
        <v>895</v>
      </c>
    </row>
    <row r="3" spans="1:20" ht="16.5" customHeight="1" x14ac:dyDescent="0.2">
      <c r="A3" s="7" t="s">
        <v>758</v>
      </c>
      <c r="B3" s="7"/>
      <c r="C3" s="7"/>
      <c r="D3" s="7"/>
      <c r="E3" s="7"/>
      <c r="F3" s="7"/>
      <c r="G3" s="7"/>
      <c r="H3" s="7"/>
      <c r="I3" s="7"/>
      <c r="J3" s="7"/>
      <c r="K3" s="7"/>
      <c r="L3" s="9"/>
      <c r="M3" s="10"/>
      <c r="N3" s="10"/>
      <c r="O3" s="10"/>
      <c r="P3" s="10"/>
      <c r="Q3" s="10"/>
      <c r="R3" s="10"/>
      <c r="S3" s="10"/>
      <c r="T3" s="10"/>
    </row>
    <row r="4" spans="1:20" ht="16.5" customHeight="1" x14ac:dyDescent="0.2">
      <c r="A4" s="7"/>
      <c r="B4" s="7" t="s">
        <v>759</v>
      </c>
      <c r="C4" s="7"/>
      <c r="D4" s="7"/>
      <c r="E4" s="7"/>
      <c r="F4" s="7"/>
      <c r="G4" s="7"/>
      <c r="H4" s="7"/>
      <c r="I4" s="7"/>
      <c r="J4" s="7"/>
      <c r="K4" s="7"/>
      <c r="L4" s="9" t="s">
        <v>303</v>
      </c>
      <c r="M4" s="299" t="s">
        <v>214</v>
      </c>
      <c r="N4" s="299" t="s">
        <v>214</v>
      </c>
      <c r="O4" s="299" t="s">
        <v>214</v>
      </c>
      <c r="P4" s="299" t="s">
        <v>214</v>
      </c>
      <c r="Q4" s="299" t="s">
        <v>214</v>
      </c>
      <c r="R4" s="299" t="s">
        <v>214</v>
      </c>
      <c r="S4" s="299" t="s">
        <v>214</v>
      </c>
      <c r="T4" s="299" t="s">
        <v>214</v>
      </c>
    </row>
    <row r="5" spans="1:20" ht="16.5" customHeight="1" x14ac:dyDescent="0.2">
      <c r="A5" s="7"/>
      <c r="B5" s="7" t="s">
        <v>760</v>
      </c>
      <c r="C5" s="7"/>
      <c r="D5" s="7"/>
      <c r="E5" s="7"/>
      <c r="F5" s="7"/>
      <c r="G5" s="7"/>
      <c r="H5" s="7"/>
      <c r="I5" s="7"/>
      <c r="J5" s="7"/>
      <c r="K5" s="7"/>
      <c r="L5" s="9" t="s">
        <v>303</v>
      </c>
      <c r="M5" s="299" t="s">
        <v>214</v>
      </c>
      <c r="N5" s="299" t="s">
        <v>214</v>
      </c>
      <c r="O5" s="299" t="s">
        <v>214</v>
      </c>
      <c r="P5" s="299" t="s">
        <v>214</v>
      </c>
      <c r="Q5" s="299" t="s">
        <v>214</v>
      </c>
      <c r="R5" s="299" t="s">
        <v>214</v>
      </c>
      <c r="S5" s="299" t="s">
        <v>214</v>
      </c>
      <c r="T5" s="299" t="s">
        <v>214</v>
      </c>
    </row>
    <row r="6" spans="1:20" ht="16.5" customHeight="1" x14ac:dyDescent="0.2">
      <c r="A6" s="7"/>
      <c r="B6" s="7" t="s">
        <v>761</v>
      </c>
      <c r="C6" s="7"/>
      <c r="D6" s="7"/>
      <c r="E6" s="7"/>
      <c r="F6" s="7"/>
      <c r="G6" s="7"/>
      <c r="H6" s="7"/>
      <c r="I6" s="7"/>
      <c r="J6" s="7"/>
      <c r="K6" s="7"/>
      <c r="L6" s="9" t="s">
        <v>210</v>
      </c>
      <c r="M6" s="300" t="s">
        <v>214</v>
      </c>
      <c r="N6" s="300" t="s">
        <v>214</v>
      </c>
      <c r="O6" s="300" t="s">
        <v>214</v>
      </c>
      <c r="P6" s="300" t="s">
        <v>214</v>
      </c>
      <c r="Q6" s="300" t="s">
        <v>214</v>
      </c>
      <c r="R6" s="300" t="s">
        <v>214</v>
      </c>
      <c r="S6" s="300" t="s">
        <v>214</v>
      </c>
      <c r="T6" s="300" t="s">
        <v>214</v>
      </c>
    </row>
    <row r="7" spans="1:20" ht="16.5" customHeight="1" x14ac:dyDescent="0.2">
      <c r="A7" s="7" t="s">
        <v>762</v>
      </c>
      <c r="B7" s="7"/>
      <c r="C7" s="7"/>
      <c r="D7" s="7"/>
      <c r="E7" s="7"/>
      <c r="F7" s="7"/>
      <c r="G7" s="7"/>
      <c r="H7" s="7"/>
      <c r="I7" s="7"/>
      <c r="J7" s="7"/>
      <c r="K7" s="7"/>
      <c r="L7" s="9"/>
      <c r="M7" s="10"/>
      <c r="N7" s="10"/>
      <c r="O7" s="10"/>
      <c r="P7" s="10"/>
      <c r="Q7" s="10"/>
      <c r="R7" s="10"/>
      <c r="S7" s="10"/>
      <c r="T7" s="10"/>
    </row>
    <row r="8" spans="1:20" ht="29.45" customHeight="1" x14ac:dyDescent="0.2">
      <c r="A8" s="7"/>
      <c r="B8" s="382" t="s">
        <v>763</v>
      </c>
      <c r="C8" s="382"/>
      <c r="D8" s="382"/>
      <c r="E8" s="382"/>
      <c r="F8" s="382"/>
      <c r="G8" s="382"/>
      <c r="H8" s="382"/>
      <c r="I8" s="382"/>
      <c r="J8" s="382"/>
      <c r="K8" s="382"/>
      <c r="L8" s="9" t="s">
        <v>303</v>
      </c>
      <c r="M8" s="299" t="s">
        <v>214</v>
      </c>
      <c r="N8" s="299" t="s">
        <v>214</v>
      </c>
      <c r="O8" s="299" t="s">
        <v>214</v>
      </c>
      <c r="P8" s="299" t="s">
        <v>214</v>
      </c>
      <c r="Q8" s="299" t="s">
        <v>214</v>
      </c>
      <c r="R8" s="299" t="s">
        <v>214</v>
      </c>
      <c r="S8" s="299" t="s">
        <v>214</v>
      </c>
      <c r="T8" s="299" t="s">
        <v>214</v>
      </c>
    </row>
    <row r="9" spans="1:20" ht="16.5" customHeight="1" x14ac:dyDescent="0.2">
      <c r="A9" s="7"/>
      <c r="B9" s="7" t="s">
        <v>764</v>
      </c>
      <c r="C9" s="7"/>
      <c r="D9" s="7"/>
      <c r="E9" s="7"/>
      <c r="F9" s="7"/>
      <c r="G9" s="7"/>
      <c r="H9" s="7"/>
      <c r="I9" s="7"/>
      <c r="J9" s="7"/>
      <c r="K9" s="7"/>
      <c r="L9" s="9" t="s">
        <v>210</v>
      </c>
      <c r="M9" s="300" t="s">
        <v>214</v>
      </c>
      <c r="N9" s="300" t="s">
        <v>214</v>
      </c>
      <c r="O9" s="300" t="s">
        <v>214</v>
      </c>
      <c r="P9" s="300" t="s">
        <v>214</v>
      </c>
      <c r="Q9" s="300" t="s">
        <v>214</v>
      </c>
      <c r="R9" s="300" t="s">
        <v>214</v>
      </c>
      <c r="S9" s="300" t="s">
        <v>214</v>
      </c>
      <c r="T9" s="300" t="s">
        <v>214</v>
      </c>
    </row>
    <row r="10" spans="1:20" ht="16.5" customHeight="1" x14ac:dyDescent="0.2">
      <c r="A10" s="7" t="s">
        <v>765</v>
      </c>
      <c r="B10" s="7"/>
      <c r="C10" s="7"/>
      <c r="D10" s="7"/>
      <c r="E10" s="7"/>
      <c r="F10" s="7"/>
      <c r="G10" s="7"/>
      <c r="H10" s="7"/>
      <c r="I10" s="7"/>
      <c r="J10" s="7"/>
      <c r="K10" s="7"/>
      <c r="L10" s="9"/>
      <c r="M10" s="10"/>
      <c r="N10" s="10"/>
      <c r="O10" s="10"/>
      <c r="P10" s="10"/>
      <c r="Q10" s="10"/>
      <c r="R10" s="10"/>
      <c r="S10" s="10"/>
      <c r="T10" s="10"/>
    </row>
    <row r="11" spans="1:20" ht="29.45" customHeight="1" x14ac:dyDescent="0.2">
      <c r="A11" s="7"/>
      <c r="B11" s="382" t="s">
        <v>896</v>
      </c>
      <c r="C11" s="382"/>
      <c r="D11" s="382"/>
      <c r="E11" s="382"/>
      <c r="F11" s="382"/>
      <c r="G11" s="382"/>
      <c r="H11" s="382"/>
      <c r="I11" s="382"/>
      <c r="J11" s="382"/>
      <c r="K11" s="382"/>
      <c r="L11" s="9" t="s">
        <v>303</v>
      </c>
      <c r="M11" s="299" t="s">
        <v>81</v>
      </c>
      <c r="N11" s="299" t="s">
        <v>81</v>
      </c>
      <c r="O11" s="297">
        <v>28801</v>
      </c>
      <c r="P11" s="297">
        <v>19851</v>
      </c>
      <c r="Q11" s="297">
        <v>23874</v>
      </c>
      <c r="R11" s="297">
        <v>21819</v>
      </c>
      <c r="S11" s="297">
        <v>19208</v>
      </c>
      <c r="T11" s="297">
        <v>14143</v>
      </c>
    </row>
    <row r="12" spans="1:20" ht="16.5" customHeight="1" x14ac:dyDescent="0.2">
      <c r="A12" s="7"/>
      <c r="B12" s="7" t="s">
        <v>767</v>
      </c>
      <c r="C12" s="7"/>
      <c r="D12" s="7"/>
      <c r="E12" s="7"/>
      <c r="F12" s="7"/>
      <c r="G12" s="7"/>
      <c r="H12" s="7"/>
      <c r="I12" s="7"/>
      <c r="J12" s="7"/>
      <c r="K12" s="7"/>
      <c r="L12" s="9" t="s">
        <v>210</v>
      </c>
      <c r="M12" s="298">
        <v>100</v>
      </c>
      <c r="N12" s="298">
        <v>100</v>
      </c>
      <c r="O12" s="298">
        <v>100</v>
      </c>
      <c r="P12" s="298">
        <v>100</v>
      </c>
      <c r="Q12" s="298">
        <v>100</v>
      </c>
      <c r="R12" s="298">
        <v>100</v>
      </c>
      <c r="S12" s="298">
        <v>100</v>
      </c>
      <c r="T12" s="298">
        <v>100</v>
      </c>
    </row>
    <row r="13" spans="1:20" ht="16.5" customHeight="1" x14ac:dyDescent="0.2">
      <c r="A13" s="7" t="s">
        <v>768</v>
      </c>
      <c r="B13" s="7"/>
      <c r="C13" s="7"/>
      <c r="D13" s="7"/>
      <c r="E13" s="7"/>
      <c r="F13" s="7"/>
      <c r="G13" s="7"/>
      <c r="H13" s="7"/>
      <c r="I13" s="7"/>
      <c r="J13" s="7"/>
      <c r="K13" s="7"/>
      <c r="L13" s="9"/>
      <c r="M13" s="10"/>
      <c r="N13" s="10"/>
      <c r="O13" s="10"/>
      <c r="P13" s="10"/>
      <c r="Q13" s="10"/>
      <c r="R13" s="10"/>
      <c r="S13" s="10"/>
      <c r="T13" s="10"/>
    </row>
    <row r="14" spans="1:20" ht="16.5" customHeight="1" x14ac:dyDescent="0.2">
      <c r="A14" s="7"/>
      <c r="B14" s="7" t="s">
        <v>769</v>
      </c>
      <c r="C14" s="7"/>
      <c r="D14" s="7"/>
      <c r="E14" s="7"/>
      <c r="F14" s="7"/>
      <c r="G14" s="7"/>
      <c r="H14" s="7"/>
      <c r="I14" s="7"/>
      <c r="J14" s="7"/>
      <c r="K14" s="7"/>
      <c r="L14" s="9" t="s">
        <v>303</v>
      </c>
      <c r="M14" s="299" t="s">
        <v>214</v>
      </c>
      <c r="N14" s="299" t="s">
        <v>214</v>
      </c>
      <c r="O14" s="299" t="s">
        <v>214</v>
      </c>
      <c r="P14" s="299" t="s">
        <v>214</v>
      </c>
      <c r="Q14" s="299" t="s">
        <v>214</v>
      </c>
      <c r="R14" s="299" t="s">
        <v>214</v>
      </c>
      <c r="S14" s="299" t="s">
        <v>214</v>
      </c>
      <c r="T14" s="299" t="s">
        <v>214</v>
      </c>
    </row>
    <row r="15" spans="1:20" ht="16.5" customHeight="1" x14ac:dyDescent="0.2">
      <c r="A15" s="7"/>
      <c r="B15" s="7" t="s">
        <v>770</v>
      </c>
      <c r="C15" s="7"/>
      <c r="D15" s="7"/>
      <c r="E15" s="7"/>
      <c r="F15" s="7"/>
      <c r="G15" s="7"/>
      <c r="H15" s="7"/>
      <c r="I15" s="7"/>
      <c r="J15" s="7"/>
      <c r="K15" s="7"/>
      <c r="L15" s="9" t="s">
        <v>210</v>
      </c>
      <c r="M15" s="300" t="s">
        <v>214</v>
      </c>
      <c r="N15" s="300" t="s">
        <v>214</v>
      </c>
      <c r="O15" s="300" t="s">
        <v>214</v>
      </c>
      <c r="P15" s="300" t="s">
        <v>214</v>
      </c>
      <c r="Q15" s="300" t="s">
        <v>214</v>
      </c>
      <c r="R15" s="300" t="s">
        <v>214</v>
      </c>
      <c r="S15" s="300" t="s">
        <v>214</v>
      </c>
      <c r="T15" s="300" t="s">
        <v>214</v>
      </c>
    </row>
    <row r="16" spans="1:20" ht="16.5" customHeight="1" x14ac:dyDescent="0.2">
      <c r="A16" s="7" t="s">
        <v>771</v>
      </c>
      <c r="B16" s="7"/>
      <c r="C16" s="7"/>
      <c r="D16" s="7"/>
      <c r="E16" s="7"/>
      <c r="F16" s="7"/>
      <c r="G16" s="7"/>
      <c r="H16" s="7"/>
      <c r="I16" s="7"/>
      <c r="J16" s="7"/>
      <c r="K16" s="7"/>
      <c r="L16" s="9"/>
      <c r="M16" s="10"/>
      <c r="N16" s="10"/>
      <c r="O16" s="10"/>
      <c r="P16" s="10"/>
      <c r="Q16" s="10"/>
      <c r="R16" s="10"/>
      <c r="S16" s="10"/>
      <c r="T16" s="10"/>
    </row>
    <row r="17" spans="1:20" ht="42.4" customHeight="1" x14ac:dyDescent="0.2">
      <c r="A17" s="7"/>
      <c r="B17" s="382" t="s">
        <v>772</v>
      </c>
      <c r="C17" s="382"/>
      <c r="D17" s="382"/>
      <c r="E17" s="382"/>
      <c r="F17" s="382"/>
      <c r="G17" s="382"/>
      <c r="H17" s="382"/>
      <c r="I17" s="382"/>
      <c r="J17" s="382"/>
      <c r="K17" s="382"/>
      <c r="L17" s="9" t="s">
        <v>303</v>
      </c>
      <c r="M17" s="299" t="s">
        <v>214</v>
      </c>
      <c r="N17" s="299" t="s">
        <v>214</v>
      </c>
      <c r="O17" s="299" t="s">
        <v>214</v>
      </c>
      <c r="P17" s="299" t="s">
        <v>214</v>
      </c>
      <c r="Q17" s="299" t="s">
        <v>214</v>
      </c>
      <c r="R17" s="299" t="s">
        <v>214</v>
      </c>
      <c r="S17" s="299" t="s">
        <v>214</v>
      </c>
      <c r="T17" s="299" t="s">
        <v>214</v>
      </c>
    </row>
    <row r="18" spans="1:20" ht="16.5" customHeight="1" x14ac:dyDescent="0.2">
      <c r="A18" s="7"/>
      <c r="B18" s="7" t="s">
        <v>773</v>
      </c>
      <c r="C18" s="7"/>
      <c r="D18" s="7"/>
      <c r="E18" s="7"/>
      <c r="F18" s="7"/>
      <c r="G18" s="7"/>
      <c r="H18" s="7"/>
      <c r="I18" s="7"/>
      <c r="J18" s="7"/>
      <c r="K18" s="7"/>
      <c r="L18" s="9" t="s">
        <v>210</v>
      </c>
      <c r="M18" s="300" t="s">
        <v>214</v>
      </c>
      <c r="N18" s="300" t="s">
        <v>214</v>
      </c>
      <c r="O18" s="300" t="s">
        <v>214</v>
      </c>
      <c r="P18" s="300" t="s">
        <v>214</v>
      </c>
      <c r="Q18" s="300" t="s">
        <v>214</v>
      </c>
      <c r="R18" s="300" t="s">
        <v>214</v>
      </c>
      <c r="S18" s="300" t="s">
        <v>214</v>
      </c>
      <c r="T18" s="300" t="s">
        <v>214</v>
      </c>
    </row>
    <row r="19" spans="1:20" ht="16.5" customHeight="1" x14ac:dyDescent="0.2">
      <c r="A19" s="7" t="s">
        <v>774</v>
      </c>
      <c r="B19" s="7"/>
      <c r="C19" s="7"/>
      <c r="D19" s="7"/>
      <c r="E19" s="7"/>
      <c r="F19" s="7"/>
      <c r="G19" s="7"/>
      <c r="H19" s="7"/>
      <c r="I19" s="7"/>
      <c r="J19" s="7"/>
      <c r="K19" s="7"/>
      <c r="L19" s="9"/>
      <c r="M19" s="10"/>
      <c r="N19" s="10"/>
      <c r="O19" s="10"/>
      <c r="P19" s="10"/>
      <c r="Q19" s="10"/>
      <c r="R19" s="10"/>
      <c r="S19" s="10"/>
      <c r="T19" s="10"/>
    </row>
    <row r="20" spans="1:20" ht="16.5" customHeight="1" x14ac:dyDescent="0.2">
      <c r="A20" s="7"/>
      <c r="B20" s="7" t="s">
        <v>775</v>
      </c>
      <c r="C20" s="7"/>
      <c r="D20" s="7"/>
      <c r="E20" s="7"/>
      <c r="F20" s="7"/>
      <c r="G20" s="7"/>
      <c r="H20" s="7"/>
      <c r="I20" s="7"/>
      <c r="J20" s="7"/>
      <c r="K20" s="7"/>
      <c r="L20" s="9" t="s">
        <v>303</v>
      </c>
      <c r="M20" s="299" t="s">
        <v>214</v>
      </c>
      <c r="N20" s="299" t="s">
        <v>214</v>
      </c>
      <c r="O20" s="299" t="s">
        <v>214</v>
      </c>
      <c r="P20" s="299" t="s">
        <v>214</v>
      </c>
      <c r="Q20" s="299" t="s">
        <v>214</v>
      </c>
      <c r="R20" s="299" t="s">
        <v>214</v>
      </c>
      <c r="S20" s="299" t="s">
        <v>214</v>
      </c>
      <c r="T20" s="299" t="s">
        <v>214</v>
      </c>
    </row>
    <row r="21" spans="1:20" ht="16.5" customHeight="1" x14ac:dyDescent="0.2">
      <c r="A21" s="7"/>
      <c r="B21" s="7" t="s">
        <v>776</v>
      </c>
      <c r="C21" s="7"/>
      <c r="D21" s="7"/>
      <c r="E21" s="7"/>
      <c r="F21" s="7"/>
      <c r="G21" s="7"/>
      <c r="H21" s="7"/>
      <c r="I21" s="7"/>
      <c r="J21" s="7"/>
      <c r="K21" s="7"/>
      <c r="L21" s="9" t="s">
        <v>210</v>
      </c>
      <c r="M21" s="300" t="s">
        <v>214</v>
      </c>
      <c r="N21" s="300" t="s">
        <v>214</v>
      </c>
      <c r="O21" s="300" t="s">
        <v>214</v>
      </c>
      <c r="P21" s="300" t="s">
        <v>214</v>
      </c>
      <c r="Q21" s="300" t="s">
        <v>214</v>
      </c>
      <c r="R21" s="300" t="s">
        <v>214</v>
      </c>
      <c r="S21" s="300" t="s">
        <v>214</v>
      </c>
      <c r="T21" s="300" t="s">
        <v>214</v>
      </c>
    </row>
    <row r="22" spans="1:20" ht="16.5" customHeight="1" x14ac:dyDescent="0.2">
      <c r="A22" s="7" t="s">
        <v>777</v>
      </c>
      <c r="B22" s="7"/>
      <c r="C22" s="7"/>
      <c r="D22" s="7"/>
      <c r="E22" s="7"/>
      <c r="F22" s="7"/>
      <c r="G22" s="7"/>
      <c r="H22" s="7"/>
      <c r="I22" s="7"/>
      <c r="J22" s="7"/>
      <c r="K22" s="7"/>
      <c r="L22" s="9"/>
      <c r="M22" s="10"/>
      <c r="N22" s="10"/>
      <c r="O22" s="10"/>
      <c r="P22" s="10"/>
      <c r="Q22" s="10"/>
      <c r="R22" s="10"/>
      <c r="S22" s="10"/>
      <c r="T22" s="10"/>
    </row>
    <row r="23" spans="1:20" ht="42.4" customHeight="1" x14ac:dyDescent="0.2">
      <c r="A23" s="7"/>
      <c r="B23" s="382" t="s">
        <v>778</v>
      </c>
      <c r="C23" s="382"/>
      <c r="D23" s="382"/>
      <c r="E23" s="382"/>
      <c r="F23" s="382"/>
      <c r="G23" s="382"/>
      <c r="H23" s="382"/>
      <c r="I23" s="382"/>
      <c r="J23" s="382"/>
      <c r="K23" s="382"/>
      <c r="L23" s="9" t="s">
        <v>303</v>
      </c>
      <c r="M23" s="299" t="s">
        <v>214</v>
      </c>
      <c r="N23" s="299" t="s">
        <v>214</v>
      </c>
      <c r="O23" s="299" t="s">
        <v>214</v>
      </c>
      <c r="P23" s="299" t="s">
        <v>214</v>
      </c>
      <c r="Q23" s="299" t="s">
        <v>214</v>
      </c>
      <c r="R23" s="299" t="s">
        <v>214</v>
      </c>
      <c r="S23" s="299" t="s">
        <v>214</v>
      </c>
      <c r="T23" s="299" t="s">
        <v>214</v>
      </c>
    </row>
    <row r="24" spans="1:20" ht="16.5" customHeight="1" x14ac:dyDescent="0.2">
      <c r="A24" s="7"/>
      <c r="B24" s="7" t="s">
        <v>779</v>
      </c>
      <c r="C24" s="7"/>
      <c r="D24" s="7"/>
      <c r="E24" s="7"/>
      <c r="F24" s="7"/>
      <c r="G24" s="7"/>
      <c r="H24" s="7"/>
      <c r="I24" s="7"/>
      <c r="J24" s="7"/>
      <c r="K24" s="7"/>
      <c r="L24" s="9" t="s">
        <v>210</v>
      </c>
      <c r="M24" s="300" t="s">
        <v>214</v>
      </c>
      <c r="N24" s="300" t="s">
        <v>214</v>
      </c>
      <c r="O24" s="300" t="s">
        <v>214</v>
      </c>
      <c r="P24" s="300" t="s">
        <v>214</v>
      </c>
      <c r="Q24" s="300" t="s">
        <v>214</v>
      </c>
      <c r="R24" s="300" t="s">
        <v>214</v>
      </c>
      <c r="S24" s="300" t="s">
        <v>214</v>
      </c>
      <c r="T24" s="300" t="s">
        <v>214</v>
      </c>
    </row>
    <row r="25" spans="1:20" ht="16.5" customHeight="1" x14ac:dyDescent="0.2">
      <c r="A25" s="7" t="s">
        <v>780</v>
      </c>
      <c r="B25" s="7"/>
      <c r="C25" s="7"/>
      <c r="D25" s="7"/>
      <c r="E25" s="7"/>
      <c r="F25" s="7"/>
      <c r="G25" s="7"/>
      <c r="H25" s="7"/>
      <c r="I25" s="7"/>
      <c r="J25" s="7"/>
      <c r="K25" s="7"/>
      <c r="L25" s="9"/>
      <c r="M25" s="10"/>
      <c r="N25" s="10"/>
      <c r="O25" s="10"/>
      <c r="P25" s="10"/>
      <c r="Q25" s="10"/>
      <c r="R25" s="10"/>
      <c r="S25" s="10"/>
      <c r="T25" s="10"/>
    </row>
    <row r="26" spans="1:20" ht="16.5" customHeight="1" x14ac:dyDescent="0.2">
      <c r="A26" s="7"/>
      <c r="B26" s="7" t="s">
        <v>781</v>
      </c>
      <c r="C26" s="7"/>
      <c r="D26" s="7"/>
      <c r="E26" s="7"/>
      <c r="F26" s="7"/>
      <c r="G26" s="7"/>
      <c r="H26" s="7"/>
      <c r="I26" s="7"/>
      <c r="J26" s="7"/>
      <c r="K26" s="7"/>
      <c r="L26" s="9" t="s">
        <v>303</v>
      </c>
      <c r="M26" s="299" t="s">
        <v>214</v>
      </c>
      <c r="N26" s="299" t="s">
        <v>214</v>
      </c>
      <c r="O26" s="299" t="s">
        <v>214</v>
      </c>
      <c r="P26" s="299" t="s">
        <v>214</v>
      </c>
      <c r="Q26" s="299" t="s">
        <v>214</v>
      </c>
      <c r="R26" s="299" t="s">
        <v>214</v>
      </c>
      <c r="S26" s="299" t="s">
        <v>214</v>
      </c>
      <c r="T26" s="299" t="s">
        <v>214</v>
      </c>
    </row>
    <row r="27" spans="1:20" ht="16.5" customHeight="1" x14ac:dyDescent="0.2">
      <c r="A27" s="14"/>
      <c r="B27" s="14" t="s">
        <v>782</v>
      </c>
      <c r="C27" s="14"/>
      <c r="D27" s="14"/>
      <c r="E27" s="14"/>
      <c r="F27" s="14"/>
      <c r="G27" s="14"/>
      <c r="H27" s="14"/>
      <c r="I27" s="14"/>
      <c r="J27" s="14"/>
      <c r="K27" s="14"/>
      <c r="L27" s="15" t="s">
        <v>210</v>
      </c>
      <c r="M27" s="301" t="s">
        <v>214</v>
      </c>
      <c r="N27" s="301" t="s">
        <v>214</v>
      </c>
      <c r="O27" s="301" t="s">
        <v>214</v>
      </c>
      <c r="P27" s="301" t="s">
        <v>214</v>
      </c>
      <c r="Q27" s="301" t="s">
        <v>214</v>
      </c>
      <c r="R27" s="301" t="s">
        <v>214</v>
      </c>
      <c r="S27" s="301" t="s">
        <v>214</v>
      </c>
      <c r="T27" s="301" t="s">
        <v>214</v>
      </c>
    </row>
    <row r="28" spans="1:20" ht="4.5" customHeight="1" x14ac:dyDescent="0.2">
      <c r="A28" s="29"/>
      <c r="B28" s="29"/>
      <c r="C28" s="2"/>
      <c r="D28" s="2"/>
      <c r="E28" s="2"/>
      <c r="F28" s="2"/>
      <c r="G28" s="2"/>
      <c r="H28" s="2"/>
      <c r="I28" s="2"/>
      <c r="J28" s="2"/>
      <c r="K28" s="2"/>
      <c r="L28" s="2"/>
      <c r="M28" s="2"/>
      <c r="N28" s="2"/>
      <c r="O28" s="2"/>
      <c r="P28" s="2"/>
      <c r="Q28" s="2"/>
      <c r="R28" s="2"/>
      <c r="S28" s="2"/>
      <c r="T28" s="2"/>
    </row>
    <row r="29" spans="1:20" ht="16.5" customHeight="1" x14ac:dyDescent="0.2">
      <c r="A29" s="29"/>
      <c r="B29" s="29"/>
      <c r="C29" s="378" t="s">
        <v>897</v>
      </c>
      <c r="D29" s="378"/>
      <c r="E29" s="378"/>
      <c r="F29" s="378"/>
      <c r="G29" s="378"/>
      <c r="H29" s="378"/>
      <c r="I29" s="378"/>
      <c r="J29" s="378"/>
      <c r="K29" s="378"/>
      <c r="L29" s="378"/>
      <c r="M29" s="378"/>
      <c r="N29" s="378"/>
      <c r="O29" s="378"/>
      <c r="P29" s="378"/>
      <c r="Q29" s="378"/>
      <c r="R29" s="378"/>
      <c r="S29" s="378"/>
      <c r="T29" s="378"/>
    </row>
    <row r="30" spans="1:20" ht="4.5" customHeight="1" x14ac:dyDescent="0.2">
      <c r="A30" s="29"/>
      <c r="B30" s="29"/>
      <c r="C30" s="2"/>
      <c r="D30" s="2"/>
      <c r="E30" s="2"/>
      <c r="F30" s="2"/>
      <c r="G30" s="2"/>
      <c r="H30" s="2"/>
      <c r="I30" s="2"/>
      <c r="J30" s="2"/>
      <c r="K30" s="2"/>
      <c r="L30" s="2"/>
      <c r="M30" s="2"/>
      <c r="N30" s="2"/>
      <c r="O30" s="2"/>
      <c r="P30" s="2"/>
      <c r="Q30" s="2"/>
      <c r="R30" s="2"/>
      <c r="S30" s="2"/>
      <c r="T30" s="2"/>
    </row>
    <row r="31" spans="1:20" ht="42.4" customHeight="1" x14ac:dyDescent="0.2">
      <c r="A31" s="106"/>
      <c r="B31" s="106"/>
      <c r="C31" s="378" t="s">
        <v>784</v>
      </c>
      <c r="D31" s="378"/>
      <c r="E31" s="378"/>
      <c r="F31" s="378"/>
      <c r="G31" s="378"/>
      <c r="H31" s="378"/>
      <c r="I31" s="378"/>
      <c r="J31" s="378"/>
      <c r="K31" s="378"/>
      <c r="L31" s="378"/>
      <c r="M31" s="378"/>
      <c r="N31" s="378"/>
      <c r="O31" s="378"/>
      <c r="P31" s="378"/>
      <c r="Q31" s="378"/>
      <c r="R31" s="378"/>
      <c r="S31" s="378"/>
      <c r="T31" s="378"/>
    </row>
    <row r="32" spans="1:20" ht="55.15" customHeight="1" x14ac:dyDescent="0.2">
      <c r="A32" s="106"/>
      <c r="B32" s="106"/>
      <c r="C32" s="378" t="s">
        <v>785</v>
      </c>
      <c r="D32" s="378"/>
      <c r="E32" s="378"/>
      <c r="F32" s="378"/>
      <c r="G32" s="378"/>
      <c r="H32" s="378"/>
      <c r="I32" s="378"/>
      <c r="J32" s="378"/>
      <c r="K32" s="378"/>
      <c r="L32" s="378"/>
      <c r="M32" s="378"/>
      <c r="N32" s="378"/>
      <c r="O32" s="378"/>
      <c r="P32" s="378"/>
      <c r="Q32" s="378"/>
      <c r="R32" s="378"/>
      <c r="S32" s="378"/>
      <c r="T32" s="378"/>
    </row>
    <row r="33" spans="1:20" ht="4.5" customHeight="1" x14ac:dyDescent="0.2">
      <c r="A33" s="29"/>
      <c r="B33" s="29"/>
      <c r="C33" s="2"/>
      <c r="D33" s="2"/>
      <c r="E33" s="2"/>
      <c r="F33" s="2"/>
      <c r="G33" s="2"/>
      <c r="H33" s="2"/>
      <c r="I33" s="2"/>
      <c r="J33" s="2"/>
      <c r="K33" s="2"/>
      <c r="L33" s="2"/>
      <c r="M33" s="2"/>
      <c r="N33" s="2"/>
      <c r="O33" s="2"/>
      <c r="P33" s="2"/>
      <c r="Q33" s="2"/>
      <c r="R33" s="2"/>
      <c r="S33" s="2"/>
      <c r="T33" s="2"/>
    </row>
    <row r="34" spans="1:20" ht="29.45" customHeight="1" x14ac:dyDescent="0.2">
      <c r="A34" s="29" t="s">
        <v>89</v>
      </c>
      <c r="B34" s="29"/>
      <c r="C34" s="378" t="s">
        <v>305</v>
      </c>
      <c r="D34" s="378"/>
      <c r="E34" s="378"/>
      <c r="F34" s="378"/>
      <c r="G34" s="378"/>
      <c r="H34" s="378"/>
      <c r="I34" s="378"/>
      <c r="J34" s="378"/>
      <c r="K34" s="378"/>
      <c r="L34" s="378"/>
      <c r="M34" s="378"/>
      <c r="N34" s="378"/>
      <c r="O34" s="378"/>
      <c r="P34" s="378"/>
      <c r="Q34" s="378"/>
      <c r="R34" s="378"/>
      <c r="S34" s="378"/>
      <c r="T34" s="378"/>
    </row>
    <row r="35" spans="1:20" ht="29.45" customHeight="1" x14ac:dyDescent="0.2">
      <c r="A35" s="29" t="s">
        <v>90</v>
      </c>
      <c r="B35" s="29"/>
      <c r="C35" s="378" t="s">
        <v>898</v>
      </c>
      <c r="D35" s="378"/>
      <c r="E35" s="378"/>
      <c r="F35" s="378"/>
      <c r="G35" s="378"/>
      <c r="H35" s="378"/>
      <c r="I35" s="378"/>
      <c r="J35" s="378"/>
      <c r="K35" s="378"/>
      <c r="L35" s="378"/>
      <c r="M35" s="378"/>
      <c r="N35" s="378"/>
      <c r="O35" s="378"/>
      <c r="P35" s="378"/>
      <c r="Q35" s="378"/>
      <c r="R35" s="378"/>
      <c r="S35" s="378"/>
      <c r="T35" s="378"/>
    </row>
    <row r="36" spans="1:20" ht="4.5" customHeight="1" x14ac:dyDescent="0.2"/>
    <row r="37" spans="1:20" ht="68.099999999999994" customHeight="1" x14ac:dyDescent="0.2">
      <c r="A37" s="30" t="s">
        <v>119</v>
      </c>
      <c r="B37" s="29"/>
      <c r="C37" s="29"/>
      <c r="D37" s="29"/>
      <c r="E37" s="378" t="s">
        <v>899</v>
      </c>
      <c r="F37" s="378"/>
      <c r="G37" s="378"/>
      <c r="H37" s="378"/>
      <c r="I37" s="378"/>
      <c r="J37" s="378"/>
      <c r="K37" s="378"/>
      <c r="L37" s="378"/>
      <c r="M37" s="378"/>
      <c r="N37" s="378"/>
      <c r="O37" s="378"/>
      <c r="P37" s="378"/>
      <c r="Q37" s="378"/>
      <c r="R37" s="378"/>
      <c r="S37" s="378"/>
      <c r="T37" s="378"/>
    </row>
  </sheetData>
  <mergeCells count="11">
    <mergeCell ref="E37:T37"/>
    <mergeCell ref="C29:T29"/>
    <mergeCell ref="C31:T31"/>
    <mergeCell ref="C32:T32"/>
    <mergeCell ref="C34:T34"/>
    <mergeCell ref="C35:T35"/>
    <mergeCell ref="B8:K8"/>
    <mergeCell ref="B11:K11"/>
    <mergeCell ref="B17:K17"/>
    <mergeCell ref="B23:K23"/>
    <mergeCell ref="K1:T1"/>
  </mergeCells>
  <pageMargins left="0.7" right="0.7" top="0.75" bottom="0.75" header="0.3" footer="0.3"/>
  <pageSetup paperSize="9" fitToHeight="0" orientation="landscape" horizontalDpi="300" verticalDpi="300"/>
  <headerFooter scaleWithDoc="0" alignWithMargins="0">
    <oddHeader>&amp;C&amp;"Arial"&amp;8TABLE 16A.32</oddHeader>
    <oddFooter>&amp;L&amp;"Arial"&amp;8REPORT ON
GOVERNMENT
SERVICES 2022&amp;R&amp;"Arial"&amp;8CHILD PROTECTION
SERVICES
PAGE &amp;B&amp;P&amp;B</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V107"/>
  <sheetViews>
    <sheetView showGridLines="0" workbookViewId="0"/>
  </sheetViews>
  <sheetFormatPr defaultColWidth="11.42578125" defaultRowHeight="12.75" x14ac:dyDescent="0.2"/>
  <cols>
    <col min="1" max="11" width="1.85546875" customWidth="1"/>
    <col min="12" max="12" width="5.7109375" customWidth="1"/>
    <col min="13" max="20" width="9.28515625" customWidth="1"/>
    <col min="21" max="21" width="11.5703125" customWidth="1"/>
    <col min="22" max="22" width="9.28515625" customWidth="1"/>
  </cols>
  <sheetData>
    <row r="1" spans="1:22" ht="33.950000000000003" customHeight="1" x14ac:dyDescent="0.2">
      <c r="A1" s="8" t="s">
        <v>900</v>
      </c>
      <c r="B1" s="8"/>
      <c r="C1" s="8"/>
      <c r="D1" s="8"/>
      <c r="E1" s="8"/>
      <c r="F1" s="8"/>
      <c r="G1" s="8"/>
      <c r="H1" s="8"/>
      <c r="I1" s="8"/>
      <c r="J1" s="8"/>
      <c r="K1" s="383" t="s">
        <v>901</v>
      </c>
      <c r="L1" s="384"/>
      <c r="M1" s="384"/>
      <c r="N1" s="384"/>
      <c r="O1" s="384"/>
      <c r="P1" s="384"/>
      <c r="Q1" s="384"/>
      <c r="R1" s="384"/>
      <c r="S1" s="384"/>
      <c r="T1" s="384"/>
      <c r="U1" s="384"/>
      <c r="V1" s="384"/>
    </row>
    <row r="2" spans="1:22" ht="16.5" customHeight="1" x14ac:dyDescent="0.2">
      <c r="A2" s="11"/>
      <c r="B2" s="11"/>
      <c r="C2" s="11"/>
      <c r="D2" s="11"/>
      <c r="E2" s="11"/>
      <c r="F2" s="11"/>
      <c r="G2" s="11"/>
      <c r="H2" s="11"/>
      <c r="I2" s="11"/>
      <c r="J2" s="11"/>
      <c r="K2" s="11"/>
      <c r="L2" s="12" t="s">
        <v>53</v>
      </c>
      <c r="M2" s="13" t="s">
        <v>902</v>
      </c>
      <c r="N2" s="13" t="s">
        <v>903</v>
      </c>
      <c r="O2" s="13" t="s">
        <v>904</v>
      </c>
      <c r="P2" s="13" t="s">
        <v>905</v>
      </c>
      <c r="Q2" s="13" t="s">
        <v>906</v>
      </c>
      <c r="R2" s="13" t="s">
        <v>907</v>
      </c>
      <c r="S2" s="13" t="s">
        <v>908</v>
      </c>
      <c r="T2" s="13" t="s">
        <v>909</v>
      </c>
      <c r="U2" s="13" t="s">
        <v>910</v>
      </c>
      <c r="V2" s="13" t="s">
        <v>911</v>
      </c>
    </row>
    <row r="3" spans="1:22" ht="16.5" customHeight="1" x14ac:dyDescent="0.2">
      <c r="A3" s="7" t="s">
        <v>295</v>
      </c>
      <c r="B3" s="7"/>
      <c r="C3" s="7"/>
      <c r="D3" s="7"/>
      <c r="E3" s="7"/>
      <c r="F3" s="7"/>
      <c r="G3" s="7"/>
      <c r="H3" s="7"/>
      <c r="I3" s="7"/>
      <c r="J3" s="7"/>
      <c r="K3" s="7"/>
      <c r="L3" s="9"/>
      <c r="M3" s="10"/>
      <c r="N3" s="10"/>
      <c r="O3" s="10"/>
      <c r="P3" s="10"/>
      <c r="Q3" s="10"/>
      <c r="R3" s="10"/>
      <c r="S3" s="10"/>
      <c r="T3" s="10"/>
      <c r="U3" s="10"/>
      <c r="V3" s="10"/>
    </row>
    <row r="4" spans="1:22" ht="16.5" customHeight="1" x14ac:dyDescent="0.2">
      <c r="A4" s="7"/>
      <c r="B4" s="7" t="s">
        <v>912</v>
      </c>
      <c r="C4" s="7"/>
      <c r="D4" s="7"/>
      <c r="E4" s="7"/>
      <c r="F4" s="7"/>
      <c r="G4" s="7"/>
      <c r="H4" s="7"/>
      <c r="I4" s="7"/>
      <c r="J4" s="7"/>
      <c r="K4" s="7"/>
      <c r="L4" s="9"/>
      <c r="M4" s="10"/>
      <c r="N4" s="10"/>
      <c r="O4" s="10"/>
      <c r="P4" s="10"/>
      <c r="Q4" s="10"/>
      <c r="R4" s="10"/>
      <c r="S4" s="10"/>
      <c r="T4" s="10"/>
      <c r="U4" s="10"/>
      <c r="V4" s="10"/>
    </row>
    <row r="5" spans="1:22" ht="16.5" customHeight="1" x14ac:dyDescent="0.2">
      <c r="A5" s="7"/>
      <c r="B5" s="7"/>
      <c r="C5" s="7"/>
      <c r="D5" s="7" t="s">
        <v>63</v>
      </c>
      <c r="E5" s="7"/>
      <c r="F5" s="7"/>
      <c r="G5" s="7"/>
      <c r="H5" s="7"/>
      <c r="I5" s="7"/>
      <c r="J5" s="7"/>
      <c r="K5" s="7"/>
      <c r="L5" s="9" t="s">
        <v>293</v>
      </c>
      <c r="M5" s="303">
        <v>129362</v>
      </c>
      <c r="N5" s="303">
        <v>193619</v>
      </c>
      <c r="O5" s="303">
        <v>127044</v>
      </c>
      <c r="P5" s="306">
        <v>16100</v>
      </c>
      <c r="Q5" s="306">
        <v>23884</v>
      </c>
      <c r="R5" s="306">
        <v>11084</v>
      </c>
      <c r="S5" s="305">
        <v>6605</v>
      </c>
      <c r="T5" s="305">
        <v>5184</v>
      </c>
      <c r="U5" s="305">
        <v>8147</v>
      </c>
      <c r="V5" s="303">
        <v>521029</v>
      </c>
    </row>
    <row r="6" spans="1:22" ht="16.5" customHeight="1" x14ac:dyDescent="0.2">
      <c r="A6" s="7"/>
      <c r="B6" s="7"/>
      <c r="C6" s="7"/>
      <c r="D6" s="7" t="s">
        <v>78</v>
      </c>
      <c r="E6" s="7"/>
      <c r="F6" s="7"/>
      <c r="G6" s="7"/>
      <c r="H6" s="7"/>
      <c r="I6" s="7"/>
      <c r="J6" s="7"/>
      <c r="K6" s="7"/>
      <c r="L6" s="9" t="s">
        <v>293</v>
      </c>
      <c r="M6" s="303">
        <v>189768</v>
      </c>
      <c r="N6" s="303">
        <v>163982</v>
      </c>
      <c r="O6" s="303">
        <v>119804</v>
      </c>
      <c r="P6" s="306">
        <v>16015</v>
      </c>
      <c r="Q6" s="306">
        <v>19949</v>
      </c>
      <c r="R6" s="305">
        <v>9635</v>
      </c>
      <c r="S6" s="305">
        <v>6288</v>
      </c>
      <c r="T6" s="305">
        <v>5659</v>
      </c>
      <c r="U6" s="305">
        <v>8471</v>
      </c>
      <c r="V6" s="303">
        <v>539572</v>
      </c>
    </row>
    <row r="7" spans="1:22" ht="16.5" customHeight="1" x14ac:dyDescent="0.2">
      <c r="A7" s="7"/>
      <c r="B7" s="7"/>
      <c r="C7" s="7"/>
      <c r="D7" s="7" t="s">
        <v>79</v>
      </c>
      <c r="E7" s="7"/>
      <c r="F7" s="7"/>
      <c r="G7" s="7"/>
      <c r="H7" s="7"/>
      <c r="I7" s="7"/>
      <c r="J7" s="7"/>
      <c r="K7" s="7"/>
      <c r="L7" s="9" t="s">
        <v>293</v>
      </c>
      <c r="M7" s="303">
        <v>189928</v>
      </c>
      <c r="N7" s="303">
        <v>153219</v>
      </c>
      <c r="O7" s="303">
        <v>112599</v>
      </c>
      <c r="P7" s="306">
        <v>11995</v>
      </c>
      <c r="Q7" s="306">
        <v>17289</v>
      </c>
      <c r="R7" s="306">
        <v>10526</v>
      </c>
      <c r="S7" s="305">
        <v>5410</v>
      </c>
      <c r="T7" s="305">
        <v>5644</v>
      </c>
      <c r="U7" s="305">
        <v>8793</v>
      </c>
      <c r="V7" s="303">
        <v>515402</v>
      </c>
    </row>
    <row r="8" spans="1:22" ht="16.5" customHeight="1" x14ac:dyDescent="0.2">
      <c r="A8" s="7"/>
      <c r="B8" s="7"/>
      <c r="C8" s="7"/>
      <c r="D8" s="7" t="s">
        <v>80</v>
      </c>
      <c r="E8" s="7"/>
      <c r="F8" s="7"/>
      <c r="G8" s="7"/>
      <c r="H8" s="7"/>
      <c r="I8" s="7"/>
      <c r="J8" s="7"/>
      <c r="K8" s="7"/>
      <c r="L8" s="9" t="s">
        <v>293</v>
      </c>
      <c r="M8" s="303">
        <v>186286</v>
      </c>
      <c r="N8" s="303">
        <v>145051</v>
      </c>
      <c r="O8" s="303">
        <v>102921</v>
      </c>
      <c r="P8" s="306">
        <v>11684</v>
      </c>
      <c r="Q8" s="306">
        <v>15534</v>
      </c>
      <c r="R8" s="305">
        <v>8525</v>
      </c>
      <c r="S8" s="305">
        <v>5414</v>
      </c>
      <c r="T8" s="305">
        <v>5152</v>
      </c>
      <c r="U8" s="305">
        <v>9812</v>
      </c>
      <c r="V8" s="303">
        <v>490378</v>
      </c>
    </row>
    <row r="9" spans="1:22" ht="16.5" customHeight="1" x14ac:dyDescent="0.2">
      <c r="A9" s="7"/>
      <c r="B9" s="7"/>
      <c r="C9" s="7"/>
      <c r="D9" s="7" t="s">
        <v>82</v>
      </c>
      <c r="E9" s="7"/>
      <c r="F9" s="7"/>
      <c r="G9" s="7"/>
      <c r="H9" s="7"/>
      <c r="I9" s="7"/>
      <c r="J9" s="7"/>
      <c r="K9" s="7"/>
      <c r="L9" s="9" t="s">
        <v>293</v>
      </c>
      <c r="M9" s="303">
        <v>195223</v>
      </c>
      <c r="N9" s="303">
        <v>123197</v>
      </c>
      <c r="O9" s="306">
        <v>79828</v>
      </c>
      <c r="P9" s="306">
        <v>11049</v>
      </c>
      <c r="Q9" s="306">
        <v>33848</v>
      </c>
      <c r="R9" s="305">
        <v>7636</v>
      </c>
      <c r="S9" s="305">
        <v>5367</v>
      </c>
      <c r="T9" s="305">
        <v>5151</v>
      </c>
      <c r="U9" s="305">
        <v>9171</v>
      </c>
      <c r="V9" s="303">
        <v>470469</v>
      </c>
    </row>
    <row r="10" spans="1:22" ht="16.5" customHeight="1" x14ac:dyDescent="0.2">
      <c r="A10" s="7"/>
      <c r="B10" s="7"/>
      <c r="C10" s="7"/>
      <c r="D10" s="7" t="s">
        <v>83</v>
      </c>
      <c r="E10" s="7"/>
      <c r="F10" s="7"/>
      <c r="G10" s="7"/>
      <c r="H10" s="7"/>
      <c r="I10" s="7"/>
      <c r="J10" s="7"/>
      <c r="K10" s="7"/>
      <c r="L10" s="9" t="s">
        <v>293</v>
      </c>
      <c r="M10" s="303">
        <v>189210</v>
      </c>
      <c r="N10" s="303">
        <v>102958</v>
      </c>
      <c r="O10" s="306">
        <v>70770</v>
      </c>
      <c r="P10" s="306">
        <v>10819</v>
      </c>
      <c r="Q10" s="306">
        <v>31529</v>
      </c>
      <c r="R10" s="305">
        <v>7373</v>
      </c>
      <c r="S10" s="305">
        <v>2919</v>
      </c>
      <c r="T10" s="302">
        <v>114</v>
      </c>
      <c r="U10" s="305">
        <v>9591</v>
      </c>
      <c r="V10" s="303">
        <v>425282</v>
      </c>
    </row>
    <row r="11" spans="1:22" ht="16.5" customHeight="1" x14ac:dyDescent="0.2">
      <c r="A11" s="7"/>
      <c r="B11" s="7"/>
      <c r="C11" s="7"/>
      <c r="D11" s="7" t="s">
        <v>84</v>
      </c>
      <c r="E11" s="7"/>
      <c r="F11" s="7"/>
      <c r="G11" s="7"/>
      <c r="H11" s="7"/>
      <c r="I11" s="7"/>
      <c r="J11" s="7"/>
      <c r="K11" s="7"/>
      <c r="L11" s="9" t="s">
        <v>293</v>
      </c>
      <c r="M11" s="303">
        <v>181835</v>
      </c>
      <c r="N11" s="306">
        <v>92376</v>
      </c>
      <c r="O11" s="306">
        <v>75044</v>
      </c>
      <c r="P11" s="306">
        <v>10826</v>
      </c>
      <c r="Q11" s="306">
        <v>14185</v>
      </c>
      <c r="R11" s="305">
        <v>8917</v>
      </c>
      <c r="S11" s="305">
        <v>1033</v>
      </c>
      <c r="T11" s="304" t="s">
        <v>81</v>
      </c>
      <c r="U11" s="305">
        <v>6776</v>
      </c>
      <c r="V11" s="303">
        <v>390992</v>
      </c>
    </row>
    <row r="12" spans="1:22" ht="16.5" customHeight="1" x14ac:dyDescent="0.2">
      <c r="A12" s="7"/>
      <c r="B12" s="7"/>
      <c r="C12" s="7"/>
      <c r="D12" s="7" t="s">
        <v>86</v>
      </c>
      <c r="E12" s="7"/>
      <c r="F12" s="7"/>
      <c r="G12" s="7"/>
      <c r="H12" s="7"/>
      <c r="I12" s="7"/>
      <c r="J12" s="7"/>
      <c r="K12" s="7"/>
      <c r="L12" s="9" t="s">
        <v>293</v>
      </c>
      <c r="M12" s="303">
        <v>166426</v>
      </c>
      <c r="N12" s="306">
        <v>87855</v>
      </c>
      <c r="O12" s="306">
        <v>45446</v>
      </c>
      <c r="P12" s="305">
        <v>9875</v>
      </c>
      <c r="Q12" s="306">
        <v>15570</v>
      </c>
      <c r="R12" s="305">
        <v>8660</v>
      </c>
      <c r="S12" s="302">
        <v>909</v>
      </c>
      <c r="T12" s="304" t="s">
        <v>81</v>
      </c>
      <c r="U12" s="305">
        <v>6698</v>
      </c>
      <c r="V12" s="303">
        <v>341438</v>
      </c>
    </row>
    <row r="13" spans="1:22" ht="16.5" customHeight="1" x14ac:dyDescent="0.2">
      <c r="A13" s="7"/>
      <c r="B13" s="7"/>
      <c r="C13" s="7"/>
      <c r="D13" s="7" t="s">
        <v>87</v>
      </c>
      <c r="E13" s="7"/>
      <c r="F13" s="7"/>
      <c r="G13" s="7"/>
      <c r="H13" s="7"/>
      <c r="I13" s="7"/>
      <c r="J13" s="7"/>
      <c r="K13" s="7"/>
      <c r="L13" s="9" t="s">
        <v>293</v>
      </c>
      <c r="M13" s="303">
        <v>167046</v>
      </c>
      <c r="N13" s="306">
        <v>81505</v>
      </c>
      <c r="O13" s="306">
        <v>45484</v>
      </c>
      <c r="P13" s="305">
        <v>9611</v>
      </c>
      <c r="Q13" s="306">
        <v>12382</v>
      </c>
      <c r="R13" s="305">
        <v>8133</v>
      </c>
      <c r="S13" s="305">
        <v>1082</v>
      </c>
      <c r="T13" s="302">
        <v>618</v>
      </c>
      <c r="U13" s="305">
        <v>5259</v>
      </c>
      <c r="V13" s="303">
        <v>331120</v>
      </c>
    </row>
    <row r="14" spans="1:22" ht="16.5" customHeight="1" x14ac:dyDescent="0.2">
      <c r="A14" s="7"/>
      <c r="B14" s="7"/>
      <c r="C14" s="7"/>
      <c r="D14" s="7" t="s">
        <v>88</v>
      </c>
      <c r="E14" s="7"/>
      <c r="F14" s="7"/>
      <c r="G14" s="7"/>
      <c r="H14" s="7"/>
      <c r="I14" s="7"/>
      <c r="J14" s="7"/>
      <c r="K14" s="7"/>
      <c r="L14" s="9" t="s">
        <v>293</v>
      </c>
      <c r="M14" s="303">
        <v>261744</v>
      </c>
      <c r="N14" s="306">
        <v>71970</v>
      </c>
      <c r="O14" s="306">
        <v>37833</v>
      </c>
      <c r="P14" s="306">
        <v>31362</v>
      </c>
      <c r="Q14" s="306">
        <v>10618</v>
      </c>
      <c r="R14" s="305">
        <v>6602</v>
      </c>
      <c r="S14" s="305">
        <v>1573</v>
      </c>
      <c r="T14" s="302">
        <v>603</v>
      </c>
      <c r="U14" s="305">
        <v>5650</v>
      </c>
      <c r="V14" s="303">
        <v>427954</v>
      </c>
    </row>
    <row r="15" spans="1:22" ht="16.5" customHeight="1" x14ac:dyDescent="0.2">
      <c r="A15" s="7"/>
      <c r="B15" s="7" t="s">
        <v>913</v>
      </c>
      <c r="C15" s="7"/>
      <c r="D15" s="7"/>
      <c r="E15" s="7"/>
      <c r="F15" s="7"/>
      <c r="G15" s="7"/>
      <c r="H15" s="7"/>
      <c r="I15" s="7"/>
      <c r="J15" s="7"/>
      <c r="K15" s="7"/>
      <c r="L15" s="9"/>
      <c r="M15" s="10"/>
      <c r="N15" s="10"/>
      <c r="O15" s="10"/>
      <c r="P15" s="10"/>
      <c r="Q15" s="10"/>
      <c r="R15" s="10"/>
      <c r="S15" s="10"/>
      <c r="T15" s="10"/>
      <c r="U15" s="10"/>
      <c r="V15" s="10"/>
    </row>
    <row r="16" spans="1:22" ht="16.5" customHeight="1" x14ac:dyDescent="0.2">
      <c r="A16" s="7"/>
      <c r="B16" s="7"/>
      <c r="C16" s="7"/>
      <c r="D16" s="7" t="s">
        <v>63</v>
      </c>
      <c r="E16" s="7"/>
      <c r="F16" s="7"/>
      <c r="G16" s="7"/>
      <c r="H16" s="7"/>
      <c r="I16" s="7"/>
      <c r="J16" s="7"/>
      <c r="K16" s="7"/>
      <c r="L16" s="9" t="s">
        <v>67</v>
      </c>
      <c r="M16" s="306">
        <v>16968</v>
      </c>
      <c r="N16" s="306">
        <v>14492</v>
      </c>
      <c r="O16" s="306">
        <v>18197</v>
      </c>
      <c r="P16" s="305">
        <v>2496</v>
      </c>
      <c r="Q16" s="305">
        <v>1205</v>
      </c>
      <c r="R16" s="305">
        <v>3245</v>
      </c>
      <c r="S16" s="302">
        <v>466</v>
      </c>
      <c r="T16" s="302">
        <v>685</v>
      </c>
      <c r="U16" s="302">
        <v>576</v>
      </c>
      <c r="V16" s="306">
        <v>58330</v>
      </c>
    </row>
    <row r="17" spans="1:22" ht="16.5" customHeight="1" x14ac:dyDescent="0.2">
      <c r="A17" s="7"/>
      <c r="B17" s="7"/>
      <c r="C17" s="7"/>
      <c r="D17" s="7" t="s">
        <v>78</v>
      </c>
      <c r="E17" s="7"/>
      <c r="F17" s="7"/>
      <c r="G17" s="7"/>
      <c r="H17" s="7"/>
      <c r="I17" s="7"/>
      <c r="J17" s="7"/>
      <c r="K17" s="7"/>
      <c r="L17" s="9" t="s">
        <v>67</v>
      </c>
      <c r="M17" s="306">
        <v>16038</v>
      </c>
      <c r="N17" s="306">
        <v>16663</v>
      </c>
      <c r="O17" s="306">
        <v>18937</v>
      </c>
      <c r="P17" s="305">
        <v>2308</v>
      </c>
      <c r="Q17" s="305">
        <v>1189</v>
      </c>
      <c r="R17" s="305">
        <v>3002</v>
      </c>
      <c r="S17" s="302">
        <v>393</v>
      </c>
      <c r="T17" s="302">
        <v>636</v>
      </c>
      <c r="U17" s="302">
        <v>441</v>
      </c>
      <c r="V17" s="306">
        <v>59607</v>
      </c>
    </row>
    <row r="18" spans="1:22" ht="16.5" customHeight="1" x14ac:dyDescent="0.2">
      <c r="A18" s="7"/>
      <c r="B18" s="7"/>
      <c r="C18" s="7"/>
      <c r="D18" s="7" t="s">
        <v>79</v>
      </c>
      <c r="E18" s="7"/>
      <c r="F18" s="7"/>
      <c r="G18" s="7"/>
      <c r="H18" s="7"/>
      <c r="I18" s="7"/>
      <c r="J18" s="7"/>
      <c r="K18" s="7"/>
      <c r="L18" s="9" t="s">
        <v>67</v>
      </c>
      <c r="M18" s="306">
        <v>15317</v>
      </c>
      <c r="N18" s="306">
        <v>18003</v>
      </c>
      <c r="O18" s="304" t="s">
        <v>81</v>
      </c>
      <c r="P18" s="305">
        <v>1334</v>
      </c>
      <c r="Q18" s="302">
        <v>773</v>
      </c>
      <c r="R18" s="305">
        <v>2750</v>
      </c>
      <c r="S18" s="302">
        <v>264</v>
      </c>
      <c r="T18" s="302">
        <v>733</v>
      </c>
      <c r="U18" s="302">
        <v>403</v>
      </c>
      <c r="V18" s="304" t="s">
        <v>81</v>
      </c>
    </row>
    <row r="19" spans="1:22" ht="16.5" customHeight="1" x14ac:dyDescent="0.2">
      <c r="A19" s="7"/>
      <c r="B19" s="7"/>
      <c r="C19" s="7"/>
      <c r="D19" s="7" t="s">
        <v>80</v>
      </c>
      <c r="E19" s="7"/>
      <c r="F19" s="7"/>
      <c r="G19" s="7"/>
      <c r="H19" s="7"/>
      <c r="I19" s="7"/>
      <c r="J19" s="7"/>
      <c r="K19" s="7"/>
      <c r="L19" s="9" t="s">
        <v>67</v>
      </c>
      <c r="M19" s="306">
        <v>17700</v>
      </c>
      <c r="N19" s="306">
        <v>14356</v>
      </c>
      <c r="O19" s="306">
        <v>13596</v>
      </c>
      <c r="P19" s="305">
        <v>1303</v>
      </c>
      <c r="Q19" s="302">
        <v>711</v>
      </c>
      <c r="R19" s="305">
        <v>2753</v>
      </c>
      <c r="S19" s="302">
        <v>297</v>
      </c>
      <c r="T19" s="302">
        <v>585</v>
      </c>
      <c r="U19" s="302">
        <v>411</v>
      </c>
      <c r="V19" s="306">
        <v>51712</v>
      </c>
    </row>
    <row r="20" spans="1:22" ht="16.5" customHeight="1" x14ac:dyDescent="0.2">
      <c r="A20" s="7"/>
      <c r="B20" s="7"/>
      <c r="C20" s="7"/>
      <c r="D20" s="7" t="s">
        <v>82</v>
      </c>
      <c r="E20" s="7"/>
      <c r="F20" s="7"/>
      <c r="G20" s="7"/>
      <c r="H20" s="7"/>
      <c r="I20" s="7"/>
      <c r="J20" s="7"/>
      <c r="K20" s="7"/>
      <c r="L20" s="9" t="s">
        <v>67</v>
      </c>
      <c r="M20" s="306">
        <v>17456</v>
      </c>
      <c r="N20" s="306">
        <v>14557</v>
      </c>
      <c r="O20" s="306">
        <v>12642</v>
      </c>
      <c r="P20" s="305">
        <v>1125</v>
      </c>
      <c r="Q20" s="305">
        <v>1279</v>
      </c>
      <c r="R20" s="305">
        <v>2792</v>
      </c>
      <c r="S20" s="302">
        <v>387</v>
      </c>
      <c r="T20" s="302">
        <v>411</v>
      </c>
      <c r="U20" s="302">
        <v>462</v>
      </c>
      <c r="V20" s="306">
        <v>51111</v>
      </c>
    </row>
    <row r="21" spans="1:22" ht="16.5" customHeight="1" x14ac:dyDescent="0.2">
      <c r="A21" s="7"/>
      <c r="B21" s="7"/>
      <c r="C21" s="7"/>
      <c r="D21" s="7" t="s">
        <v>83</v>
      </c>
      <c r="E21" s="7"/>
      <c r="F21" s="7"/>
      <c r="G21" s="7"/>
      <c r="H21" s="7"/>
      <c r="I21" s="7"/>
      <c r="J21" s="7"/>
      <c r="K21" s="7"/>
      <c r="L21" s="9" t="s">
        <v>67</v>
      </c>
      <c r="M21" s="306">
        <v>17875</v>
      </c>
      <c r="N21" s="306">
        <v>12437</v>
      </c>
      <c r="O21" s="305">
        <v>4185</v>
      </c>
      <c r="P21" s="305">
        <v>1206</v>
      </c>
      <c r="Q21" s="305">
        <v>1133</v>
      </c>
      <c r="R21" s="305">
        <v>3200</v>
      </c>
      <c r="S21" s="302">
        <v>367</v>
      </c>
      <c r="T21" s="304" t="s">
        <v>81</v>
      </c>
      <c r="U21" s="302">
        <v>333</v>
      </c>
      <c r="V21" s="304" t="s">
        <v>81</v>
      </c>
    </row>
    <row r="22" spans="1:22" ht="16.5" customHeight="1" x14ac:dyDescent="0.2">
      <c r="A22" s="7"/>
      <c r="B22" s="7"/>
      <c r="C22" s="7"/>
      <c r="D22" s="7" t="s">
        <v>84</v>
      </c>
      <c r="E22" s="7"/>
      <c r="F22" s="7"/>
      <c r="G22" s="7"/>
      <c r="H22" s="7"/>
      <c r="I22" s="7"/>
      <c r="J22" s="7"/>
      <c r="K22" s="7"/>
      <c r="L22" s="9" t="s">
        <v>67</v>
      </c>
      <c r="M22" s="306">
        <v>17125</v>
      </c>
      <c r="N22" s="306">
        <v>10410</v>
      </c>
      <c r="O22" s="305">
        <v>4370</v>
      </c>
      <c r="P22" s="305">
        <v>1156</v>
      </c>
      <c r="Q22" s="305">
        <v>1162</v>
      </c>
      <c r="R22" s="305">
        <v>3767</v>
      </c>
      <c r="S22" s="302">
        <v>237</v>
      </c>
      <c r="T22" s="304" t="s">
        <v>81</v>
      </c>
      <c r="U22" s="304" t="s">
        <v>81</v>
      </c>
      <c r="V22" s="304" t="s">
        <v>81</v>
      </c>
    </row>
    <row r="23" spans="1:22" ht="16.5" customHeight="1" x14ac:dyDescent="0.2">
      <c r="A23" s="7"/>
      <c r="B23" s="7"/>
      <c r="C23" s="7"/>
      <c r="D23" s="7" t="s">
        <v>86</v>
      </c>
      <c r="E23" s="7"/>
      <c r="F23" s="7"/>
      <c r="G23" s="7"/>
      <c r="H23" s="7"/>
      <c r="I23" s="7"/>
      <c r="J23" s="7"/>
      <c r="K23" s="7"/>
      <c r="L23" s="9" t="s">
        <v>67</v>
      </c>
      <c r="M23" s="306">
        <v>17257</v>
      </c>
      <c r="N23" s="305">
        <v>8331</v>
      </c>
      <c r="O23" s="305">
        <v>4402</v>
      </c>
      <c r="P23" s="302">
        <v>934</v>
      </c>
      <c r="Q23" s="305">
        <v>1073</v>
      </c>
      <c r="R23" s="305">
        <v>2677</v>
      </c>
      <c r="S23" s="304" t="s">
        <v>81</v>
      </c>
      <c r="T23" s="302">
        <v>150</v>
      </c>
      <c r="U23" s="304" t="s">
        <v>81</v>
      </c>
      <c r="V23" s="304" t="s">
        <v>81</v>
      </c>
    </row>
    <row r="24" spans="1:22" ht="16.5" customHeight="1" x14ac:dyDescent="0.2">
      <c r="A24" s="7"/>
      <c r="B24" s="7"/>
      <c r="C24" s="7"/>
      <c r="D24" s="7" t="s">
        <v>87</v>
      </c>
      <c r="E24" s="7"/>
      <c r="F24" s="7"/>
      <c r="G24" s="7"/>
      <c r="H24" s="7"/>
      <c r="I24" s="7"/>
      <c r="J24" s="7"/>
      <c r="K24" s="7"/>
      <c r="L24" s="9" t="s">
        <v>67</v>
      </c>
      <c r="M24" s="306">
        <v>16836</v>
      </c>
      <c r="N24" s="305">
        <v>8150</v>
      </c>
      <c r="O24" s="305">
        <v>4032</v>
      </c>
      <c r="P24" s="302">
        <v>838</v>
      </c>
      <c r="Q24" s="302">
        <v>912</v>
      </c>
      <c r="R24" s="305">
        <v>3039</v>
      </c>
      <c r="S24" s="302">
        <v>201</v>
      </c>
      <c r="T24" s="302">
        <v>153</v>
      </c>
      <c r="U24" s="304" t="s">
        <v>81</v>
      </c>
      <c r="V24" s="304" t="s">
        <v>81</v>
      </c>
    </row>
    <row r="25" spans="1:22" ht="16.5" customHeight="1" x14ac:dyDescent="0.2">
      <c r="A25" s="7"/>
      <c r="B25" s="7"/>
      <c r="C25" s="7"/>
      <c r="D25" s="7" t="s">
        <v>88</v>
      </c>
      <c r="E25" s="7"/>
      <c r="F25" s="7"/>
      <c r="G25" s="7"/>
      <c r="H25" s="7"/>
      <c r="I25" s="7"/>
      <c r="J25" s="7"/>
      <c r="K25" s="7"/>
      <c r="L25" s="9" t="s">
        <v>67</v>
      </c>
      <c r="M25" s="306">
        <v>16149</v>
      </c>
      <c r="N25" s="305">
        <v>7470</v>
      </c>
      <c r="O25" s="305">
        <v>3334</v>
      </c>
      <c r="P25" s="305">
        <v>1013</v>
      </c>
      <c r="Q25" s="302">
        <v>584</v>
      </c>
      <c r="R25" s="304" t="s">
        <v>81</v>
      </c>
      <c r="S25" s="304" t="s">
        <v>81</v>
      </c>
      <c r="T25" s="302">
        <v>121</v>
      </c>
      <c r="U25" s="304" t="s">
        <v>81</v>
      </c>
      <c r="V25" s="304" t="s">
        <v>81</v>
      </c>
    </row>
    <row r="26" spans="1:22" ht="16.5" customHeight="1" x14ac:dyDescent="0.2">
      <c r="A26" s="7"/>
      <c r="B26" s="7" t="s">
        <v>914</v>
      </c>
      <c r="C26" s="7"/>
      <c r="D26" s="7"/>
      <c r="E26" s="7"/>
      <c r="F26" s="7"/>
      <c r="G26" s="7"/>
      <c r="H26" s="7"/>
      <c r="I26" s="7"/>
      <c r="J26" s="7"/>
      <c r="K26" s="7"/>
      <c r="L26" s="9"/>
      <c r="M26" s="10"/>
      <c r="N26" s="10"/>
      <c r="O26" s="10"/>
      <c r="P26" s="10"/>
      <c r="Q26" s="10"/>
      <c r="R26" s="10"/>
      <c r="S26" s="10"/>
      <c r="T26" s="10"/>
      <c r="U26" s="10"/>
      <c r="V26" s="10"/>
    </row>
    <row r="27" spans="1:22" ht="16.5" customHeight="1" x14ac:dyDescent="0.2">
      <c r="A27" s="7"/>
      <c r="B27" s="7"/>
      <c r="C27" s="7" t="s">
        <v>915</v>
      </c>
      <c r="D27" s="7"/>
      <c r="E27" s="7"/>
      <c r="F27" s="7"/>
      <c r="G27" s="7"/>
      <c r="H27" s="7"/>
      <c r="I27" s="7"/>
      <c r="J27" s="7"/>
      <c r="K27" s="7"/>
      <c r="L27" s="9"/>
      <c r="M27" s="10"/>
      <c r="N27" s="10"/>
      <c r="O27" s="10"/>
      <c r="P27" s="10"/>
      <c r="Q27" s="10"/>
      <c r="R27" s="10"/>
      <c r="S27" s="10"/>
      <c r="T27" s="10"/>
      <c r="U27" s="10"/>
      <c r="V27" s="10"/>
    </row>
    <row r="28" spans="1:22" ht="16.5" customHeight="1" x14ac:dyDescent="0.2">
      <c r="A28" s="7"/>
      <c r="B28" s="7"/>
      <c r="C28" s="7"/>
      <c r="D28" s="7" t="s">
        <v>63</v>
      </c>
      <c r="E28" s="7"/>
      <c r="F28" s="7"/>
      <c r="G28" s="7"/>
      <c r="H28" s="7"/>
      <c r="I28" s="7"/>
      <c r="J28" s="7"/>
      <c r="K28" s="7"/>
      <c r="L28" s="9" t="s">
        <v>303</v>
      </c>
      <c r="M28" s="305">
        <v>7624</v>
      </c>
      <c r="N28" s="306">
        <v>13360</v>
      </c>
      <c r="O28" s="305">
        <v>6982</v>
      </c>
      <c r="P28" s="305">
        <v>6450</v>
      </c>
      <c r="Q28" s="306">
        <v>19821</v>
      </c>
      <c r="R28" s="305">
        <v>3416</v>
      </c>
      <c r="S28" s="306">
        <v>14173</v>
      </c>
      <c r="T28" s="305">
        <v>7568</v>
      </c>
      <c r="U28" s="306">
        <v>14143</v>
      </c>
      <c r="V28" s="305">
        <v>8932</v>
      </c>
    </row>
    <row r="29" spans="1:22" ht="16.5" customHeight="1" x14ac:dyDescent="0.2">
      <c r="A29" s="7"/>
      <c r="B29" s="7"/>
      <c r="C29" s="7"/>
      <c r="D29" s="7" t="s">
        <v>78</v>
      </c>
      <c r="E29" s="7"/>
      <c r="F29" s="7"/>
      <c r="G29" s="7"/>
      <c r="H29" s="7"/>
      <c r="I29" s="7"/>
      <c r="J29" s="7"/>
      <c r="K29" s="7"/>
      <c r="L29" s="9" t="s">
        <v>303</v>
      </c>
      <c r="M29" s="306">
        <v>11832</v>
      </c>
      <c r="N29" s="305">
        <v>9841</v>
      </c>
      <c r="O29" s="305">
        <v>6326</v>
      </c>
      <c r="P29" s="305">
        <v>6939</v>
      </c>
      <c r="Q29" s="306">
        <v>16778</v>
      </c>
      <c r="R29" s="305">
        <v>3210</v>
      </c>
      <c r="S29" s="306">
        <v>16001</v>
      </c>
      <c r="T29" s="305">
        <v>8897</v>
      </c>
      <c r="U29" s="306">
        <v>19208</v>
      </c>
      <c r="V29" s="305">
        <v>9052</v>
      </c>
    </row>
    <row r="30" spans="1:22" ht="16.5" customHeight="1" x14ac:dyDescent="0.2">
      <c r="A30" s="7"/>
      <c r="B30" s="7"/>
      <c r="C30" s="7"/>
      <c r="D30" s="7" t="s">
        <v>79</v>
      </c>
      <c r="E30" s="7"/>
      <c r="F30" s="7"/>
      <c r="G30" s="7"/>
      <c r="H30" s="7"/>
      <c r="I30" s="7"/>
      <c r="J30" s="7"/>
      <c r="K30" s="7"/>
      <c r="L30" s="9" t="s">
        <v>303</v>
      </c>
      <c r="M30" s="306">
        <v>12400</v>
      </c>
      <c r="N30" s="305">
        <v>8511</v>
      </c>
      <c r="O30" s="304" t="s">
        <v>81</v>
      </c>
      <c r="P30" s="305">
        <v>8992</v>
      </c>
      <c r="Q30" s="306">
        <v>22366</v>
      </c>
      <c r="R30" s="305">
        <v>3828</v>
      </c>
      <c r="S30" s="306">
        <v>20493</v>
      </c>
      <c r="T30" s="305">
        <v>7700</v>
      </c>
      <c r="U30" s="306">
        <v>21819</v>
      </c>
      <c r="V30" s="306">
        <v>10178</v>
      </c>
    </row>
    <row r="31" spans="1:22" ht="16.5" customHeight="1" x14ac:dyDescent="0.2">
      <c r="A31" s="7"/>
      <c r="B31" s="7"/>
      <c r="C31" s="7"/>
      <c r="D31" s="7" t="s">
        <v>80</v>
      </c>
      <c r="E31" s="7"/>
      <c r="F31" s="7"/>
      <c r="G31" s="7"/>
      <c r="H31" s="7"/>
      <c r="I31" s="7"/>
      <c r="J31" s="7"/>
      <c r="K31" s="7"/>
      <c r="L31" s="9" t="s">
        <v>303</v>
      </c>
      <c r="M31" s="306">
        <v>10525</v>
      </c>
      <c r="N31" s="306">
        <v>10104</v>
      </c>
      <c r="O31" s="305">
        <v>7570</v>
      </c>
      <c r="P31" s="305">
        <v>8967</v>
      </c>
      <c r="Q31" s="306">
        <v>21848</v>
      </c>
      <c r="R31" s="305">
        <v>3097</v>
      </c>
      <c r="S31" s="306">
        <v>18228</v>
      </c>
      <c r="T31" s="305">
        <v>8807</v>
      </c>
      <c r="U31" s="306">
        <v>23874</v>
      </c>
      <c r="V31" s="305">
        <v>9483</v>
      </c>
    </row>
    <row r="32" spans="1:22" ht="16.5" customHeight="1" x14ac:dyDescent="0.2">
      <c r="A32" s="7"/>
      <c r="B32" s="7"/>
      <c r="C32" s="7"/>
      <c r="D32" s="7" t="s">
        <v>82</v>
      </c>
      <c r="E32" s="7"/>
      <c r="F32" s="7"/>
      <c r="G32" s="7"/>
      <c r="H32" s="7"/>
      <c r="I32" s="7"/>
      <c r="J32" s="7"/>
      <c r="K32" s="7"/>
      <c r="L32" s="9" t="s">
        <v>303</v>
      </c>
      <c r="M32" s="306">
        <v>11184</v>
      </c>
      <c r="N32" s="305">
        <v>8463</v>
      </c>
      <c r="O32" s="305">
        <v>6315</v>
      </c>
      <c r="P32" s="305">
        <v>9821</v>
      </c>
      <c r="Q32" s="306">
        <v>26464</v>
      </c>
      <c r="R32" s="305">
        <v>2735</v>
      </c>
      <c r="S32" s="306">
        <v>13867</v>
      </c>
      <c r="T32" s="306">
        <v>12532</v>
      </c>
      <c r="U32" s="306">
        <v>19851</v>
      </c>
      <c r="V32" s="305">
        <v>9205</v>
      </c>
    </row>
    <row r="33" spans="1:22" ht="16.5" customHeight="1" x14ac:dyDescent="0.2">
      <c r="A33" s="7"/>
      <c r="B33" s="7"/>
      <c r="C33" s="7"/>
      <c r="D33" s="7" t="s">
        <v>83</v>
      </c>
      <c r="E33" s="7"/>
      <c r="F33" s="7"/>
      <c r="G33" s="7"/>
      <c r="H33" s="7"/>
      <c r="I33" s="7"/>
      <c r="J33" s="7"/>
      <c r="K33" s="7"/>
      <c r="L33" s="9" t="s">
        <v>303</v>
      </c>
      <c r="M33" s="306">
        <v>10585</v>
      </c>
      <c r="N33" s="305">
        <v>8278</v>
      </c>
      <c r="O33" s="306">
        <v>16910</v>
      </c>
      <c r="P33" s="305">
        <v>8971</v>
      </c>
      <c r="Q33" s="306">
        <v>27828</v>
      </c>
      <c r="R33" s="305">
        <v>2304</v>
      </c>
      <c r="S33" s="305">
        <v>7955</v>
      </c>
      <c r="T33" s="304" t="s">
        <v>81</v>
      </c>
      <c r="U33" s="306">
        <v>28801</v>
      </c>
      <c r="V33" s="306">
        <v>10437</v>
      </c>
    </row>
    <row r="34" spans="1:22" ht="16.5" customHeight="1" x14ac:dyDescent="0.2">
      <c r="A34" s="7"/>
      <c r="B34" s="7"/>
      <c r="C34" s="7"/>
      <c r="D34" s="7" t="s">
        <v>84</v>
      </c>
      <c r="E34" s="7"/>
      <c r="F34" s="7"/>
      <c r="G34" s="7"/>
      <c r="H34" s="7"/>
      <c r="I34" s="7"/>
      <c r="J34" s="7"/>
      <c r="K34" s="7"/>
      <c r="L34" s="9" t="s">
        <v>303</v>
      </c>
      <c r="M34" s="306">
        <v>10618</v>
      </c>
      <c r="N34" s="305">
        <v>8874</v>
      </c>
      <c r="O34" s="306">
        <v>17172</v>
      </c>
      <c r="P34" s="305">
        <v>9365</v>
      </c>
      <c r="Q34" s="306">
        <v>12207</v>
      </c>
      <c r="R34" s="305">
        <v>2367</v>
      </c>
      <c r="S34" s="305">
        <v>4358</v>
      </c>
      <c r="T34" s="304" t="s">
        <v>81</v>
      </c>
      <c r="U34" s="304" t="s">
        <v>81</v>
      </c>
      <c r="V34" s="306">
        <v>10051</v>
      </c>
    </row>
    <row r="35" spans="1:22" ht="16.5" customHeight="1" x14ac:dyDescent="0.2">
      <c r="A35" s="7"/>
      <c r="B35" s="7"/>
      <c r="C35" s="7"/>
      <c r="D35" s="7" t="s">
        <v>86</v>
      </c>
      <c r="E35" s="7"/>
      <c r="F35" s="7"/>
      <c r="G35" s="7"/>
      <c r="H35" s="7"/>
      <c r="I35" s="7"/>
      <c r="J35" s="7"/>
      <c r="K35" s="7"/>
      <c r="L35" s="9" t="s">
        <v>303</v>
      </c>
      <c r="M35" s="305">
        <v>9644</v>
      </c>
      <c r="N35" s="306">
        <v>10546</v>
      </c>
      <c r="O35" s="306">
        <v>10324</v>
      </c>
      <c r="P35" s="306">
        <v>10573</v>
      </c>
      <c r="Q35" s="306">
        <v>14511</v>
      </c>
      <c r="R35" s="305">
        <v>3235</v>
      </c>
      <c r="S35" s="304" t="s">
        <v>81</v>
      </c>
      <c r="T35" s="304" t="s">
        <v>81</v>
      </c>
      <c r="U35" s="304" t="s">
        <v>81</v>
      </c>
      <c r="V35" s="305">
        <v>9586</v>
      </c>
    </row>
    <row r="36" spans="1:22" ht="16.5" customHeight="1" x14ac:dyDescent="0.2">
      <c r="A36" s="7"/>
      <c r="B36" s="7"/>
      <c r="C36" s="7"/>
      <c r="D36" s="7" t="s">
        <v>87</v>
      </c>
      <c r="E36" s="7"/>
      <c r="F36" s="7"/>
      <c r="G36" s="7"/>
      <c r="H36" s="7"/>
      <c r="I36" s="7"/>
      <c r="J36" s="7"/>
      <c r="K36" s="7"/>
      <c r="L36" s="9" t="s">
        <v>303</v>
      </c>
      <c r="M36" s="305">
        <v>9922</v>
      </c>
      <c r="N36" s="306">
        <v>10001</v>
      </c>
      <c r="O36" s="306">
        <v>11281</v>
      </c>
      <c r="P36" s="306">
        <v>11470</v>
      </c>
      <c r="Q36" s="306">
        <v>13576</v>
      </c>
      <c r="R36" s="305">
        <v>2676</v>
      </c>
      <c r="S36" s="305">
        <v>5384</v>
      </c>
      <c r="T36" s="305">
        <v>4041</v>
      </c>
      <c r="U36" s="304" t="s">
        <v>81</v>
      </c>
      <c r="V36" s="305">
        <v>9539</v>
      </c>
    </row>
    <row r="37" spans="1:22" ht="16.5" customHeight="1" x14ac:dyDescent="0.2">
      <c r="A37" s="7"/>
      <c r="B37" s="7"/>
      <c r="C37" s="7"/>
      <c r="D37" s="7" t="s">
        <v>88</v>
      </c>
      <c r="E37" s="7"/>
      <c r="F37" s="7"/>
      <c r="G37" s="7"/>
      <c r="H37" s="7"/>
      <c r="I37" s="7"/>
      <c r="J37" s="7"/>
      <c r="K37" s="7"/>
      <c r="L37" s="9" t="s">
        <v>303</v>
      </c>
      <c r="M37" s="306">
        <v>16208</v>
      </c>
      <c r="N37" s="305">
        <v>9635</v>
      </c>
      <c r="O37" s="306">
        <v>11348</v>
      </c>
      <c r="P37" s="306">
        <v>30959</v>
      </c>
      <c r="Q37" s="306">
        <v>18181</v>
      </c>
      <c r="R37" s="304" t="s">
        <v>81</v>
      </c>
      <c r="S37" s="304" t="s">
        <v>81</v>
      </c>
      <c r="T37" s="305">
        <v>4981</v>
      </c>
      <c r="U37" s="304" t="s">
        <v>81</v>
      </c>
      <c r="V37" s="306">
        <v>14444</v>
      </c>
    </row>
    <row r="38" spans="1:22" ht="16.5" customHeight="1" x14ac:dyDescent="0.2">
      <c r="A38" s="7"/>
      <c r="B38" s="7" t="s">
        <v>916</v>
      </c>
      <c r="C38" s="7"/>
      <c r="D38" s="7"/>
      <c r="E38" s="7"/>
      <c r="F38" s="7"/>
      <c r="G38" s="7"/>
      <c r="H38" s="7"/>
      <c r="I38" s="7"/>
      <c r="J38" s="7"/>
      <c r="K38" s="7"/>
      <c r="L38" s="9"/>
      <c r="M38" s="10"/>
      <c r="N38" s="10"/>
      <c r="O38" s="10"/>
      <c r="P38" s="10"/>
      <c r="Q38" s="10"/>
      <c r="R38" s="10"/>
      <c r="S38" s="10"/>
      <c r="T38" s="10"/>
      <c r="U38" s="10"/>
      <c r="V38" s="10"/>
    </row>
    <row r="39" spans="1:22" ht="16.5" customHeight="1" x14ac:dyDescent="0.2">
      <c r="A39" s="7"/>
      <c r="B39" s="7"/>
      <c r="C39" s="7"/>
      <c r="D39" s="7" t="s">
        <v>63</v>
      </c>
      <c r="E39" s="7"/>
      <c r="F39" s="7"/>
      <c r="G39" s="7"/>
      <c r="H39" s="7"/>
      <c r="I39" s="7"/>
      <c r="J39" s="7"/>
      <c r="K39" s="7"/>
      <c r="L39" s="9" t="s">
        <v>67</v>
      </c>
      <c r="M39" s="306">
        <v>11222</v>
      </c>
      <c r="N39" s="305">
        <v>9602</v>
      </c>
      <c r="O39" s="306">
        <v>10757</v>
      </c>
      <c r="P39" s="305">
        <v>1526</v>
      </c>
      <c r="Q39" s="302">
        <v>678</v>
      </c>
      <c r="R39" s="305">
        <v>1935</v>
      </c>
      <c r="S39" s="302">
        <v>236</v>
      </c>
      <c r="T39" s="302">
        <v>460</v>
      </c>
      <c r="U39" s="304" t="s">
        <v>81</v>
      </c>
      <c r="V39" s="306">
        <v>36416</v>
      </c>
    </row>
    <row r="40" spans="1:22" ht="16.5" customHeight="1" x14ac:dyDescent="0.2">
      <c r="A40" s="7"/>
      <c r="B40" s="7"/>
      <c r="C40" s="7"/>
      <c r="D40" s="7" t="s">
        <v>78</v>
      </c>
      <c r="E40" s="7"/>
      <c r="F40" s="7"/>
      <c r="G40" s="7"/>
      <c r="H40" s="7"/>
      <c r="I40" s="7"/>
      <c r="J40" s="7"/>
      <c r="K40" s="7"/>
      <c r="L40" s="9" t="s">
        <v>67</v>
      </c>
      <c r="M40" s="306">
        <v>10860</v>
      </c>
      <c r="N40" s="306">
        <v>12990</v>
      </c>
      <c r="O40" s="306">
        <v>11643</v>
      </c>
      <c r="P40" s="305">
        <v>1057</v>
      </c>
      <c r="Q40" s="302">
        <v>776</v>
      </c>
      <c r="R40" s="305">
        <v>1804</v>
      </c>
      <c r="S40" s="302">
        <v>393</v>
      </c>
      <c r="T40" s="302">
        <v>636</v>
      </c>
      <c r="U40" s="304" t="s">
        <v>81</v>
      </c>
      <c r="V40" s="306">
        <v>40159</v>
      </c>
    </row>
    <row r="41" spans="1:22" ht="16.5" customHeight="1" x14ac:dyDescent="0.2">
      <c r="A41" s="7"/>
      <c r="B41" s="7"/>
      <c r="C41" s="7"/>
      <c r="D41" s="7" t="s">
        <v>79</v>
      </c>
      <c r="E41" s="7"/>
      <c r="F41" s="7"/>
      <c r="G41" s="7"/>
      <c r="H41" s="7"/>
      <c r="I41" s="7"/>
      <c r="J41" s="7"/>
      <c r="K41" s="7"/>
      <c r="L41" s="9" t="s">
        <v>67</v>
      </c>
      <c r="M41" s="306">
        <v>10175</v>
      </c>
      <c r="N41" s="306">
        <v>13542</v>
      </c>
      <c r="O41" s="304" t="s">
        <v>81</v>
      </c>
      <c r="P41" s="305">
        <v>1233</v>
      </c>
      <c r="Q41" s="302">
        <v>450</v>
      </c>
      <c r="R41" s="305">
        <v>1782</v>
      </c>
      <c r="S41" s="302">
        <v>264</v>
      </c>
      <c r="T41" s="302">
        <v>737</v>
      </c>
      <c r="U41" s="304" t="s">
        <v>81</v>
      </c>
      <c r="V41" s="306">
        <v>28183</v>
      </c>
    </row>
    <row r="42" spans="1:22" ht="16.5" customHeight="1" x14ac:dyDescent="0.2">
      <c r="A42" s="7"/>
      <c r="B42" s="7"/>
      <c r="C42" s="7"/>
      <c r="D42" s="7" t="s">
        <v>80</v>
      </c>
      <c r="E42" s="7"/>
      <c r="F42" s="7"/>
      <c r="G42" s="7"/>
      <c r="H42" s="7"/>
      <c r="I42" s="7"/>
      <c r="J42" s="7"/>
      <c r="K42" s="7"/>
      <c r="L42" s="9" t="s">
        <v>67</v>
      </c>
      <c r="M42" s="306">
        <v>10500</v>
      </c>
      <c r="N42" s="306">
        <v>10876</v>
      </c>
      <c r="O42" s="305">
        <v>7647</v>
      </c>
      <c r="P42" s="302">
        <v>670</v>
      </c>
      <c r="Q42" s="302">
        <v>384</v>
      </c>
      <c r="R42" s="305">
        <v>1654</v>
      </c>
      <c r="S42" s="302">
        <v>297</v>
      </c>
      <c r="T42" s="302">
        <v>585</v>
      </c>
      <c r="U42" s="304" t="s">
        <v>81</v>
      </c>
      <c r="V42" s="306">
        <v>32613</v>
      </c>
    </row>
    <row r="43" spans="1:22" ht="16.5" customHeight="1" x14ac:dyDescent="0.2">
      <c r="A43" s="7"/>
      <c r="B43" s="7"/>
      <c r="C43" s="7"/>
      <c r="D43" s="7" t="s">
        <v>82</v>
      </c>
      <c r="E43" s="7"/>
      <c r="F43" s="7"/>
      <c r="G43" s="7"/>
      <c r="H43" s="7"/>
      <c r="I43" s="7"/>
      <c r="J43" s="7"/>
      <c r="K43" s="7"/>
      <c r="L43" s="9" t="s">
        <v>67</v>
      </c>
      <c r="M43" s="306">
        <v>10181</v>
      </c>
      <c r="N43" s="306">
        <v>10890</v>
      </c>
      <c r="O43" s="305">
        <v>7115</v>
      </c>
      <c r="P43" s="302">
        <v>769</v>
      </c>
      <c r="Q43" s="302">
        <v>906</v>
      </c>
      <c r="R43" s="305">
        <v>1751</v>
      </c>
      <c r="S43" s="302">
        <v>387</v>
      </c>
      <c r="T43" s="302">
        <v>411</v>
      </c>
      <c r="U43" s="304" t="s">
        <v>81</v>
      </c>
      <c r="V43" s="306">
        <v>32410</v>
      </c>
    </row>
    <row r="44" spans="1:22" ht="16.5" customHeight="1" x14ac:dyDescent="0.2">
      <c r="A44" s="7"/>
      <c r="B44" s="7"/>
      <c r="C44" s="7"/>
      <c r="D44" s="7" t="s">
        <v>83</v>
      </c>
      <c r="E44" s="7"/>
      <c r="F44" s="7"/>
      <c r="G44" s="7"/>
      <c r="H44" s="7"/>
      <c r="I44" s="7"/>
      <c r="J44" s="7"/>
      <c r="K44" s="7"/>
      <c r="L44" s="9" t="s">
        <v>67</v>
      </c>
      <c r="M44" s="306">
        <v>10218</v>
      </c>
      <c r="N44" s="305">
        <v>9384</v>
      </c>
      <c r="O44" s="305">
        <v>4031</v>
      </c>
      <c r="P44" s="302">
        <v>916</v>
      </c>
      <c r="Q44" s="302">
        <v>700</v>
      </c>
      <c r="R44" s="305">
        <v>1806</v>
      </c>
      <c r="S44" s="302">
        <v>367</v>
      </c>
      <c r="T44" s="304" t="s">
        <v>81</v>
      </c>
      <c r="U44" s="304" t="s">
        <v>81</v>
      </c>
      <c r="V44" s="306">
        <v>27422</v>
      </c>
    </row>
    <row r="45" spans="1:22" ht="16.5" customHeight="1" x14ac:dyDescent="0.2">
      <c r="A45" s="7"/>
      <c r="B45" s="7"/>
      <c r="C45" s="7"/>
      <c r="D45" s="7" t="s">
        <v>84</v>
      </c>
      <c r="E45" s="7"/>
      <c r="F45" s="7"/>
      <c r="G45" s="7"/>
      <c r="H45" s="7"/>
      <c r="I45" s="7"/>
      <c r="J45" s="7"/>
      <c r="K45" s="7"/>
      <c r="L45" s="9" t="s">
        <v>67</v>
      </c>
      <c r="M45" s="305">
        <v>9602</v>
      </c>
      <c r="N45" s="305">
        <v>7615</v>
      </c>
      <c r="O45" s="305">
        <v>4141</v>
      </c>
      <c r="P45" s="302">
        <v>856</v>
      </c>
      <c r="Q45" s="302">
        <v>605</v>
      </c>
      <c r="R45" s="305">
        <v>1634</v>
      </c>
      <c r="S45" s="302">
        <v>237</v>
      </c>
      <c r="T45" s="304" t="s">
        <v>81</v>
      </c>
      <c r="U45" s="304" t="s">
        <v>81</v>
      </c>
      <c r="V45" s="306">
        <v>24690</v>
      </c>
    </row>
    <row r="46" spans="1:22" ht="16.5" customHeight="1" x14ac:dyDescent="0.2">
      <c r="A46" s="7"/>
      <c r="B46" s="7"/>
      <c r="C46" s="7"/>
      <c r="D46" s="7" t="s">
        <v>86</v>
      </c>
      <c r="E46" s="7"/>
      <c r="F46" s="7"/>
      <c r="G46" s="7"/>
      <c r="H46" s="7"/>
      <c r="I46" s="7"/>
      <c r="J46" s="7"/>
      <c r="K46" s="7"/>
      <c r="L46" s="9" t="s">
        <v>67</v>
      </c>
      <c r="M46" s="305">
        <v>8771</v>
      </c>
      <c r="N46" s="305">
        <v>5318</v>
      </c>
      <c r="O46" s="305">
        <v>4063</v>
      </c>
      <c r="P46" s="302">
        <v>934</v>
      </c>
      <c r="Q46" s="302">
        <v>703</v>
      </c>
      <c r="R46" s="305">
        <v>1661</v>
      </c>
      <c r="S46" s="302">
        <v>303</v>
      </c>
      <c r="T46" s="302">
        <v>150</v>
      </c>
      <c r="U46" s="304" t="s">
        <v>81</v>
      </c>
      <c r="V46" s="306">
        <v>21903</v>
      </c>
    </row>
    <row r="47" spans="1:22" ht="16.5" customHeight="1" x14ac:dyDescent="0.2">
      <c r="A47" s="7"/>
      <c r="B47" s="7"/>
      <c r="C47" s="7"/>
      <c r="D47" s="7" t="s">
        <v>87</v>
      </c>
      <c r="E47" s="7"/>
      <c r="F47" s="7"/>
      <c r="G47" s="7"/>
      <c r="H47" s="7"/>
      <c r="I47" s="7"/>
      <c r="J47" s="7"/>
      <c r="K47" s="7"/>
      <c r="L47" s="9" t="s">
        <v>67</v>
      </c>
      <c r="M47" s="305">
        <v>8526</v>
      </c>
      <c r="N47" s="305">
        <v>5941</v>
      </c>
      <c r="O47" s="305">
        <v>3714</v>
      </c>
      <c r="P47" s="302">
        <v>838</v>
      </c>
      <c r="Q47" s="302">
        <v>912</v>
      </c>
      <c r="R47" s="305">
        <v>1831</v>
      </c>
      <c r="S47" s="302">
        <v>201</v>
      </c>
      <c r="T47" s="302">
        <v>153</v>
      </c>
      <c r="U47" s="304" t="s">
        <v>81</v>
      </c>
      <c r="V47" s="306">
        <v>22116</v>
      </c>
    </row>
    <row r="48" spans="1:22" ht="16.5" customHeight="1" x14ac:dyDescent="0.2">
      <c r="A48" s="7"/>
      <c r="B48" s="7"/>
      <c r="C48" s="7"/>
      <c r="D48" s="7" t="s">
        <v>88</v>
      </c>
      <c r="E48" s="7"/>
      <c r="F48" s="7"/>
      <c r="G48" s="7"/>
      <c r="H48" s="7"/>
      <c r="I48" s="7"/>
      <c r="J48" s="7"/>
      <c r="K48" s="7"/>
      <c r="L48" s="9" t="s">
        <v>67</v>
      </c>
      <c r="M48" s="305">
        <v>8872</v>
      </c>
      <c r="N48" s="305">
        <v>5818</v>
      </c>
      <c r="O48" s="305">
        <v>3334</v>
      </c>
      <c r="P48" s="305">
        <v>1013</v>
      </c>
      <c r="Q48" s="302">
        <v>584</v>
      </c>
      <c r="R48" s="304" t="s">
        <v>81</v>
      </c>
      <c r="S48" s="304" t="s">
        <v>81</v>
      </c>
      <c r="T48" s="302">
        <v>121</v>
      </c>
      <c r="U48" s="304" t="s">
        <v>81</v>
      </c>
      <c r="V48" s="306">
        <v>19742</v>
      </c>
    </row>
    <row r="49" spans="1:22" ht="16.5" customHeight="1" x14ac:dyDescent="0.2">
      <c r="A49" s="7"/>
      <c r="B49" s="7" t="s">
        <v>914</v>
      </c>
      <c r="C49" s="7"/>
      <c r="D49" s="7"/>
      <c r="E49" s="7"/>
      <c r="F49" s="7"/>
      <c r="G49" s="7"/>
      <c r="H49" s="7"/>
      <c r="I49" s="7"/>
      <c r="J49" s="7"/>
      <c r="K49" s="7"/>
      <c r="L49" s="9"/>
      <c r="M49" s="10"/>
      <c r="N49" s="10"/>
      <c r="O49" s="10"/>
      <c r="P49" s="10"/>
      <c r="Q49" s="10"/>
      <c r="R49" s="10"/>
      <c r="S49" s="10"/>
      <c r="T49" s="10"/>
      <c r="U49" s="10"/>
      <c r="V49" s="10"/>
    </row>
    <row r="50" spans="1:22" ht="16.5" customHeight="1" x14ac:dyDescent="0.2">
      <c r="A50" s="7"/>
      <c r="B50" s="7"/>
      <c r="C50" s="7" t="s">
        <v>917</v>
      </c>
      <c r="D50" s="7"/>
      <c r="E50" s="7"/>
      <c r="F50" s="7"/>
      <c r="G50" s="7"/>
      <c r="H50" s="7"/>
      <c r="I50" s="7"/>
      <c r="J50" s="7"/>
      <c r="K50" s="7"/>
      <c r="L50" s="9"/>
      <c r="M50" s="10"/>
      <c r="N50" s="10"/>
      <c r="O50" s="10"/>
      <c r="P50" s="10"/>
      <c r="Q50" s="10"/>
      <c r="R50" s="10"/>
      <c r="S50" s="10"/>
      <c r="T50" s="10"/>
      <c r="U50" s="10"/>
      <c r="V50" s="10"/>
    </row>
    <row r="51" spans="1:22" ht="16.5" customHeight="1" x14ac:dyDescent="0.2">
      <c r="A51" s="7"/>
      <c r="B51" s="7"/>
      <c r="C51" s="7"/>
      <c r="D51" s="7" t="s">
        <v>63</v>
      </c>
      <c r="E51" s="7"/>
      <c r="F51" s="7"/>
      <c r="G51" s="7"/>
      <c r="H51" s="7"/>
      <c r="I51" s="7"/>
      <c r="J51" s="7"/>
      <c r="K51" s="7"/>
      <c r="L51" s="9" t="s">
        <v>303</v>
      </c>
      <c r="M51" s="306">
        <v>11528</v>
      </c>
      <c r="N51" s="306">
        <v>20164</v>
      </c>
      <c r="O51" s="306">
        <v>11811</v>
      </c>
      <c r="P51" s="306">
        <v>10551</v>
      </c>
      <c r="Q51" s="306">
        <v>35228</v>
      </c>
      <c r="R51" s="305">
        <v>5728</v>
      </c>
      <c r="S51" s="306">
        <v>27986</v>
      </c>
      <c r="T51" s="306">
        <v>11269</v>
      </c>
      <c r="U51" s="304" t="s">
        <v>81</v>
      </c>
      <c r="V51" s="306">
        <v>14084</v>
      </c>
    </row>
    <row r="52" spans="1:22" ht="16.5" customHeight="1" x14ac:dyDescent="0.2">
      <c r="A52" s="7"/>
      <c r="B52" s="7"/>
      <c r="C52" s="7"/>
      <c r="D52" s="7" t="s">
        <v>78</v>
      </c>
      <c r="E52" s="7"/>
      <c r="F52" s="7"/>
      <c r="G52" s="7"/>
      <c r="H52" s="7"/>
      <c r="I52" s="7"/>
      <c r="J52" s="7"/>
      <c r="K52" s="7"/>
      <c r="L52" s="9" t="s">
        <v>303</v>
      </c>
      <c r="M52" s="306">
        <v>17474</v>
      </c>
      <c r="N52" s="306">
        <v>12624</v>
      </c>
      <c r="O52" s="306">
        <v>10290</v>
      </c>
      <c r="P52" s="306">
        <v>15152</v>
      </c>
      <c r="Q52" s="306">
        <v>25708</v>
      </c>
      <c r="R52" s="305">
        <v>5341</v>
      </c>
      <c r="S52" s="306">
        <v>16001</v>
      </c>
      <c r="T52" s="305">
        <v>8897</v>
      </c>
      <c r="U52" s="304" t="s">
        <v>81</v>
      </c>
      <c r="V52" s="306">
        <v>13225</v>
      </c>
    </row>
    <row r="53" spans="1:22" ht="16.5" customHeight="1" x14ac:dyDescent="0.2">
      <c r="A53" s="7"/>
      <c r="B53" s="7"/>
      <c r="C53" s="7"/>
      <c r="D53" s="7" t="s">
        <v>79</v>
      </c>
      <c r="E53" s="7"/>
      <c r="F53" s="7"/>
      <c r="G53" s="7"/>
      <c r="H53" s="7"/>
      <c r="I53" s="7"/>
      <c r="J53" s="7"/>
      <c r="K53" s="7"/>
      <c r="L53" s="9" t="s">
        <v>303</v>
      </c>
      <c r="M53" s="306">
        <v>18666</v>
      </c>
      <c r="N53" s="306">
        <v>11314</v>
      </c>
      <c r="O53" s="304" t="s">
        <v>81</v>
      </c>
      <c r="P53" s="305">
        <v>9728</v>
      </c>
      <c r="Q53" s="306">
        <v>38419</v>
      </c>
      <c r="R53" s="305">
        <v>5907</v>
      </c>
      <c r="S53" s="306">
        <v>20493</v>
      </c>
      <c r="T53" s="305">
        <v>7658</v>
      </c>
      <c r="U53" s="304" t="s">
        <v>81</v>
      </c>
      <c r="V53" s="306">
        <v>13980</v>
      </c>
    </row>
    <row r="54" spans="1:22" ht="16.5" customHeight="1" x14ac:dyDescent="0.2">
      <c r="A54" s="7"/>
      <c r="B54" s="7"/>
      <c r="C54" s="7"/>
      <c r="D54" s="7" t="s">
        <v>80</v>
      </c>
      <c r="E54" s="7"/>
      <c r="F54" s="7"/>
      <c r="G54" s="7"/>
      <c r="H54" s="7"/>
      <c r="I54" s="7"/>
      <c r="J54" s="7"/>
      <c r="K54" s="7"/>
      <c r="L54" s="9" t="s">
        <v>303</v>
      </c>
      <c r="M54" s="306">
        <v>17742</v>
      </c>
      <c r="N54" s="306">
        <v>13337</v>
      </c>
      <c r="O54" s="306">
        <v>13459</v>
      </c>
      <c r="P54" s="306">
        <v>17439</v>
      </c>
      <c r="Q54" s="306">
        <v>40452</v>
      </c>
      <c r="R54" s="305">
        <v>5154</v>
      </c>
      <c r="S54" s="306">
        <v>18228</v>
      </c>
      <c r="T54" s="305">
        <v>8807</v>
      </c>
      <c r="U54" s="304" t="s">
        <v>81</v>
      </c>
      <c r="V54" s="306">
        <v>14735</v>
      </c>
    </row>
    <row r="55" spans="1:22" ht="16.5" customHeight="1" x14ac:dyDescent="0.2">
      <c r="A55" s="7"/>
      <c r="B55" s="7"/>
      <c r="C55" s="7"/>
      <c r="D55" s="7" t="s">
        <v>82</v>
      </c>
      <c r="E55" s="7"/>
      <c r="F55" s="7"/>
      <c r="G55" s="7"/>
      <c r="H55" s="7"/>
      <c r="I55" s="7"/>
      <c r="J55" s="7"/>
      <c r="K55" s="7"/>
      <c r="L55" s="9" t="s">
        <v>303</v>
      </c>
      <c r="M55" s="306">
        <v>19175</v>
      </c>
      <c r="N55" s="306">
        <v>11313</v>
      </c>
      <c r="O55" s="306">
        <v>11220</v>
      </c>
      <c r="P55" s="306">
        <v>14367</v>
      </c>
      <c r="Q55" s="306">
        <v>37359</v>
      </c>
      <c r="R55" s="305">
        <v>4361</v>
      </c>
      <c r="S55" s="306">
        <v>13867</v>
      </c>
      <c r="T55" s="306">
        <v>12532</v>
      </c>
      <c r="U55" s="304" t="s">
        <v>81</v>
      </c>
      <c r="V55" s="306">
        <v>14233</v>
      </c>
    </row>
    <row r="56" spans="1:22" ht="16.5" customHeight="1" x14ac:dyDescent="0.2">
      <c r="A56" s="7"/>
      <c r="B56" s="7"/>
      <c r="C56" s="7"/>
      <c r="D56" s="7" t="s">
        <v>83</v>
      </c>
      <c r="E56" s="7"/>
      <c r="F56" s="7"/>
      <c r="G56" s="7"/>
      <c r="H56" s="7"/>
      <c r="I56" s="7"/>
      <c r="J56" s="7"/>
      <c r="K56" s="7"/>
      <c r="L56" s="9" t="s">
        <v>303</v>
      </c>
      <c r="M56" s="306">
        <v>18517</v>
      </c>
      <c r="N56" s="306">
        <v>10972</v>
      </c>
      <c r="O56" s="306">
        <v>17556</v>
      </c>
      <c r="P56" s="306">
        <v>11811</v>
      </c>
      <c r="Q56" s="306">
        <v>45041</v>
      </c>
      <c r="R56" s="305">
        <v>4082</v>
      </c>
      <c r="S56" s="305">
        <v>7955</v>
      </c>
      <c r="T56" s="304" t="s">
        <v>81</v>
      </c>
      <c r="U56" s="304" t="s">
        <v>81</v>
      </c>
      <c r="V56" s="306">
        <v>15155</v>
      </c>
    </row>
    <row r="57" spans="1:22" ht="16.5" customHeight="1" x14ac:dyDescent="0.2">
      <c r="A57" s="7"/>
      <c r="B57" s="7"/>
      <c r="C57" s="7"/>
      <c r="D57" s="7" t="s">
        <v>84</v>
      </c>
      <c r="E57" s="7"/>
      <c r="F57" s="7"/>
      <c r="G57" s="7"/>
      <c r="H57" s="7"/>
      <c r="I57" s="7"/>
      <c r="J57" s="7"/>
      <c r="K57" s="7"/>
      <c r="L57" s="9" t="s">
        <v>303</v>
      </c>
      <c r="M57" s="306">
        <v>18937</v>
      </c>
      <c r="N57" s="306">
        <v>12131</v>
      </c>
      <c r="O57" s="306">
        <v>18122</v>
      </c>
      <c r="P57" s="306">
        <v>12647</v>
      </c>
      <c r="Q57" s="306">
        <v>23446</v>
      </c>
      <c r="R57" s="305">
        <v>5457</v>
      </c>
      <c r="S57" s="305">
        <v>4358</v>
      </c>
      <c r="T57" s="304" t="s">
        <v>81</v>
      </c>
      <c r="U57" s="304" t="s">
        <v>81</v>
      </c>
      <c r="V57" s="306">
        <v>15562</v>
      </c>
    </row>
    <row r="58" spans="1:22" ht="16.5" customHeight="1" x14ac:dyDescent="0.2">
      <c r="A58" s="7"/>
      <c r="B58" s="7"/>
      <c r="C58" s="7"/>
      <c r="D58" s="7" t="s">
        <v>86</v>
      </c>
      <c r="E58" s="7"/>
      <c r="F58" s="7"/>
      <c r="G58" s="7"/>
      <c r="H58" s="7"/>
      <c r="I58" s="7"/>
      <c r="J58" s="7"/>
      <c r="K58" s="7"/>
      <c r="L58" s="9" t="s">
        <v>303</v>
      </c>
      <c r="M58" s="306">
        <v>18975</v>
      </c>
      <c r="N58" s="306">
        <v>16520</v>
      </c>
      <c r="O58" s="306">
        <v>11185</v>
      </c>
      <c r="P58" s="306">
        <v>10573</v>
      </c>
      <c r="Q58" s="306">
        <v>22148</v>
      </c>
      <c r="R58" s="305">
        <v>5214</v>
      </c>
      <c r="S58" s="305">
        <v>3000</v>
      </c>
      <c r="T58" s="304" t="s">
        <v>81</v>
      </c>
      <c r="U58" s="304" t="s">
        <v>81</v>
      </c>
      <c r="V58" s="306">
        <v>15283</v>
      </c>
    </row>
    <row r="59" spans="1:22" ht="16.5" customHeight="1" x14ac:dyDescent="0.2">
      <c r="A59" s="7"/>
      <c r="B59" s="7"/>
      <c r="C59" s="7"/>
      <c r="D59" s="7" t="s">
        <v>87</v>
      </c>
      <c r="E59" s="7"/>
      <c r="F59" s="7"/>
      <c r="G59" s="7"/>
      <c r="H59" s="7"/>
      <c r="I59" s="7"/>
      <c r="J59" s="7"/>
      <c r="K59" s="7"/>
      <c r="L59" s="9" t="s">
        <v>303</v>
      </c>
      <c r="M59" s="306">
        <v>19593</v>
      </c>
      <c r="N59" s="306">
        <v>13719</v>
      </c>
      <c r="O59" s="306">
        <v>12247</v>
      </c>
      <c r="P59" s="306">
        <v>11470</v>
      </c>
      <c r="Q59" s="306">
        <v>13576</v>
      </c>
      <c r="R59" s="305">
        <v>4442</v>
      </c>
      <c r="S59" s="305">
        <v>5384</v>
      </c>
      <c r="T59" s="305">
        <v>4041</v>
      </c>
      <c r="U59" s="304" t="s">
        <v>81</v>
      </c>
      <c r="V59" s="306">
        <v>14734</v>
      </c>
    </row>
    <row r="60" spans="1:22" ht="16.5" customHeight="1" x14ac:dyDescent="0.2">
      <c r="A60" s="7"/>
      <c r="B60" s="7"/>
      <c r="C60" s="7"/>
      <c r="D60" s="7" t="s">
        <v>88</v>
      </c>
      <c r="E60" s="7"/>
      <c r="F60" s="7"/>
      <c r="G60" s="7"/>
      <c r="H60" s="7"/>
      <c r="I60" s="7"/>
      <c r="J60" s="7"/>
      <c r="K60" s="7"/>
      <c r="L60" s="9" t="s">
        <v>303</v>
      </c>
      <c r="M60" s="306">
        <v>29502</v>
      </c>
      <c r="N60" s="306">
        <v>12370</v>
      </c>
      <c r="O60" s="306">
        <v>11348</v>
      </c>
      <c r="P60" s="306">
        <v>30959</v>
      </c>
      <c r="Q60" s="306">
        <v>18181</v>
      </c>
      <c r="R60" s="304" t="s">
        <v>81</v>
      </c>
      <c r="S60" s="304" t="s">
        <v>81</v>
      </c>
      <c r="T60" s="305">
        <v>4981</v>
      </c>
      <c r="U60" s="304" t="s">
        <v>81</v>
      </c>
      <c r="V60" s="306">
        <v>20977</v>
      </c>
    </row>
    <row r="61" spans="1:22" ht="16.5" customHeight="1" x14ac:dyDescent="0.2">
      <c r="A61" s="7"/>
      <c r="B61" s="7" t="s">
        <v>913</v>
      </c>
      <c r="C61" s="7"/>
      <c r="D61" s="7"/>
      <c r="E61" s="7"/>
      <c r="F61" s="7"/>
      <c r="G61" s="7"/>
      <c r="H61" s="7"/>
      <c r="I61" s="7"/>
      <c r="J61" s="7"/>
      <c r="K61" s="7"/>
      <c r="L61" s="9"/>
      <c r="M61" s="10"/>
      <c r="N61" s="10"/>
      <c r="O61" s="10"/>
      <c r="P61" s="10"/>
      <c r="Q61" s="10"/>
      <c r="R61" s="10"/>
      <c r="S61" s="10"/>
      <c r="T61" s="10"/>
      <c r="U61" s="10"/>
      <c r="V61" s="10"/>
    </row>
    <row r="62" spans="1:22" ht="16.5" customHeight="1" x14ac:dyDescent="0.2">
      <c r="A62" s="7"/>
      <c r="B62" s="7"/>
      <c r="C62" s="7" t="s">
        <v>918</v>
      </c>
      <c r="D62" s="7"/>
      <c r="E62" s="7"/>
      <c r="F62" s="7"/>
      <c r="G62" s="7"/>
      <c r="H62" s="7"/>
      <c r="I62" s="7"/>
      <c r="J62" s="7"/>
      <c r="K62" s="7"/>
      <c r="L62" s="9"/>
      <c r="M62" s="10"/>
      <c r="N62" s="10"/>
      <c r="O62" s="10"/>
      <c r="P62" s="10"/>
      <c r="Q62" s="10"/>
      <c r="R62" s="10"/>
      <c r="S62" s="10"/>
      <c r="T62" s="10"/>
      <c r="U62" s="10"/>
      <c r="V62" s="10"/>
    </row>
    <row r="63" spans="1:22" ht="16.5" customHeight="1" x14ac:dyDescent="0.2">
      <c r="A63" s="7"/>
      <c r="B63" s="7"/>
      <c r="C63" s="7"/>
      <c r="D63" s="7" t="s">
        <v>63</v>
      </c>
      <c r="E63" s="7"/>
      <c r="F63" s="7"/>
      <c r="G63" s="7"/>
      <c r="H63" s="7"/>
      <c r="I63" s="7"/>
      <c r="J63" s="7"/>
      <c r="K63" s="7"/>
      <c r="L63" s="9" t="s">
        <v>72</v>
      </c>
      <c r="M63" s="308">
        <v>9.5</v>
      </c>
      <c r="N63" s="307">
        <v>10.1</v>
      </c>
      <c r="O63" s="307">
        <v>15.3</v>
      </c>
      <c r="P63" s="308">
        <v>4.0999999999999996</v>
      </c>
      <c r="Q63" s="308">
        <v>3.3</v>
      </c>
      <c r="R63" s="307">
        <v>28.9</v>
      </c>
      <c r="S63" s="308">
        <v>4.8</v>
      </c>
      <c r="T63" s="307">
        <v>11.1</v>
      </c>
      <c r="U63" s="308">
        <v>0.1</v>
      </c>
      <c r="V63" s="307">
        <v>10.3</v>
      </c>
    </row>
    <row r="64" spans="1:22" ht="16.5" customHeight="1" x14ac:dyDescent="0.2">
      <c r="A64" s="7"/>
      <c r="B64" s="7"/>
      <c r="C64" s="7"/>
      <c r="D64" s="7" t="s">
        <v>78</v>
      </c>
      <c r="E64" s="7"/>
      <c r="F64" s="7"/>
      <c r="G64" s="7"/>
      <c r="H64" s="7"/>
      <c r="I64" s="7"/>
      <c r="J64" s="7"/>
      <c r="K64" s="7"/>
      <c r="L64" s="9" t="s">
        <v>72</v>
      </c>
      <c r="M64" s="308">
        <v>9</v>
      </c>
      <c r="N64" s="307">
        <v>11.6</v>
      </c>
      <c r="O64" s="307">
        <v>16</v>
      </c>
      <c r="P64" s="308">
        <v>3.8</v>
      </c>
      <c r="Q64" s="308">
        <v>3.2</v>
      </c>
      <c r="R64" s="307">
        <v>26.6</v>
      </c>
      <c r="S64" s="308">
        <v>4.0999999999999996</v>
      </c>
      <c r="T64" s="307">
        <v>10.4</v>
      </c>
      <c r="U64" s="308">
        <v>0.1</v>
      </c>
      <c r="V64" s="307">
        <v>10.6</v>
      </c>
    </row>
    <row r="65" spans="1:22" ht="16.5" customHeight="1" x14ac:dyDescent="0.2">
      <c r="A65" s="7"/>
      <c r="B65" s="7"/>
      <c r="C65" s="7"/>
      <c r="D65" s="7" t="s">
        <v>79</v>
      </c>
      <c r="E65" s="7"/>
      <c r="F65" s="7"/>
      <c r="G65" s="7"/>
      <c r="H65" s="7"/>
      <c r="I65" s="7"/>
      <c r="J65" s="7"/>
      <c r="K65" s="7"/>
      <c r="L65" s="9" t="s">
        <v>72</v>
      </c>
      <c r="M65" s="308">
        <v>8.6</v>
      </c>
      <c r="N65" s="307">
        <v>12.7</v>
      </c>
      <c r="O65" s="310" t="s">
        <v>81</v>
      </c>
      <c r="P65" s="308">
        <v>2.2000000000000002</v>
      </c>
      <c r="Q65" s="308">
        <v>2.1</v>
      </c>
      <c r="R65" s="307">
        <v>24.5</v>
      </c>
      <c r="S65" s="308">
        <v>2.8</v>
      </c>
      <c r="T65" s="307">
        <v>11.8</v>
      </c>
      <c r="U65" s="308">
        <v>0.1</v>
      </c>
      <c r="V65" s="310" t="s">
        <v>81</v>
      </c>
    </row>
    <row r="66" spans="1:22" ht="16.5" customHeight="1" x14ac:dyDescent="0.2">
      <c r="A66" s="7"/>
      <c r="B66" s="7"/>
      <c r="C66" s="7"/>
      <c r="D66" s="7" t="s">
        <v>80</v>
      </c>
      <c r="E66" s="7"/>
      <c r="F66" s="7"/>
      <c r="G66" s="7"/>
      <c r="H66" s="7"/>
      <c r="I66" s="7"/>
      <c r="J66" s="7"/>
      <c r="K66" s="7"/>
      <c r="L66" s="9" t="s">
        <v>72</v>
      </c>
      <c r="M66" s="307">
        <v>10.1</v>
      </c>
      <c r="N66" s="307">
        <v>10.3</v>
      </c>
      <c r="O66" s="307">
        <v>11.7</v>
      </c>
      <c r="P66" s="308">
        <v>2.2000000000000002</v>
      </c>
      <c r="Q66" s="308">
        <v>1.9</v>
      </c>
      <c r="R66" s="307">
        <v>24.5</v>
      </c>
      <c r="S66" s="308">
        <v>3.2</v>
      </c>
      <c r="T66" s="308">
        <v>9.3000000000000007</v>
      </c>
      <c r="U66" s="308">
        <v>0.1</v>
      </c>
      <c r="V66" s="308">
        <v>9.4</v>
      </c>
    </row>
    <row r="67" spans="1:22" ht="16.5" customHeight="1" x14ac:dyDescent="0.2">
      <c r="A67" s="7"/>
      <c r="B67" s="7"/>
      <c r="C67" s="7"/>
      <c r="D67" s="7" t="s">
        <v>82</v>
      </c>
      <c r="E67" s="7"/>
      <c r="F67" s="7"/>
      <c r="G67" s="7"/>
      <c r="H67" s="7"/>
      <c r="I67" s="7"/>
      <c r="J67" s="7"/>
      <c r="K67" s="7"/>
      <c r="L67" s="9" t="s">
        <v>72</v>
      </c>
      <c r="M67" s="307">
        <v>10.1</v>
      </c>
      <c r="N67" s="307">
        <v>10.7</v>
      </c>
      <c r="O67" s="307">
        <v>11.1</v>
      </c>
      <c r="P67" s="308">
        <v>1.9</v>
      </c>
      <c r="Q67" s="308">
        <v>3.5</v>
      </c>
      <c r="R67" s="307">
        <v>24.8</v>
      </c>
      <c r="S67" s="308">
        <v>4.3</v>
      </c>
      <c r="T67" s="308">
        <v>6.6</v>
      </c>
      <c r="U67" s="308">
        <v>0.1</v>
      </c>
      <c r="V67" s="308">
        <v>9.4</v>
      </c>
    </row>
    <row r="68" spans="1:22" ht="16.5" customHeight="1" x14ac:dyDescent="0.2">
      <c r="A68" s="7"/>
      <c r="B68" s="7"/>
      <c r="C68" s="7"/>
      <c r="D68" s="7" t="s">
        <v>83</v>
      </c>
      <c r="E68" s="7"/>
      <c r="F68" s="7"/>
      <c r="G68" s="7"/>
      <c r="H68" s="7"/>
      <c r="I68" s="7"/>
      <c r="J68" s="7"/>
      <c r="K68" s="7"/>
      <c r="L68" s="9" t="s">
        <v>72</v>
      </c>
      <c r="M68" s="307">
        <v>10.4</v>
      </c>
      <c r="N68" s="308">
        <v>9.3000000000000007</v>
      </c>
      <c r="O68" s="308">
        <v>3.7</v>
      </c>
      <c r="P68" s="308">
        <v>2.1</v>
      </c>
      <c r="Q68" s="308">
        <v>3.1</v>
      </c>
      <c r="R68" s="307">
        <v>28.5</v>
      </c>
      <c r="S68" s="308">
        <v>4.0999999999999996</v>
      </c>
      <c r="T68" s="310" t="s">
        <v>81</v>
      </c>
      <c r="U68" s="308">
        <v>0.1</v>
      </c>
      <c r="V68" s="310" t="s">
        <v>81</v>
      </c>
    </row>
    <row r="69" spans="1:22" ht="16.5" customHeight="1" x14ac:dyDescent="0.2">
      <c r="A69" s="7"/>
      <c r="B69" s="7"/>
      <c r="C69" s="7"/>
      <c r="D69" s="7" t="s">
        <v>84</v>
      </c>
      <c r="E69" s="7"/>
      <c r="F69" s="7"/>
      <c r="G69" s="7"/>
      <c r="H69" s="7"/>
      <c r="I69" s="7"/>
      <c r="J69" s="7"/>
      <c r="K69" s="7"/>
      <c r="L69" s="9" t="s">
        <v>72</v>
      </c>
      <c r="M69" s="307">
        <v>10.1</v>
      </c>
      <c r="N69" s="308">
        <v>8</v>
      </c>
      <c r="O69" s="308">
        <v>3.9</v>
      </c>
      <c r="P69" s="308">
        <v>2</v>
      </c>
      <c r="Q69" s="308">
        <v>3.2</v>
      </c>
      <c r="R69" s="307">
        <v>33.299999999999997</v>
      </c>
      <c r="S69" s="308">
        <v>2.7</v>
      </c>
      <c r="T69" s="310" t="s">
        <v>81</v>
      </c>
      <c r="U69" s="310" t="s">
        <v>81</v>
      </c>
      <c r="V69" s="310" t="s">
        <v>81</v>
      </c>
    </row>
    <row r="70" spans="1:22" ht="16.5" customHeight="1" x14ac:dyDescent="0.2">
      <c r="A70" s="7"/>
      <c r="B70" s="7"/>
      <c r="C70" s="7"/>
      <c r="D70" s="7" t="s">
        <v>86</v>
      </c>
      <c r="E70" s="7"/>
      <c r="F70" s="7"/>
      <c r="G70" s="7"/>
      <c r="H70" s="7"/>
      <c r="I70" s="7"/>
      <c r="J70" s="7"/>
      <c r="K70" s="7"/>
      <c r="L70" s="9" t="s">
        <v>72</v>
      </c>
      <c r="M70" s="307">
        <v>10.3</v>
      </c>
      <c r="N70" s="308">
        <v>6.5</v>
      </c>
      <c r="O70" s="308">
        <v>4</v>
      </c>
      <c r="P70" s="308">
        <v>1.6</v>
      </c>
      <c r="Q70" s="308">
        <v>3</v>
      </c>
      <c r="R70" s="307">
        <v>23.5</v>
      </c>
      <c r="S70" s="310" t="s">
        <v>81</v>
      </c>
      <c r="T70" s="308">
        <v>2.4</v>
      </c>
      <c r="U70" s="310" t="s">
        <v>81</v>
      </c>
      <c r="V70" s="310" t="s">
        <v>81</v>
      </c>
    </row>
    <row r="71" spans="1:22" ht="16.5" customHeight="1" x14ac:dyDescent="0.2">
      <c r="A71" s="7"/>
      <c r="B71" s="7"/>
      <c r="C71" s="7"/>
      <c r="D71" s="7" t="s">
        <v>87</v>
      </c>
      <c r="E71" s="7"/>
      <c r="F71" s="7"/>
      <c r="G71" s="7"/>
      <c r="H71" s="7"/>
      <c r="I71" s="7"/>
      <c r="J71" s="7"/>
      <c r="K71" s="7"/>
      <c r="L71" s="9" t="s">
        <v>72</v>
      </c>
      <c r="M71" s="307">
        <v>10.1</v>
      </c>
      <c r="N71" s="308">
        <v>6.5</v>
      </c>
      <c r="O71" s="308">
        <v>3.7</v>
      </c>
      <c r="P71" s="308">
        <v>1.5</v>
      </c>
      <c r="Q71" s="308">
        <v>2.6</v>
      </c>
      <c r="R71" s="307">
        <v>26.5</v>
      </c>
      <c r="S71" s="308">
        <v>2.4</v>
      </c>
      <c r="T71" s="308">
        <v>2.4</v>
      </c>
      <c r="U71" s="310" t="s">
        <v>81</v>
      </c>
      <c r="V71" s="310" t="s">
        <v>81</v>
      </c>
    </row>
    <row r="72" spans="1:22" ht="16.5" customHeight="1" x14ac:dyDescent="0.2">
      <c r="A72" s="14"/>
      <c r="B72" s="14"/>
      <c r="C72" s="14"/>
      <c r="D72" s="14" t="s">
        <v>88</v>
      </c>
      <c r="E72" s="14"/>
      <c r="F72" s="14"/>
      <c r="G72" s="14"/>
      <c r="H72" s="14"/>
      <c r="I72" s="14"/>
      <c r="J72" s="14"/>
      <c r="K72" s="14"/>
      <c r="L72" s="15" t="s">
        <v>72</v>
      </c>
      <c r="M72" s="309">
        <v>9.8000000000000007</v>
      </c>
      <c r="N72" s="309">
        <v>6.1</v>
      </c>
      <c r="O72" s="309">
        <v>3.1</v>
      </c>
      <c r="P72" s="309">
        <v>1.8</v>
      </c>
      <c r="Q72" s="309">
        <v>1.6</v>
      </c>
      <c r="R72" s="311" t="s">
        <v>81</v>
      </c>
      <c r="S72" s="311" t="s">
        <v>81</v>
      </c>
      <c r="T72" s="309">
        <v>1.9</v>
      </c>
      <c r="U72" s="311" t="s">
        <v>81</v>
      </c>
      <c r="V72" s="311" t="s">
        <v>81</v>
      </c>
    </row>
    <row r="73" spans="1:22" ht="4.5" customHeight="1" x14ac:dyDescent="0.2">
      <c r="A73" s="29"/>
      <c r="B73" s="29"/>
      <c r="C73" s="2"/>
      <c r="D73" s="2"/>
      <c r="E73" s="2"/>
      <c r="F73" s="2"/>
      <c r="G73" s="2"/>
      <c r="H73" s="2"/>
      <c r="I73" s="2"/>
      <c r="J73" s="2"/>
      <c r="K73" s="2"/>
      <c r="L73" s="2"/>
      <c r="M73" s="2"/>
      <c r="N73" s="2"/>
      <c r="O73" s="2"/>
      <c r="P73" s="2"/>
      <c r="Q73" s="2"/>
      <c r="R73" s="2"/>
      <c r="S73" s="2"/>
      <c r="T73" s="2"/>
      <c r="U73" s="2"/>
      <c r="V73" s="2"/>
    </row>
    <row r="74" spans="1:22" ht="16.5" customHeight="1" x14ac:dyDescent="0.2">
      <c r="A74" s="29"/>
      <c r="B74" s="29"/>
      <c r="C74" s="378" t="s">
        <v>919</v>
      </c>
      <c r="D74" s="378"/>
      <c r="E74" s="378"/>
      <c r="F74" s="378"/>
      <c r="G74" s="378"/>
      <c r="H74" s="378"/>
      <c r="I74" s="378"/>
      <c r="J74" s="378"/>
      <c r="K74" s="378"/>
      <c r="L74" s="378"/>
      <c r="M74" s="378"/>
      <c r="N74" s="378"/>
      <c r="O74" s="378"/>
      <c r="P74" s="378"/>
      <c r="Q74" s="378"/>
      <c r="R74" s="378"/>
      <c r="S74" s="378"/>
      <c r="T74" s="378"/>
      <c r="U74" s="378"/>
      <c r="V74" s="378"/>
    </row>
    <row r="75" spans="1:22" ht="4.5" customHeight="1" x14ac:dyDescent="0.2">
      <c r="A75" s="29"/>
      <c r="B75" s="29"/>
      <c r="C75" s="2"/>
      <c r="D75" s="2"/>
      <c r="E75" s="2"/>
      <c r="F75" s="2"/>
      <c r="G75" s="2"/>
      <c r="H75" s="2"/>
      <c r="I75" s="2"/>
      <c r="J75" s="2"/>
      <c r="K75" s="2"/>
      <c r="L75" s="2"/>
      <c r="M75" s="2"/>
      <c r="N75" s="2"/>
      <c r="O75" s="2"/>
      <c r="P75" s="2"/>
      <c r="Q75" s="2"/>
      <c r="R75" s="2"/>
      <c r="S75" s="2"/>
      <c r="T75" s="2"/>
      <c r="U75" s="2"/>
      <c r="V75" s="2"/>
    </row>
    <row r="76" spans="1:22" ht="16.5" customHeight="1" x14ac:dyDescent="0.2">
      <c r="A76" s="106"/>
      <c r="B76" s="106"/>
      <c r="C76" s="378" t="s">
        <v>352</v>
      </c>
      <c r="D76" s="378"/>
      <c r="E76" s="378"/>
      <c r="F76" s="378"/>
      <c r="G76" s="378"/>
      <c r="H76" s="378"/>
      <c r="I76" s="378"/>
      <c r="J76" s="378"/>
      <c r="K76" s="378"/>
      <c r="L76" s="378"/>
      <c r="M76" s="378"/>
      <c r="N76" s="378"/>
      <c r="O76" s="378"/>
      <c r="P76" s="378"/>
      <c r="Q76" s="378"/>
      <c r="R76" s="378"/>
      <c r="S76" s="378"/>
      <c r="T76" s="378"/>
      <c r="U76" s="378"/>
      <c r="V76" s="378"/>
    </row>
    <row r="77" spans="1:22" ht="16.5" customHeight="1" x14ac:dyDescent="0.2">
      <c r="A77" s="118"/>
      <c r="B77" s="118"/>
      <c r="C77" s="378" t="s">
        <v>384</v>
      </c>
      <c r="D77" s="378"/>
      <c r="E77" s="378"/>
      <c r="F77" s="378"/>
      <c r="G77" s="378"/>
      <c r="H77" s="378"/>
      <c r="I77" s="378"/>
      <c r="J77" s="378"/>
      <c r="K77" s="378"/>
      <c r="L77" s="378"/>
      <c r="M77" s="378"/>
      <c r="N77" s="378"/>
      <c r="O77" s="378"/>
      <c r="P77" s="378"/>
      <c r="Q77" s="378"/>
      <c r="R77" s="378"/>
      <c r="S77" s="378"/>
      <c r="T77" s="378"/>
      <c r="U77" s="378"/>
      <c r="V77" s="378"/>
    </row>
    <row r="78" spans="1:22" ht="4.5" customHeight="1" x14ac:dyDescent="0.2">
      <c r="A78" s="29"/>
      <c r="B78" s="29"/>
      <c r="C78" s="2"/>
      <c r="D78" s="2"/>
      <c r="E78" s="2"/>
      <c r="F78" s="2"/>
      <c r="G78" s="2"/>
      <c r="H78" s="2"/>
      <c r="I78" s="2"/>
      <c r="J78" s="2"/>
      <c r="K78" s="2"/>
      <c r="L78" s="2"/>
      <c r="M78" s="2"/>
      <c r="N78" s="2"/>
      <c r="O78" s="2"/>
      <c r="P78" s="2"/>
      <c r="Q78" s="2"/>
      <c r="R78" s="2"/>
      <c r="S78" s="2"/>
      <c r="T78" s="2"/>
      <c r="U78" s="2"/>
      <c r="V78" s="2"/>
    </row>
    <row r="79" spans="1:22" ht="29.45" customHeight="1" x14ac:dyDescent="0.2">
      <c r="A79" s="29" t="s">
        <v>89</v>
      </c>
      <c r="B79" s="29"/>
      <c r="C79" s="378" t="s">
        <v>305</v>
      </c>
      <c r="D79" s="378"/>
      <c r="E79" s="378"/>
      <c r="F79" s="378"/>
      <c r="G79" s="378"/>
      <c r="H79" s="378"/>
      <c r="I79" s="378"/>
      <c r="J79" s="378"/>
      <c r="K79" s="378"/>
      <c r="L79" s="378"/>
      <c r="M79" s="378"/>
      <c r="N79" s="378"/>
      <c r="O79" s="378"/>
      <c r="P79" s="378"/>
      <c r="Q79" s="378"/>
      <c r="R79" s="378"/>
      <c r="S79" s="378"/>
      <c r="T79" s="378"/>
      <c r="U79" s="378"/>
      <c r="V79" s="378"/>
    </row>
    <row r="80" spans="1:22" ht="55.15" customHeight="1" x14ac:dyDescent="0.2">
      <c r="A80" s="29" t="s">
        <v>90</v>
      </c>
      <c r="B80" s="29"/>
      <c r="C80" s="378" t="s">
        <v>327</v>
      </c>
      <c r="D80" s="378"/>
      <c r="E80" s="378"/>
      <c r="F80" s="378"/>
      <c r="G80" s="378"/>
      <c r="H80" s="378"/>
      <c r="I80" s="378"/>
      <c r="J80" s="378"/>
      <c r="K80" s="378"/>
      <c r="L80" s="378"/>
      <c r="M80" s="378"/>
      <c r="N80" s="378"/>
      <c r="O80" s="378"/>
      <c r="P80" s="378"/>
      <c r="Q80" s="378"/>
      <c r="R80" s="378"/>
      <c r="S80" s="378"/>
      <c r="T80" s="378"/>
      <c r="U80" s="378"/>
      <c r="V80" s="378"/>
    </row>
    <row r="81" spans="1:22" ht="42.4" customHeight="1" x14ac:dyDescent="0.2">
      <c r="A81" s="29" t="s">
        <v>91</v>
      </c>
      <c r="B81" s="29"/>
      <c r="C81" s="378" t="s">
        <v>789</v>
      </c>
      <c r="D81" s="378"/>
      <c r="E81" s="378"/>
      <c r="F81" s="378"/>
      <c r="G81" s="378"/>
      <c r="H81" s="378"/>
      <c r="I81" s="378"/>
      <c r="J81" s="378"/>
      <c r="K81" s="378"/>
      <c r="L81" s="378"/>
      <c r="M81" s="378"/>
      <c r="N81" s="378"/>
      <c r="O81" s="378"/>
      <c r="P81" s="378"/>
      <c r="Q81" s="378"/>
      <c r="R81" s="378"/>
      <c r="S81" s="378"/>
      <c r="T81" s="378"/>
      <c r="U81" s="378"/>
      <c r="V81" s="378"/>
    </row>
    <row r="82" spans="1:22" ht="29.45" customHeight="1" x14ac:dyDescent="0.2">
      <c r="A82" s="29"/>
      <c r="B82" s="29"/>
      <c r="C82" s="378" t="s">
        <v>920</v>
      </c>
      <c r="D82" s="378"/>
      <c r="E82" s="378"/>
      <c r="F82" s="378"/>
      <c r="G82" s="378"/>
      <c r="H82" s="378"/>
      <c r="I82" s="378"/>
      <c r="J82" s="378"/>
      <c r="K82" s="378"/>
      <c r="L82" s="378"/>
      <c r="M82" s="378"/>
      <c r="N82" s="378"/>
      <c r="O82" s="378"/>
      <c r="P82" s="378"/>
      <c r="Q82" s="378"/>
      <c r="R82" s="378"/>
      <c r="S82" s="378"/>
      <c r="T82" s="378"/>
      <c r="U82" s="378"/>
      <c r="V82" s="378"/>
    </row>
    <row r="83" spans="1:22" ht="42.4" customHeight="1" x14ac:dyDescent="0.2">
      <c r="A83" s="29" t="s">
        <v>92</v>
      </c>
      <c r="B83" s="29"/>
      <c r="C83" s="378" t="s">
        <v>804</v>
      </c>
      <c r="D83" s="378"/>
      <c r="E83" s="378"/>
      <c r="F83" s="378"/>
      <c r="G83" s="378"/>
      <c r="H83" s="378"/>
      <c r="I83" s="378"/>
      <c r="J83" s="378"/>
      <c r="K83" s="378"/>
      <c r="L83" s="378"/>
      <c r="M83" s="378"/>
      <c r="N83" s="378"/>
      <c r="O83" s="378"/>
      <c r="P83" s="378"/>
      <c r="Q83" s="378"/>
      <c r="R83" s="378"/>
      <c r="S83" s="378"/>
      <c r="T83" s="378"/>
      <c r="U83" s="378"/>
      <c r="V83" s="378"/>
    </row>
    <row r="84" spans="1:22" ht="16.5" customHeight="1" x14ac:dyDescent="0.2">
      <c r="A84" s="29"/>
      <c r="B84" s="29"/>
      <c r="C84" s="378" t="s">
        <v>802</v>
      </c>
      <c r="D84" s="378"/>
      <c r="E84" s="378"/>
      <c r="F84" s="378"/>
      <c r="G84" s="378"/>
      <c r="H84" s="378"/>
      <c r="I84" s="378"/>
      <c r="J84" s="378"/>
      <c r="K84" s="378"/>
      <c r="L84" s="378"/>
      <c r="M84" s="378"/>
      <c r="N84" s="378"/>
      <c r="O84" s="378"/>
      <c r="P84" s="378"/>
      <c r="Q84" s="378"/>
      <c r="R84" s="378"/>
      <c r="S84" s="378"/>
      <c r="T84" s="378"/>
      <c r="U84" s="378"/>
      <c r="V84" s="378"/>
    </row>
    <row r="85" spans="1:22" ht="16.5" customHeight="1" x14ac:dyDescent="0.2">
      <c r="A85" s="29"/>
      <c r="B85" s="29"/>
      <c r="C85" s="378" t="s">
        <v>146</v>
      </c>
      <c r="D85" s="378"/>
      <c r="E85" s="378"/>
      <c r="F85" s="378"/>
      <c r="G85" s="378"/>
      <c r="H85" s="378"/>
      <c r="I85" s="378"/>
      <c r="J85" s="378"/>
      <c r="K85" s="378"/>
      <c r="L85" s="378"/>
      <c r="M85" s="378"/>
      <c r="N85" s="378"/>
      <c r="O85" s="378"/>
      <c r="P85" s="378"/>
      <c r="Q85" s="378"/>
      <c r="R85" s="378"/>
      <c r="S85" s="378"/>
      <c r="T85" s="378"/>
      <c r="U85" s="378"/>
      <c r="V85" s="378"/>
    </row>
    <row r="86" spans="1:22" ht="16.5" customHeight="1" x14ac:dyDescent="0.2">
      <c r="A86" s="29" t="s">
        <v>93</v>
      </c>
      <c r="B86" s="29"/>
      <c r="C86" s="378" t="s">
        <v>818</v>
      </c>
      <c r="D86" s="378"/>
      <c r="E86" s="378"/>
      <c r="F86" s="378"/>
      <c r="G86" s="378"/>
      <c r="H86" s="378"/>
      <c r="I86" s="378"/>
      <c r="J86" s="378"/>
      <c r="K86" s="378"/>
      <c r="L86" s="378"/>
      <c r="M86" s="378"/>
      <c r="N86" s="378"/>
      <c r="O86" s="378"/>
      <c r="P86" s="378"/>
      <c r="Q86" s="378"/>
      <c r="R86" s="378"/>
      <c r="S86" s="378"/>
      <c r="T86" s="378"/>
      <c r="U86" s="378"/>
      <c r="V86" s="378"/>
    </row>
    <row r="87" spans="1:22" ht="16.5" customHeight="1" x14ac:dyDescent="0.2">
      <c r="A87" s="29"/>
      <c r="B87" s="29"/>
      <c r="C87" s="378" t="s">
        <v>921</v>
      </c>
      <c r="D87" s="378"/>
      <c r="E87" s="378"/>
      <c r="F87" s="378"/>
      <c r="G87" s="378"/>
      <c r="H87" s="378"/>
      <c r="I87" s="378"/>
      <c r="J87" s="378"/>
      <c r="K87" s="378"/>
      <c r="L87" s="378"/>
      <c r="M87" s="378"/>
      <c r="N87" s="378"/>
      <c r="O87" s="378"/>
      <c r="P87" s="378"/>
      <c r="Q87" s="378"/>
      <c r="R87" s="378"/>
      <c r="S87" s="378"/>
      <c r="T87" s="378"/>
      <c r="U87" s="378"/>
      <c r="V87" s="378"/>
    </row>
    <row r="88" spans="1:22" ht="29.45" customHeight="1" x14ac:dyDescent="0.2">
      <c r="A88" s="29"/>
      <c r="B88" s="29"/>
      <c r="C88" s="378" t="s">
        <v>922</v>
      </c>
      <c r="D88" s="378"/>
      <c r="E88" s="378"/>
      <c r="F88" s="378"/>
      <c r="G88" s="378"/>
      <c r="H88" s="378"/>
      <c r="I88" s="378"/>
      <c r="J88" s="378"/>
      <c r="K88" s="378"/>
      <c r="L88" s="378"/>
      <c r="M88" s="378"/>
      <c r="N88" s="378"/>
      <c r="O88" s="378"/>
      <c r="P88" s="378"/>
      <c r="Q88" s="378"/>
      <c r="R88" s="378"/>
      <c r="S88" s="378"/>
      <c r="T88" s="378"/>
      <c r="U88" s="378"/>
      <c r="V88" s="378"/>
    </row>
    <row r="89" spans="1:22" ht="29.45" customHeight="1" x14ac:dyDescent="0.2">
      <c r="A89" s="29"/>
      <c r="B89" s="29"/>
      <c r="C89" s="378" t="s">
        <v>923</v>
      </c>
      <c r="D89" s="378"/>
      <c r="E89" s="378"/>
      <c r="F89" s="378"/>
      <c r="G89" s="378"/>
      <c r="H89" s="378"/>
      <c r="I89" s="378"/>
      <c r="J89" s="378"/>
      <c r="K89" s="378"/>
      <c r="L89" s="378"/>
      <c r="M89" s="378"/>
      <c r="N89" s="378"/>
      <c r="O89" s="378"/>
      <c r="P89" s="378"/>
      <c r="Q89" s="378"/>
      <c r="R89" s="378"/>
      <c r="S89" s="378"/>
      <c r="T89" s="378"/>
      <c r="U89" s="378"/>
      <c r="V89" s="378"/>
    </row>
    <row r="90" spans="1:22" ht="29.45" customHeight="1" x14ac:dyDescent="0.2">
      <c r="A90" s="29"/>
      <c r="B90" s="29"/>
      <c r="C90" s="378" t="s">
        <v>924</v>
      </c>
      <c r="D90" s="378"/>
      <c r="E90" s="378"/>
      <c r="F90" s="378"/>
      <c r="G90" s="378"/>
      <c r="H90" s="378"/>
      <c r="I90" s="378"/>
      <c r="J90" s="378"/>
      <c r="K90" s="378"/>
      <c r="L90" s="378"/>
      <c r="M90" s="378"/>
      <c r="N90" s="378"/>
      <c r="O90" s="378"/>
      <c r="P90" s="378"/>
      <c r="Q90" s="378"/>
      <c r="R90" s="378"/>
      <c r="S90" s="378"/>
      <c r="T90" s="378"/>
      <c r="U90" s="378"/>
      <c r="V90" s="378"/>
    </row>
    <row r="91" spans="1:22" ht="16.5" customHeight="1" x14ac:dyDescent="0.2">
      <c r="A91" s="29" t="s">
        <v>94</v>
      </c>
      <c r="B91" s="29"/>
      <c r="C91" s="378" t="s">
        <v>833</v>
      </c>
      <c r="D91" s="378"/>
      <c r="E91" s="378"/>
      <c r="F91" s="378"/>
      <c r="G91" s="378"/>
      <c r="H91" s="378"/>
      <c r="I91" s="378"/>
      <c r="J91" s="378"/>
      <c r="K91" s="378"/>
      <c r="L91" s="378"/>
      <c r="M91" s="378"/>
      <c r="N91" s="378"/>
      <c r="O91" s="378"/>
      <c r="P91" s="378"/>
      <c r="Q91" s="378"/>
      <c r="R91" s="378"/>
      <c r="S91" s="378"/>
      <c r="T91" s="378"/>
      <c r="U91" s="378"/>
      <c r="V91" s="378"/>
    </row>
    <row r="92" spans="1:22" ht="29.45" customHeight="1" x14ac:dyDescent="0.2">
      <c r="A92" s="29"/>
      <c r="B92" s="29"/>
      <c r="C92" s="378" t="s">
        <v>316</v>
      </c>
      <c r="D92" s="378"/>
      <c r="E92" s="378"/>
      <c r="F92" s="378"/>
      <c r="G92" s="378"/>
      <c r="H92" s="378"/>
      <c r="I92" s="378"/>
      <c r="J92" s="378"/>
      <c r="K92" s="378"/>
      <c r="L92" s="378"/>
      <c r="M92" s="378"/>
      <c r="N92" s="378"/>
      <c r="O92" s="378"/>
      <c r="P92" s="378"/>
      <c r="Q92" s="378"/>
      <c r="R92" s="378"/>
      <c r="S92" s="378"/>
      <c r="T92" s="378"/>
      <c r="U92" s="378"/>
      <c r="V92" s="378"/>
    </row>
    <row r="93" spans="1:22" ht="42.4" customHeight="1" x14ac:dyDescent="0.2">
      <c r="A93" s="29" t="s">
        <v>95</v>
      </c>
      <c r="B93" s="29"/>
      <c r="C93" s="378" t="s">
        <v>318</v>
      </c>
      <c r="D93" s="378"/>
      <c r="E93" s="378"/>
      <c r="F93" s="378"/>
      <c r="G93" s="378"/>
      <c r="H93" s="378"/>
      <c r="I93" s="378"/>
      <c r="J93" s="378"/>
      <c r="K93" s="378"/>
      <c r="L93" s="378"/>
      <c r="M93" s="378"/>
      <c r="N93" s="378"/>
      <c r="O93" s="378"/>
      <c r="P93" s="378"/>
      <c r="Q93" s="378"/>
      <c r="R93" s="378"/>
      <c r="S93" s="378"/>
      <c r="T93" s="378"/>
      <c r="U93" s="378"/>
      <c r="V93" s="378"/>
    </row>
    <row r="94" spans="1:22" ht="42.4" customHeight="1" x14ac:dyDescent="0.2">
      <c r="A94" s="29"/>
      <c r="B94" s="29"/>
      <c r="C94" s="378" t="s">
        <v>319</v>
      </c>
      <c r="D94" s="378"/>
      <c r="E94" s="378"/>
      <c r="F94" s="378"/>
      <c r="G94" s="378"/>
      <c r="H94" s="378"/>
      <c r="I94" s="378"/>
      <c r="J94" s="378"/>
      <c r="K94" s="378"/>
      <c r="L94" s="378"/>
      <c r="M94" s="378"/>
      <c r="N94" s="378"/>
      <c r="O94" s="378"/>
      <c r="P94" s="378"/>
      <c r="Q94" s="378"/>
      <c r="R94" s="378"/>
      <c r="S94" s="378"/>
      <c r="T94" s="378"/>
      <c r="U94" s="378"/>
      <c r="V94" s="378"/>
    </row>
    <row r="95" spans="1:22" ht="42.4" customHeight="1" x14ac:dyDescent="0.2">
      <c r="A95" s="29"/>
      <c r="B95" s="29"/>
      <c r="C95" s="378" t="s">
        <v>321</v>
      </c>
      <c r="D95" s="378"/>
      <c r="E95" s="378"/>
      <c r="F95" s="378"/>
      <c r="G95" s="378"/>
      <c r="H95" s="378"/>
      <c r="I95" s="378"/>
      <c r="J95" s="378"/>
      <c r="K95" s="378"/>
      <c r="L95" s="378"/>
      <c r="M95" s="378"/>
      <c r="N95" s="378"/>
      <c r="O95" s="378"/>
      <c r="P95" s="378"/>
      <c r="Q95" s="378"/>
      <c r="R95" s="378"/>
      <c r="S95" s="378"/>
      <c r="T95" s="378"/>
      <c r="U95" s="378"/>
      <c r="V95" s="378"/>
    </row>
    <row r="96" spans="1:22" ht="42.4" customHeight="1" x14ac:dyDescent="0.2">
      <c r="A96" s="29" t="s">
        <v>96</v>
      </c>
      <c r="B96" s="29"/>
      <c r="C96" s="378" t="s">
        <v>925</v>
      </c>
      <c r="D96" s="378"/>
      <c r="E96" s="378"/>
      <c r="F96" s="378"/>
      <c r="G96" s="378"/>
      <c r="H96" s="378"/>
      <c r="I96" s="378"/>
      <c r="J96" s="378"/>
      <c r="K96" s="378"/>
      <c r="L96" s="378"/>
      <c r="M96" s="378"/>
      <c r="N96" s="378"/>
      <c r="O96" s="378"/>
      <c r="P96" s="378"/>
      <c r="Q96" s="378"/>
      <c r="R96" s="378"/>
      <c r="S96" s="378"/>
      <c r="T96" s="378"/>
      <c r="U96" s="378"/>
      <c r="V96" s="378"/>
    </row>
    <row r="97" spans="1:22" ht="29.45" customHeight="1" x14ac:dyDescent="0.2">
      <c r="A97" s="29" t="s">
        <v>97</v>
      </c>
      <c r="B97" s="29"/>
      <c r="C97" s="378" t="s">
        <v>926</v>
      </c>
      <c r="D97" s="378"/>
      <c r="E97" s="378"/>
      <c r="F97" s="378"/>
      <c r="G97" s="378"/>
      <c r="H97" s="378"/>
      <c r="I97" s="378"/>
      <c r="J97" s="378"/>
      <c r="K97" s="378"/>
      <c r="L97" s="378"/>
      <c r="M97" s="378"/>
      <c r="N97" s="378"/>
      <c r="O97" s="378"/>
      <c r="P97" s="378"/>
      <c r="Q97" s="378"/>
      <c r="R97" s="378"/>
      <c r="S97" s="378"/>
      <c r="T97" s="378"/>
      <c r="U97" s="378"/>
      <c r="V97" s="378"/>
    </row>
    <row r="98" spans="1:22" ht="29.45" customHeight="1" x14ac:dyDescent="0.2">
      <c r="A98" s="29"/>
      <c r="B98" s="29"/>
      <c r="C98" s="378" t="s">
        <v>927</v>
      </c>
      <c r="D98" s="378"/>
      <c r="E98" s="378"/>
      <c r="F98" s="378"/>
      <c r="G98" s="378"/>
      <c r="H98" s="378"/>
      <c r="I98" s="378"/>
      <c r="J98" s="378"/>
      <c r="K98" s="378"/>
      <c r="L98" s="378"/>
      <c r="M98" s="378"/>
      <c r="N98" s="378"/>
      <c r="O98" s="378"/>
      <c r="P98" s="378"/>
      <c r="Q98" s="378"/>
      <c r="R98" s="378"/>
      <c r="S98" s="378"/>
      <c r="T98" s="378"/>
      <c r="U98" s="378"/>
      <c r="V98" s="378"/>
    </row>
    <row r="99" spans="1:22" ht="16.5" customHeight="1" x14ac:dyDescent="0.2">
      <c r="A99" s="29" t="s">
        <v>98</v>
      </c>
      <c r="B99" s="29"/>
      <c r="C99" s="378" t="s">
        <v>928</v>
      </c>
      <c r="D99" s="378"/>
      <c r="E99" s="378"/>
      <c r="F99" s="378"/>
      <c r="G99" s="378"/>
      <c r="H99" s="378"/>
      <c r="I99" s="378"/>
      <c r="J99" s="378"/>
      <c r="K99" s="378"/>
      <c r="L99" s="378"/>
      <c r="M99" s="378"/>
      <c r="N99" s="378"/>
      <c r="O99" s="378"/>
      <c r="P99" s="378"/>
      <c r="Q99" s="378"/>
      <c r="R99" s="378"/>
      <c r="S99" s="378"/>
      <c r="T99" s="378"/>
      <c r="U99" s="378"/>
      <c r="V99" s="378"/>
    </row>
    <row r="100" spans="1:22" ht="29.45" customHeight="1" x14ac:dyDescent="0.2">
      <c r="A100" s="29"/>
      <c r="B100" s="29"/>
      <c r="C100" s="378" t="s">
        <v>929</v>
      </c>
      <c r="D100" s="378"/>
      <c r="E100" s="378"/>
      <c r="F100" s="378"/>
      <c r="G100" s="378"/>
      <c r="H100" s="378"/>
      <c r="I100" s="378"/>
      <c r="J100" s="378"/>
      <c r="K100" s="378"/>
      <c r="L100" s="378"/>
      <c r="M100" s="378"/>
      <c r="N100" s="378"/>
      <c r="O100" s="378"/>
      <c r="P100" s="378"/>
      <c r="Q100" s="378"/>
      <c r="R100" s="378"/>
      <c r="S100" s="378"/>
      <c r="T100" s="378"/>
      <c r="U100" s="378"/>
      <c r="V100" s="378"/>
    </row>
    <row r="101" spans="1:22" ht="29.45" customHeight="1" x14ac:dyDescent="0.2">
      <c r="A101" s="29"/>
      <c r="B101" s="29"/>
      <c r="C101" s="378" t="s">
        <v>930</v>
      </c>
      <c r="D101" s="378"/>
      <c r="E101" s="378"/>
      <c r="F101" s="378"/>
      <c r="G101" s="378"/>
      <c r="H101" s="378"/>
      <c r="I101" s="378"/>
      <c r="J101" s="378"/>
      <c r="K101" s="378"/>
      <c r="L101" s="378"/>
      <c r="M101" s="378"/>
      <c r="N101" s="378"/>
      <c r="O101" s="378"/>
      <c r="P101" s="378"/>
      <c r="Q101" s="378"/>
      <c r="R101" s="378"/>
      <c r="S101" s="378"/>
      <c r="T101" s="378"/>
      <c r="U101" s="378"/>
      <c r="V101" s="378"/>
    </row>
    <row r="102" spans="1:22" ht="16.5" customHeight="1" x14ac:dyDescent="0.2">
      <c r="A102" s="29"/>
      <c r="B102" s="29"/>
      <c r="C102" s="378" t="s">
        <v>931</v>
      </c>
      <c r="D102" s="378"/>
      <c r="E102" s="378"/>
      <c r="F102" s="378"/>
      <c r="G102" s="378"/>
      <c r="H102" s="378"/>
      <c r="I102" s="378"/>
      <c r="J102" s="378"/>
      <c r="K102" s="378"/>
      <c r="L102" s="378"/>
      <c r="M102" s="378"/>
      <c r="N102" s="378"/>
      <c r="O102" s="378"/>
      <c r="P102" s="378"/>
      <c r="Q102" s="378"/>
      <c r="R102" s="378"/>
      <c r="S102" s="378"/>
      <c r="T102" s="378"/>
      <c r="U102" s="378"/>
      <c r="V102" s="378"/>
    </row>
    <row r="103" spans="1:22" ht="29.45" customHeight="1" x14ac:dyDescent="0.2">
      <c r="A103" s="29" t="s">
        <v>99</v>
      </c>
      <c r="B103" s="29"/>
      <c r="C103" s="378" t="s">
        <v>898</v>
      </c>
      <c r="D103" s="378"/>
      <c r="E103" s="378"/>
      <c r="F103" s="378"/>
      <c r="G103" s="378"/>
      <c r="H103" s="378"/>
      <c r="I103" s="378"/>
      <c r="J103" s="378"/>
      <c r="K103" s="378"/>
      <c r="L103" s="378"/>
      <c r="M103" s="378"/>
      <c r="N103" s="378"/>
      <c r="O103" s="378"/>
      <c r="P103" s="378"/>
      <c r="Q103" s="378"/>
      <c r="R103" s="378"/>
      <c r="S103" s="378"/>
      <c r="T103" s="378"/>
      <c r="U103" s="378"/>
      <c r="V103" s="378"/>
    </row>
    <row r="104" spans="1:22" ht="29.45" customHeight="1" x14ac:dyDescent="0.2">
      <c r="A104" s="29"/>
      <c r="B104" s="29"/>
      <c r="C104" s="378" t="s">
        <v>322</v>
      </c>
      <c r="D104" s="378"/>
      <c r="E104" s="378"/>
      <c r="F104" s="378"/>
      <c r="G104" s="378"/>
      <c r="H104" s="378"/>
      <c r="I104" s="378"/>
      <c r="J104" s="378"/>
      <c r="K104" s="378"/>
      <c r="L104" s="378"/>
      <c r="M104" s="378"/>
      <c r="N104" s="378"/>
      <c r="O104" s="378"/>
      <c r="P104" s="378"/>
      <c r="Q104" s="378"/>
      <c r="R104" s="378"/>
      <c r="S104" s="378"/>
      <c r="T104" s="378"/>
      <c r="U104" s="378"/>
      <c r="V104" s="378"/>
    </row>
    <row r="105" spans="1:22" ht="16.5" customHeight="1" x14ac:dyDescent="0.2">
      <c r="A105" s="29" t="s">
        <v>100</v>
      </c>
      <c r="B105" s="29"/>
      <c r="C105" s="378" t="s">
        <v>306</v>
      </c>
      <c r="D105" s="378"/>
      <c r="E105" s="378"/>
      <c r="F105" s="378"/>
      <c r="G105" s="378"/>
      <c r="H105" s="378"/>
      <c r="I105" s="378"/>
      <c r="J105" s="378"/>
      <c r="K105" s="378"/>
      <c r="L105" s="378"/>
      <c r="M105" s="378"/>
      <c r="N105" s="378"/>
      <c r="O105" s="378"/>
      <c r="P105" s="378"/>
      <c r="Q105" s="378"/>
      <c r="R105" s="378"/>
      <c r="S105" s="378"/>
      <c r="T105" s="378"/>
      <c r="U105" s="378"/>
      <c r="V105" s="378"/>
    </row>
    <row r="106" spans="1:22" ht="4.5" customHeight="1" x14ac:dyDescent="0.2"/>
    <row r="107" spans="1:22" ht="93.95" customHeight="1" x14ac:dyDescent="0.2">
      <c r="A107" s="30" t="s">
        <v>119</v>
      </c>
      <c r="B107" s="29"/>
      <c r="C107" s="29"/>
      <c r="D107" s="29"/>
      <c r="E107" s="378" t="s">
        <v>932</v>
      </c>
      <c r="F107" s="378"/>
      <c r="G107" s="378"/>
      <c r="H107" s="378"/>
      <c r="I107" s="378"/>
      <c r="J107" s="378"/>
      <c r="K107" s="378"/>
      <c r="L107" s="378"/>
      <c r="M107" s="378"/>
      <c r="N107" s="378"/>
      <c r="O107" s="378"/>
      <c r="P107" s="378"/>
      <c r="Q107" s="378"/>
      <c r="R107" s="378"/>
      <c r="S107" s="378"/>
      <c r="T107" s="378"/>
      <c r="U107" s="378"/>
      <c r="V107" s="378"/>
    </row>
  </sheetData>
  <mergeCells count="32">
    <mergeCell ref="C105:V105"/>
    <mergeCell ref="E107:V107"/>
    <mergeCell ref="C100:V100"/>
    <mergeCell ref="C101:V101"/>
    <mergeCell ref="C102:V102"/>
    <mergeCell ref="C103:V103"/>
    <mergeCell ref="C104:V104"/>
    <mergeCell ref="C95:V95"/>
    <mergeCell ref="C96:V96"/>
    <mergeCell ref="C97:V97"/>
    <mergeCell ref="C98:V98"/>
    <mergeCell ref="C99:V99"/>
    <mergeCell ref="C90:V90"/>
    <mergeCell ref="C91:V91"/>
    <mergeCell ref="C92:V92"/>
    <mergeCell ref="C93:V93"/>
    <mergeCell ref="C94:V94"/>
    <mergeCell ref="C85:V85"/>
    <mergeCell ref="C86:V86"/>
    <mergeCell ref="C87:V87"/>
    <mergeCell ref="C88:V88"/>
    <mergeCell ref="C89:V89"/>
    <mergeCell ref="C80:V80"/>
    <mergeCell ref="C81:V81"/>
    <mergeCell ref="C82:V82"/>
    <mergeCell ref="C83:V83"/>
    <mergeCell ref="C84:V84"/>
    <mergeCell ref="K1:V1"/>
    <mergeCell ref="C74:V74"/>
    <mergeCell ref="C76:V76"/>
    <mergeCell ref="C77:V77"/>
    <mergeCell ref="C79:V79"/>
  </mergeCells>
  <pageMargins left="0.7" right="0.7" top="0.75" bottom="0.75" header="0.3" footer="0.3"/>
  <pageSetup paperSize="9" fitToHeight="0" orientation="landscape" horizontalDpi="300" verticalDpi="300"/>
  <headerFooter scaleWithDoc="0" alignWithMargins="0">
    <oddHeader>&amp;C&amp;"Arial"&amp;8TABLE 16A.33</oddHeader>
    <oddFooter>&amp;L&amp;"Arial"&amp;8REPORT ON
GOVERNMENT
SERVICES 2022&amp;R&amp;"Arial"&amp;8CHILD PROTECTION
SERVICES
PAGE &amp;B&amp;P&amp;B</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T73"/>
  <sheetViews>
    <sheetView showGridLines="0" workbookViewId="0"/>
  </sheetViews>
  <sheetFormatPr defaultColWidth="11.42578125" defaultRowHeight="12.75" x14ac:dyDescent="0.2"/>
  <cols>
    <col min="1" max="10" width="1.85546875" customWidth="1"/>
    <col min="11" max="11" width="17.28515625" customWidth="1"/>
    <col min="12" max="12" width="5.42578125" customWidth="1"/>
    <col min="13" max="20" width="9.28515625" customWidth="1"/>
  </cols>
  <sheetData>
    <row r="1" spans="1:20" ht="33.950000000000003" customHeight="1" x14ac:dyDescent="0.2">
      <c r="A1" s="8" t="s">
        <v>933</v>
      </c>
      <c r="B1" s="8"/>
      <c r="C1" s="8"/>
      <c r="D1" s="8"/>
      <c r="E1" s="8"/>
      <c r="F1" s="8"/>
      <c r="G1" s="8"/>
      <c r="H1" s="8"/>
      <c r="I1" s="8"/>
      <c r="J1" s="8"/>
      <c r="K1" s="383" t="s">
        <v>934</v>
      </c>
      <c r="L1" s="384"/>
      <c r="M1" s="384"/>
      <c r="N1" s="384"/>
      <c r="O1" s="384"/>
      <c r="P1" s="384"/>
      <c r="Q1" s="384"/>
      <c r="R1" s="384"/>
      <c r="S1" s="384"/>
      <c r="T1" s="384"/>
    </row>
    <row r="2" spans="1:20" ht="16.5" customHeight="1" x14ac:dyDescent="0.2">
      <c r="A2" s="11"/>
      <c r="B2" s="11"/>
      <c r="C2" s="11"/>
      <c r="D2" s="11"/>
      <c r="E2" s="11"/>
      <c r="F2" s="11"/>
      <c r="G2" s="11"/>
      <c r="H2" s="11"/>
      <c r="I2" s="11"/>
      <c r="J2" s="11"/>
      <c r="K2" s="11"/>
      <c r="L2" s="12" t="s">
        <v>53</v>
      </c>
      <c r="M2" s="13" t="s">
        <v>935</v>
      </c>
      <c r="N2" s="13" t="s">
        <v>936</v>
      </c>
      <c r="O2" s="13" t="s">
        <v>937</v>
      </c>
      <c r="P2" s="13" t="s">
        <v>938</v>
      </c>
      <c r="Q2" s="13" t="s">
        <v>939</v>
      </c>
      <c r="R2" s="13" t="s">
        <v>940</v>
      </c>
      <c r="S2" s="13" t="s">
        <v>941</v>
      </c>
      <c r="T2" s="13" t="s">
        <v>942</v>
      </c>
    </row>
    <row r="3" spans="1:20" ht="16.5" customHeight="1" x14ac:dyDescent="0.2">
      <c r="A3" s="7" t="s">
        <v>916</v>
      </c>
      <c r="B3" s="7"/>
      <c r="C3" s="7"/>
      <c r="D3" s="7"/>
      <c r="E3" s="7"/>
      <c r="F3" s="7"/>
      <c r="G3" s="7"/>
      <c r="H3" s="7"/>
      <c r="I3" s="7"/>
      <c r="J3" s="7"/>
      <c r="K3" s="7"/>
      <c r="L3" s="9"/>
      <c r="M3" s="10"/>
      <c r="N3" s="10"/>
      <c r="O3" s="10"/>
      <c r="P3" s="10"/>
      <c r="Q3" s="10"/>
      <c r="R3" s="10"/>
      <c r="S3" s="10"/>
      <c r="T3" s="10"/>
    </row>
    <row r="4" spans="1:20" ht="16.5" customHeight="1" x14ac:dyDescent="0.2">
      <c r="A4" s="7"/>
      <c r="B4" s="7" t="s">
        <v>63</v>
      </c>
      <c r="C4" s="7"/>
      <c r="D4" s="7"/>
      <c r="E4" s="7"/>
      <c r="F4" s="7"/>
      <c r="G4" s="7"/>
      <c r="H4" s="7"/>
      <c r="I4" s="7"/>
      <c r="J4" s="7"/>
      <c r="K4" s="7"/>
      <c r="L4" s="9"/>
      <c r="M4" s="10"/>
      <c r="N4" s="10"/>
      <c r="O4" s="10"/>
      <c r="P4" s="10"/>
      <c r="Q4" s="10"/>
      <c r="R4" s="10"/>
      <c r="S4" s="10"/>
      <c r="T4" s="10"/>
    </row>
    <row r="5" spans="1:20" ht="16.5" customHeight="1" x14ac:dyDescent="0.2">
      <c r="A5" s="7"/>
      <c r="B5" s="7"/>
      <c r="C5" s="7" t="s">
        <v>66</v>
      </c>
      <c r="D5" s="7"/>
      <c r="E5" s="7"/>
      <c r="F5" s="7"/>
      <c r="G5" s="7"/>
      <c r="H5" s="7"/>
      <c r="I5" s="7"/>
      <c r="J5" s="7"/>
      <c r="K5" s="7"/>
      <c r="L5" s="9" t="s">
        <v>67</v>
      </c>
      <c r="M5" s="313">
        <v>3721</v>
      </c>
      <c r="N5" s="313">
        <v>1017</v>
      </c>
      <c r="O5" s="313">
        <v>4903</v>
      </c>
      <c r="P5" s="319">
        <v>909</v>
      </c>
      <c r="Q5" s="319">
        <v>246</v>
      </c>
      <c r="R5" s="315" t="s">
        <v>81</v>
      </c>
      <c r="S5" s="319">
        <v>100</v>
      </c>
      <c r="T5" s="319">
        <v>393</v>
      </c>
    </row>
    <row r="6" spans="1:20" ht="16.5" customHeight="1" x14ac:dyDescent="0.2">
      <c r="A6" s="7"/>
      <c r="B6" s="7"/>
      <c r="C6" s="7" t="s">
        <v>68</v>
      </c>
      <c r="D6" s="7"/>
      <c r="E6" s="7"/>
      <c r="F6" s="7"/>
      <c r="G6" s="7"/>
      <c r="H6" s="7"/>
      <c r="I6" s="7"/>
      <c r="J6" s="7"/>
      <c r="K6" s="7"/>
      <c r="L6" s="9" t="s">
        <v>67</v>
      </c>
      <c r="M6" s="313">
        <v>7501</v>
      </c>
      <c r="N6" s="313">
        <v>8585</v>
      </c>
      <c r="O6" s="313">
        <v>4725</v>
      </c>
      <c r="P6" s="319">
        <v>601</v>
      </c>
      <c r="Q6" s="319">
        <v>432</v>
      </c>
      <c r="R6" s="315" t="s">
        <v>81</v>
      </c>
      <c r="S6" s="319">
        <v>128</v>
      </c>
      <c r="T6" s="317">
        <v>67</v>
      </c>
    </row>
    <row r="7" spans="1:20" ht="16.5" customHeight="1" x14ac:dyDescent="0.2">
      <c r="A7" s="7"/>
      <c r="B7" s="7"/>
      <c r="C7" s="7" t="s">
        <v>69</v>
      </c>
      <c r="D7" s="7"/>
      <c r="E7" s="7"/>
      <c r="F7" s="7"/>
      <c r="G7" s="7"/>
      <c r="H7" s="7"/>
      <c r="I7" s="7"/>
      <c r="J7" s="7"/>
      <c r="K7" s="7"/>
      <c r="L7" s="9" t="s">
        <v>67</v>
      </c>
      <c r="M7" s="318" t="s">
        <v>75</v>
      </c>
      <c r="N7" s="318" t="s">
        <v>75</v>
      </c>
      <c r="O7" s="313">
        <v>1129</v>
      </c>
      <c r="P7" s="317">
        <v>16</v>
      </c>
      <c r="Q7" s="318" t="s">
        <v>75</v>
      </c>
      <c r="R7" s="313">
        <v>1935</v>
      </c>
      <c r="S7" s="318">
        <v>8</v>
      </c>
      <c r="T7" s="318" t="s">
        <v>75</v>
      </c>
    </row>
    <row r="8" spans="1:20" ht="16.5" customHeight="1" x14ac:dyDescent="0.2">
      <c r="A8" s="7"/>
      <c r="B8" s="7"/>
      <c r="C8" s="7" t="s">
        <v>70</v>
      </c>
      <c r="D8" s="7"/>
      <c r="E8" s="7"/>
      <c r="F8" s="7"/>
      <c r="G8" s="7"/>
      <c r="H8" s="7"/>
      <c r="I8" s="7"/>
      <c r="J8" s="7"/>
      <c r="K8" s="7"/>
      <c r="L8" s="9" t="s">
        <v>67</v>
      </c>
      <c r="M8" s="312">
        <v>11222</v>
      </c>
      <c r="N8" s="313">
        <v>9602</v>
      </c>
      <c r="O8" s="312">
        <v>10757</v>
      </c>
      <c r="P8" s="313">
        <v>1526</v>
      </c>
      <c r="Q8" s="319">
        <v>678</v>
      </c>
      <c r="R8" s="313">
        <v>1935</v>
      </c>
      <c r="S8" s="319">
        <v>236</v>
      </c>
      <c r="T8" s="319">
        <v>460</v>
      </c>
    </row>
    <row r="9" spans="1:20" ht="16.5" customHeight="1" x14ac:dyDescent="0.2">
      <c r="A9" s="7"/>
      <c r="B9" s="7" t="s">
        <v>78</v>
      </c>
      <c r="C9" s="7"/>
      <c r="D9" s="7"/>
      <c r="E9" s="7"/>
      <c r="F9" s="7"/>
      <c r="G9" s="7"/>
      <c r="H9" s="7"/>
      <c r="I9" s="7"/>
      <c r="J9" s="7"/>
      <c r="K9" s="7"/>
      <c r="L9" s="9"/>
      <c r="M9" s="10"/>
      <c r="N9" s="10"/>
      <c r="O9" s="10"/>
      <c r="P9" s="10"/>
      <c r="Q9" s="10"/>
      <c r="R9" s="10"/>
      <c r="S9" s="10"/>
      <c r="T9" s="10"/>
    </row>
    <row r="10" spans="1:20" ht="16.5" customHeight="1" x14ac:dyDescent="0.2">
      <c r="A10" s="7"/>
      <c r="B10" s="7"/>
      <c r="C10" s="7" t="s">
        <v>66</v>
      </c>
      <c r="D10" s="7"/>
      <c r="E10" s="7"/>
      <c r="F10" s="7"/>
      <c r="G10" s="7"/>
      <c r="H10" s="7"/>
      <c r="I10" s="7"/>
      <c r="J10" s="7"/>
      <c r="K10" s="7"/>
      <c r="L10" s="9" t="s">
        <v>67</v>
      </c>
      <c r="M10" s="313">
        <v>3448</v>
      </c>
      <c r="N10" s="313">
        <v>1714</v>
      </c>
      <c r="O10" s="313">
        <v>5246</v>
      </c>
      <c r="P10" s="319">
        <v>544</v>
      </c>
      <c r="Q10" s="319">
        <v>234</v>
      </c>
      <c r="R10" s="315" t="s">
        <v>81</v>
      </c>
      <c r="S10" s="319">
        <v>159</v>
      </c>
      <c r="T10" s="319">
        <v>558</v>
      </c>
    </row>
    <row r="11" spans="1:20" ht="16.5" customHeight="1" x14ac:dyDescent="0.2">
      <c r="A11" s="7"/>
      <c r="B11" s="7"/>
      <c r="C11" s="7" t="s">
        <v>68</v>
      </c>
      <c r="D11" s="7"/>
      <c r="E11" s="7"/>
      <c r="F11" s="7"/>
      <c r="G11" s="7"/>
      <c r="H11" s="7"/>
      <c r="I11" s="7"/>
      <c r="J11" s="7"/>
      <c r="K11" s="7"/>
      <c r="L11" s="9" t="s">
        <v>67</v>
      </c>
      <c r="M11" s="313">
        <v>6858</v>
      </c>
      <c r="N11" s="312">
        <v>11276</v>
      </c>
      <c r="O11" s="313">
        <v>5205</v>
      </c>
      <c r="P11" s="319">
        <v>498</v>
      </c>
      <c r="Q11" s="319">
        <v>537</v>
      </c>
      <c r="R11" s="315" t="s">
        <v>81</v>
      </c>
      <c r="S11" s="319">
        <v>234</v>
      </c>
      <c r="T11" s="317">
        <v>78</v>
      </c>
    </row>
    <row r="12" spans="1:20" ht="16.5" customHeight="1" x14ac:dyDescent="0.2">
      <c r="A12" s="7"/>
      <c r="B12" s="7"/>
      <c r="C12" s="7" t="s">
        <v>69</v>
      </c>
      <c r="D12" s="7"/>
      <c r="E12" s="7"/>
      <c r="F12" s="7"/>
      <c r="G12" s="7"/>
      <c r="H12" s="7"/>
      <c r="I12" s="7"/>
      <c r="J12" s="7"/>
      <c r="K12" s="7"/>
      <c r="L12" s="9" t="s">
        <v>67</v>
      </c>
      <c r="M12" s="319">
        <v>554</v>
      </c>
      <c r="N12" s="318" t="s">
        <v>75</v>
      </c>
      <c r="O12" s="313">
        <v>1192</v>
      </c>
      <c r="P12" s="317">
        <v>15</v>
      </c>
      <c r="Q12" s="318">
        <v>5</v>
      </c>
      <c r="R12" s="313">
        <v>1804</v>
      </c>
      <c r="S12" s="318" t="s">
        <v>75</v>
      </c>
      <c r="T12" s="318" t="s">
        <v>75</v>
      </c>
    </row>
    <row r="13" spans="1:20" ht="16.5" customHeight="1" x14ac:dyDescent="0.2">
      <c r="A13" s="7"/>
      <c r="B13" s="7"/>
      <c r="C13" s="7" t="s">
        <v>70</v>
      </c>
      <c r="D13" s="7"/>
      <c r="E13" s="7"/>
      <c r="F13" s="7"/>
      <c r="G13" s="7"/>
      <c r="H13" s="7"/>
      <c r="I13" s="7"/>
      <c r="J13" s="7"/>
      <c r="K13" s="7"/>
      <c r="L13" s="9" t="s">
        <v>67</v>
      </c>
      <c r="M13" s="312">
        <v>10860</v>
      </c>
      <c r="N13" s="312">
        <v>12990</v>
      </c>
      <c r="O13" s="312">
        <v>11643</v>
      </c>
      <c r="P13" s="313">
        <v>1057</v>
      </c>
      <c r="Q13" s="319">
        <v>776</v>
      </c>
      <c r="R13" s="313">
        <v>1804</v>
      </c>
      <c r="S13" s="319">
        <v>393</v>
      </c>
      <c r="T13" s="319">
        <v>636</v>
      </c>
    </row>
    <row r="14" spans="1:20" ht="16.5" customHeight="1" x14ac:dyDescent="0.2">
      <c r="A14" s="7"/>
      <c r="B14" s="7" t="s">
        <v>79</v>
      </c>
      <c r="C14" s="7"/>
      <c r="D14" s="7"/>
      <c r="E14" s="7"/>
      <c r="F14" s="7"/>
      <c r="G14" s="7"/>
      <c r="H14" s="7"/>
      <c r="I14" s="7"/>
      <c r="J14" s="7"/>
      <c r="K14" s="7"/>
      <c r="L14" s="9"/>
      <c r="M14" s="10"/>
      <c r="N14" s="10"/>
      <c r="O14" s="10"/>
      <c r="P14" s="10"/>
      <c r="Q14" s="10"/>
      <c r="R14" s="10"/>
      <c r="S14" s="10"/>
      <c r="T14" s="10"/>
    </row>
    <row r="15" spans="1:20" ht="16.5" customHeight="1" x14ac:dyDescent="0.2">
      <c r="A15" s="7"/>
      <c r="B15" s="7"/>
      <c r="C15" s="7" t="s">
        <v>66</v>
      </c>
      <c r="D15" s="7"/>
      <c r="E15" s="7"/>
      <c r="F15" s="7"/>
      <c r="G15" s="7"/>
      <c r="H15" s="7"/>
      <c r="I15" s="7"/>
      <c r="J15" s="7"/>
      <c r="K15" s="7"/>
      <c r="L15" s="9" t="s">
        <v>67</v>
      </c>
      <c r="M15" s="313">
        <v>3265</v>
      </c>
      <c r="N15" s="313">
        <v>1450</v>
      </c>
      <c r="O15" s="315" t="s">
        <v>81</v>
      </c>
      <c r="P15" s="319">
        <v>634</v>
      </c>
      <c r="Q15" s="319">
        <v>193</v>
      </c>
      <c r="R15" s="315" t="s">
        <v>81</v>
      </c>
      <c r="S15" s="317">
        <v>75</v>
      </c>
      <c r="T15" s="319">
        <v>569</v>
      </c>
    </row>
    <row r="16" spans="1:20" ht="16.5" customHeight="1" x14ac:dyDescent="0.2">
      <c r="A16" s="7"/>
      <c r="B16" s="7"/>
      <c r="C16" s="7" t="s">
        <v>68</v>
      </c>
      <c r="D16" s="7"/>
      <c r="E16" s="7"/>
      <c r="F16" s="7"/>
      <c r="G16" s="7"/>
      <c r="H16" s="7"/>
      <c r="I16" s="7"/>
      <c r="J16" s="7"/>
      <c r="K16" s="7"/>
      <c r="L16" s="9" t="s">
        <v>67</v>
      </c>
      <c r="M16" s="313">
        <v>6900</v>
      </c>
      <c r="N16" s="312">
        <v>10986</v>
      </c>
      <c r="O16" s="315" t="s">
        <v>81</v>
      </c>
      <c r="P16" s="319">
        <v>595</v>
      </c>
      <c r="Q16" s="319">
        <v>257</v>
      </c>
      <c r="R16" s="315" t="s">
        <v>81</v>
      </c>
      <c r="S16" s="319">
        <v>189</v>
      </c>
      <c r="T16" s="319">
        <v>168</v>
      </c>
    </row>
    <row r="17" spans="1:20" ht="16.5" customHeight="1" x14ac:dyDescent="0.2">
      <c r="A17" s="7"/>
      <c r="B17" s="7"/>
      <c r="C17" s="7" t="s">
        <v>69</v>
      </c>
      <c r="D17" s="7"/>
      <c r="E17" s="7"/>
      <c r="F17" s="7"/>
      <c r="G17" s="7"/>
      <c r="H17" s="7"/>
      <c r="I17" s="7"/>
      <c r="J17" s="7"/>
      <c r="K17" s="7"/>
      <c r="L17" s="9" t="s">
        <v>67</v>
      </c>
      <c r="M17" s="317">
        <v>10</v>
      </c>
      <c r="N17" s="313">
        <v>1106</v>
      </c>
      <c r="O17" s="315" t="s">
        <v>81</v>
      </c>
      <c r="P17" s="318">
        <v>4</v>
      </c>
      <c r="Q17" s="318" t="s">
        <v>75</v>
      </c>
      <c r="R17" s="313">
        <v>1782</v>
      </c>
      <c r="S17" s="318" t="s">
        <v>75</v>
      </c>
      <c r="T17" s="318" t="s">
        <v>75</v>
      </c>
    </row>
    <row r="18" spans="1:20" ht="16.5" customHeight="1" x14ac:dyDescent="0.2">
      <c r="A18" s="7"/>
      <c r="B18" s="7"/>
      <c r="C18" s="7" t="s">
        <v>70</v>
      </c>
      <c r="D18" s="7"/>
      <c r="E18" s="7"/>
      <c r="F18" s="7"/>
      <c r="G18" s="7"/>
      <c r="H18" s="7"/>
      <c r="I18" s="7"/>
      <c r="J18" s="7"/>
      <c r="K18" s="7"/>
      <c r="L18" s="9" t="s">
        <v>67</v>
      </c>
      <c r="M18" s="312">
        <v>10175</v>
      </c>
      <c r="N18" s="312">
        <v>13542</v>
      </c>
      <c r="O18" s="315" t="s">
        <v>81</v>
      </c>
      <c r="P18" s="313">
        <v>1233</v>
      </c>
      <c r="Q18" s="319">
        <v>450</v>
      </c>
      <c r="R18" s="313">
        <v>1782</v>
      </c>
      <c r="S18" s="319">
        <v>264</v>
      </c>
      <c r="T18" s="319">
        <v>737</v>
      </c>
    </row>
    <row r="19" spans="1:20" ht="16.5" customHeight="1" x14ac:dyDescent="0.2">
      <c r="A19" s="7"/>
      <c r="B19" s="7" t="s">
        <v>80</v>
      </c>
      <c r="C19" s="7"/>
      <c r="D19" s="7"/>
      <c r="E19" s="7"/>
      <c r="F19" s="7"/>
      <c r="G19" s="7"/>
      <c r="H19" s="7"/>
      <c r="I19" s="7"/>
      <c r="J19" s="7"/>
      <c r="K19" s="7"/>
      <c r="L19" s="9"/>
      <c r="M19" s="10"/>
      <c r="N19" s="10"/>
      <c r="O19" s="10"/>
      <c r="P19" s="10"/>
      <c r="Q19" s="10"/>
      <c r="R19" s="10"/>
      <c r="S19" s="10"/>
      <c r="T19" s="10"/>
    </row>
    <row r="20" spans="1:20" ht="16.5" customHeight="1" x14ac:dyDescent="0.2">
      <c r="A20" s="7"/>
      <c r="B20" s="7"/>
      <c r="C20" s="7" t="s">
        <v>66</v>
      </c>
      <c r="D20" s="7"/>
      <c r="E20" s="7"/>
      <c r="F20" s="7"/>
      <c r="G20" s="7"/>
      <c r="H20" s="7"/>
      <c r="I20" s="7"/>
      <c r="J20" s="7"/>
      <c r="K20" s="7"/>
      <c r="L20" s="9" t="s">
        <v>67</v>
      </c>
      <c r="M20" s="313">
        <v>3379</v>
      </c>
      <c r="N20" s="319">
        <v>933</v>
      </c>
      <c r="O20" s="313">
        <v>2801</v>
      </c>
      <c r="P20" s="319">
        <v>218</v>
      </c>
      <c r="Q20" s="319">
        <v>158</v>
      </c>
      <c r="R20" s="315" t="s">
        <v>81</v>
      </c>
      <c r="S20" s="317">
        <v>80</v>
      </c>
      <c r="T20" s="319">
        <v>457</v>
      </c>
    </row>
    <row r="21" spans="1:20" ht="16.5" customHeight="1" x14ac:dyDescent="0.2">
      <c r="A21" s="7"/>
      <c r="B21" s="7"/>
      <c r="C21" s="7" t="s">
        <v>68</v>
      </c>
      <c r="D21" s="7"/>
      <c r="E21" s="7"/>
      <c r="F21" s="7"/>
      <c r="G21" s="7"/>
      <c r="H21" s="7"/>
      <c r="I21" s="7"/>
      <c r="J21" s="7"/>
      <c r="K21" s="7"/>
      <c r="L21" s="9" t="s">
        <v>67</v>
      </c>
      <c r="M21" s="313">
        <v>7105</v>
      </c>
      <c r="N21" s="313">
        <v>9917</v>
      </c>
      <c r="O21" s="313">
        <v>4076</v>
      </c>
      <c r="P21" s="319">
        <v>435</v>
      </c>
      <c r="Q21" s="319">
        <v>226</v>
      </c>
      <c r="R21" s="315" t="s">
        <v>81</v>
      </c>
      <c r="S21" s="319">
        <v>217</v>
      </c>
      <c r="T21" s="317">
        <v>93</v>
      </c>
    </row>
    <row r="22" spans="1:20" ht="16.5" customHeight="1" x14ac:dyDescent="0.2">
      <c r="A22" s="7"/>
      <c r="B22" s="7"/>
      <c r="C22" s="7" t="s">
        <v>69</v>
      </c>
      <c r="D22" s="7"/>
      <c r="E22" s="7"/>
      <c r="F22" s="7"/>
      <c r="G22" s="7"/>
      <c r="H22" s="7"/>
      <c r="I22" s="7"/>
      <c r="J22" s="7"/>
      <c r="K22" s="7"/>
      <c r="L22" s="9" t="s">
        <v>67</v>
      </c>
      <c r="M22" s="317">
        <v>16</v>
      </c>
      <c r="N22" s="317">
        <v>26</v>
      </c>
      <c r="O22" s="319">
        <v>771</v>
      </c>
      <c r="P22" s="317">
        <v>17</v>
      </c>
      <c r="Q22" s="318" t="s">
        <v>75</v>
      </c>
      <c r="R22" s="313">
        <v>1654</v>
      </c>
      <c r="S22" s="318" t="s">
        <v>75</v>
      </c>
      <c r="T22" s="317">
        <v>35</v>
      </c>
    </row>
    <row r="23" spans="1:20" ht="16.5" customHeight="1" x14ac:dyDescent="0.2">
      <c r="A23" s="7"/>
      <c r="B23" s="7"/>
      <c r="C23" s="7" t="s">
        <v>70</v>
      </c>
      <c r="D23" s="7"/>
      <c r="E23" s="7"/>
      <c r="F23" s="7"/>
      <c r="G23" s="7"/>
      <c r="H23" s="7"/>
      <c r="I23" s="7"/>
      <c r="J23" s="7"/>
      <c r="K23" s="7"/>
      <c r="L23" s="9" t="s">
        <v>67</v>
      </c>
      <c r="M23" s="312">
        <v>10500</v>
      </c>
      <c r="N23" s="312">
        <v>10876</v>
      </c>
      <c r="O23" s="313">
        <v>7647</v>
      </c>
      <c r="P23" s="319">
        <v>670</v>
      </c>
      <c r="Q23" s="319">
        <v>384</v>
      </c>
      <c r="R23" s="313">
        <v>1654</v>
      </c>
      <c r="S23" s="319">
        <v>297</v>
      </c>
      <c r="T23" s="319">
        <v>585</v>
      </c>
    </row>
    <row r="24" spans="1:20" ht="16.5" customHeight="1" x14ac:dyDescent="0.2">
      <c r="A24" s="7"/>
      <c r="B24" s="7" t="s">
        <v>82</v>
      </c>
      <c r="C24" s="7"/>
      <c r="D24" s="7"/>
      <c r="E24" s="7"/>
      <c r="F24" s="7"/>
      <c r="G24" s="7"/>
      <c r="H24" s="7"/>
      <c r="I24" s="7"/>
      <c r="J24" s="7"/>
      <c r="K24" s="7"/>
      <c r="L24" s="9"/>
      <c r="M24" s="10"/>
      <c r="N24" s="10"/>
      <c r="O24" s="10"/>
      <c r="P24" s="10"/>
      <c r="Q24" s="10"/>
      <c r="R24" s="10"/>
      <c r="S24" s="10"/>
      <c r="T24" s="10"/>
    </row>
    <row r="25" spans="1:20" ht="16.5" customHeight="1" x14ac:dyDescent="0.2">
      <c r="A25" s="7"/>
      <c r="B25" s="7"/>
      <c r="C25" s="7" t="s">
        <v>66</v>
      </c>
      <c r="D25" s="7"/>
      <c r="E25" s="7"/>
      <c r="F25" s="7"/>
      <c r="G25" s="7"/>
      <c r="H25" s="7"/>
      <c r="I25" s="7"/>
      <c r="J25" s="7"/>
      <c r="K25" s="7"/>
      <c r="L25" s="9" t="s">
        <v>67</v>
      </c>
      <c r="M25" s="313">
        <v>3274</v>
      </c>
      <c r="N25" s="319">
        <v>625</v>
      </c>
      <c r="O25" s="313">
        <v>2130</v>
      </c>
      <c r="P25" s="319">
        <v>241</v>
      </c>
      <c r="Q25" s="319">
        <v>406</v>
      </c>
      <c r="R25" s="315" t="s">
        <v>81</v>
      </c>
      <c r="S25" s="319">
        <v>101</v>
      </c>
      <c r="T25" s="319">
        <v>330</v>
      </c>
    </row>
    <row r="26" spans="1:20" ht="16.5" customHeight="1" x14ac:dyDescent="0.2">
      <c r="A26" s="7"/>
      <c r="B26" s="7"/>
      <c r="C26" s="7" t="s">
        <v>68</v>
      </c>
      <c r="D26" s="7"/>
      <c r="E26" s="7"/>
      <c r="F26" s="7"/>
      <c r="G26" s="7"/>
      <c r="H26" s="7"/>
      <c r="I26" s="7"/>
      <c r="J26" s="7"/>
      <c r="K26" s="7"/>
      <c r="L26" s="9" t="s">
        <v>67</v>
      </c>
      <c r="M26" s="313">
        <v>6891</v>
      </c>
      <c r="N26" s="312">
        <v>10265</v>
      </c>
      <c r="O26" s="313">
        <v>4055</v>
      </c>
      <c r="P26" s="319">
        <v>528</v>
      </c>
      <c r="Q26" s="319">
        <v>500</v>
      </c>
      <c r="R26" s="315" t="s">
        <v>81</v>
      </c>
      <c r="S26" s="319">
        <v>286</v>
      </c>
      <c r="T26" s="317">
        <v>79</v>
      </c>
    </row>
    <row r="27" spans="1:20" ht="16.5" customHeight="1" x14ac:dyDescent="0.2">
      <c r="A27" s="7"/>
      <c r="B27" s="7"/>
      <c r="C27" s="7" t="s">
        <v>69</v>
      </c>
      <c r="D27" s="7"/>
      <c r="E27" s="7"/>
      <c r="F27" s="7"/>
      <c r="G27" s="7"/>
      <c r="H27" s="7"/>
      <c r="I27" s="7"/>
      <c r="J27" s="7"/>
      <c r="K27" s="7"/>
      <c r="L27" s="9" t="s">
        <v>67</v>
      </c>
      <c r="M27" s="317">
        <v>16</v>
      </c>
      <c r="N27" s="318" t="s">
        <v>75</v>
      </c>
      <c r="O27" s="319">
        <v>930</v>
      </c>
      <c r="P27" s="318" t="s">
        <v>75</v>
      </c>
      <c r="Q27" s="318" t="s">
        <v>75</v>
      </c>
      <c r="R27" s="313">
        <v>1751</v>
      </c>
      <c r="S27" s="318" t="s">
        <v>75</v>
      </c>
      <c r="T27" s="318">
        <v>2</v>
      </c>
    </row>
    <row r="28" spans="1:20" ht="16.5" customHeight="1" x14ac:dyDescent="0.2">
      <c r="A28" s="7"/>
      <c r="B28" s="7"/>
      <c r="C28" s="7" t="s">
        <v>70</v>
      </c>
      <c r="D28" s="7"/>
      <c r="E28" s="7"/>
      <c r="F28" s="7"/>
      <c r="G28" s="7"/>
      <c r="H28" s="7"/>
      <c r="I28" s="7"/>
      <c r="J28" s="7"/>
      <c r="K28" s="7"/>
      <c r="L28" s="9" t="s">
        <v>67</v>
      </c>
      <c r="M28" s="312">
        <v>10181</v>
      </c>
      <c r="N28" s="312">
        <v>10890</v>
      </c>
      <c r="O28" s="313">
        <v>7115</v>
      </c>
      <c r="P28" s="319">
        <v>769</v>
      </c>
      <c r="Q28" s="319">
        <v>906</v>
      </c>
      <c r="R28" s="313">
        <v>1751</v>
      </c>
      <c r="S28" s="319">
        <v>387</v>
      </c>
      <c r="T28" s="319">
        <v>411</v>
      </c>
    </row>
    <row r="29" spans="1:20" ht="16.5" customHeight="1" x14ac:dyDescent="0.2">
      <c r="A29" s="7"/>
      <c r="B29" s="7" t="s">
        <v>83</v>
      </c>
      <c r="C29" s="7"/>
      <c r="D29" s="7"/>
      <c r="E29" s="7"/>
      <c r="F29" s="7"/>
      <c r="G29" s="7"/>
      <c r="H29" s="7"/>
      <c r="I29" s="7"/>
      <c r="J29" s="7"/>
      <c r="K29" s="7"/>
      <c r="L29" s="9"/>
      <c r="M29" s="10"/>
      <c r="N29" s="10"/>
      <c r="O29" s="10"/>
      <c r="P29" s="10"/>
      <c r="Q29" s="10"/>
      <c r="R29" s="10"/>
      <c r="S29" s="10"/>
      <c r="T29" s="10"/>
    </row>
    <row r="30" spans="1:20" ht="16.5" customHeight="1" x14ac:dyDescent="0.2">
      <c r="A30" s="7"/>
      <c r="B30" s="7"/>
      <c r="C30" s="7" t="s">
        <v>66</v>
      </c>
      <c r="D30" s="7"/>
      <c r="E30" s="7"/>
      <c r="F30" s="7"/>
      <c r="G30" s="7"/>
      <c r="H30" s="7"/>
      <c r="I30" s="7"/>
      <c r="J30" s="7"/>
      <c r="K30" s="7"/>
      <c r="L30" s="9" t="s">
        <v>67</v>
      </c>
      <c r="M30" s="313">
        <v>3186</v>
      </c>
      <c r="N30" s="319">
        <v>596</v>
      </c>
      <c r="O30" s="313">
        <v>1563</v>
      </c>
      <c r="P30" s="319">
        <v>307</v>
      </c>
      <c r="Q30" s="319">
        <v>289</v>
      </c>
      <c r="R30" s="315" t="s">
        <v>81</v>
      </c>
      <c r="S30" s="319">
        <v>113</v>
      </c>
      <c r="T30" s="315" t="s">
        <v>81</v>
      </c>
    </row>
    <row r="31" spans="1:20" ht="16.5" customHeight="1" x14ac:dyDescent="0.2">
      <c r="A31" s="7"/>
      <c r="B31" s="7"/>
      <c r="C31" s="7" t="s">
        <v>68</v>
      </c>
      <c r="D31" s="7"/>
      <c r="E31" s="7"/>
      <c r="F31" s="7"/>
      <c r="G31" s="7"/>
      <c r="H31" s="7"/>
      <c r="I31" s="7"/>
      <c r="J31" s="7"/>
      <c r="K31" s="7"/>
      <c r="L31" s="9" t="s">
        <v>67</v>
      </c>
      <c r="M31" s="313">
        <v>7015</v>
      </c>
      <c r="N31" s="313">
        <v>8788</v>
      </c>
      <c r="O31" s="313">
        <v>2388</v>
      </c>
      <c r="P31" s="319">
        <v>606</v>
      </c>
      <c r="Q31" s="319">
        <v>411</v>
      </c>
      <c r="R31" s="315" t="s">
        <v>81</v>
      </c>
      <c r="S31" s="319">
        <v>241</v>
      </c>
      <c r="T31" s="315" t="s">
        <v>81</v>
      </c>
    </row>
    <row r="32" spans="1:20" ht="16.5" customHeight="1" x14ac:dyDescent="0.2">
      <c r="A32" s="7"/>
      <c r="B32" s="7"/>
      <c r="C32" s="7" t="s">
        <v>69</v>
      </c>
      <c r="D32" s="7"/>
      <c r="E32" s="7"/>
      <c r="F32" s="7"/>
      <c r="G32" s="7"/>
      <c r="H32" s="7"/>
      <c r="I32" s="7"/>
      <c r="J32" s="7"/>
      <c r="K32" s="7"/>
      <c r="L32" s="9" t="s">
        <v>67</v>
      </c>
      <c r="M32" s="317">
        <v>17</v>
      </c>
      <c r="N32" s="318" t="s">
        <v>75</v>
      </c>
      <c r="O32" s="317">
        <v>80</v>
      </c>
      <c r="P32" s="318">
        <v>3</v>
      </c>
      <c r="Q32" s="318" t="s">
        <v>75</v>
      </c>
      <c r="R32" s="313">
        <v>1806</v>
      </c>
      <c r="S32" s="317">
        <v>13</v>
      </c>
      <c r="T32" s="315" t="s">
        <v>81</v>
      </c>
    </row>
    <row r="33" spans="1:20" ht="16.5" customHeight="1" x14ac:dyDescent="0.2">
      <c r="A33" s="7"/>
      <c r="B33" s="7"/>
      <c r="C33" s="7" t="s">
        <v>70</v>
      </c>
      <c r="D33" s="7"/>
      <c r="E33" s="7"/>
      <c r="F33" s="7"/>
      <c r="G33" s="7"/>
      <c r="H33" s="7"/>
      <c r="I33" s="7"/>
      <c r="J33" s="7"/>
      <c r="K33" s="7"/>
      <c r="L33" s="9" t="s">
        <v>67</v>
      </c>
      <c r="M33" s="312">
        <v>10218</v>
      </c>
      <c r="N33" s="313">
        <v>9384</v>
      </c>
      <c r="O33" s="313">
        <v>4031</v>
      </c>
      <c r="P33" s="319">
        <v>916</v>
      </c>
      <c r="Q33" s="319">
        <v>700</v>
      </c>
      <c r="R33" s="313">
        <v>1806</v>
      </c>
      <c r="S33" s="319">
        <v>367</v>
      </c>
      <c r="T33" s="315" t="s">
        <v>81</v>
      </c>
    </row>
    <row r="34" spans="1:20" ht="16.5" customHeight="1" x14ac:dyDescent="0.2">
      <c r="A34" s="7"/>
      <c r="B34" s="7" t="s">
        <v>84</v>
      </c>
      <c r="C34" s="7"/>
      <c r="D34" s="7"/>
      <c r="E34" s="7"/>
      <c r="F34" s="7"/>
      <c r="G34" s="7"/>
      <c r="H34" s="7"/>
      <c r="I34" s="7"/>
      <c r="J34" s="7"/>
      <c r="K34" s="7"/>
      <c r="L34" s="9"/>
      <c r="M34" s="10"/>
      <c r="N34" s="10"/>
      <c r="O34" s="10"/>
      <c r="P34" s="10"/>
      <c r="Q34" s="10"/>
      <c r="R34" s="10"/>
      <c r="S34" s="10"/>
      <c r="T34" s="10"/>
    </row>
    <row r="35" spans="1:20" ht="16.5" customHeight="1" x14ac:dyDescent="0.2">
      <c r="A35" s="7"/>
      <c r="B35" s="7"/>
      <c r="C35" s="7" t="s">
        <v>66</v>
      </c>
      <c r="D35" s="7"/>
      <c r="E35" s="7"/>
      <c r="F35" s="7"/>
      <c r="G35" s="7"/>
      <c r="H35" s="7"/>
      <c r="I35" s="7"/>
      <c r="J35" s="7"/>
      <c r="K35" s="7"/>
      <c r="L35" s="9" t="s">
        <v>67</v>
      </c>
      <c r="M35" s="313">
        <v>3085</v>
      </c>
      <c r="N35" s="319">
        <v>471</v>
      </c>
      <c r="O35" s="313">
        <v>1411</v>
      </c>
      <c r="P35" s="319">
        <v>236</v>
      </c>
      <c r="Q35" s="319">
        <v>211</v>
      </c>
      <c r="R35" s="315" t="s">
        <v>81</v>
      </c>
      <c r="S35" s="317">
        <v>89</v>
      </c>
      <c r="T35" s="315" t="s">
        <v>81</v>
      </c>
    </row>
    <row r="36" spans="1:20" ht="16.5" customHeight="1" x14ac:dyDescent="0.2">
      <c r="A36" s="7"/>
      <c r="B36" s="7"/>
      <c r="C36" s="7" t="s">
        <v>68</v>
      </c>
      <c r="D36" s="7"/>
      <c r="E36" s="7"/>
      <c r="F36" s="7"/>
      <c r="G36" s="7"/>
      <c r="H36" s="7"/>
      <c r="I36" s="7"/>
      <c r="J36" s="7"/>
      <c r="K36" s="7"/>
      <c r="L36" s="9" t="s">
        <v>67</v>
      </c>
      <c r="M36" s="313">
        <v>6476</v>
      </c>
      <c r="N36" s="313">
        <v>7144</v>
      </c>
      <c r="O36" s="313">
        <v>2672</v>
      </c>
      <c r="P36" s="319">
        <v>605</v>
      </c>
      <c r="Q36" s="319">
        <v>394</v>
      </c>
      <c r="R36" s="315" t="s">
        <v>81</v>
      </c>
      <c r="S36" s="319">
        <v>148</v>
      </c>
      <c r="T36" s="315" t="s">
        <v>81</v>
      </c>
    </row>
    <row r="37" spans="1:20" ht="16.5" customHeight="1" x14ac:dyDescent="0.2">
      <c r="A37" s="7"/>
      <c r="B37" s="7"/>
      <c r="C37" s="7" t="s">
        <v>69</v>
      </c>
      <c r="D37" s="7"/>
      <c r="E37" s="7"/>
      <c r="F37" s="7"/>
      <c r="G37" s="7"/>
      <c r="H37" s="7"/>
      <c r="I37" s="7"/>
      <c r="J37" s="7"/>
      <c r="K37" s="7"/>
      <c r="L37" s="9" t="s">
        <v>67</v>
      </c>
      <c r="M37" s="317">
        <v>41</v>
      </c>
      <c r="N37" s="318" t="s">
        <v>75</v>
      </c>
      <c r="O37" s="317">
        <v>58</v>
      </c>
      <c r="P37" s="317">
        <v>15</v>
      </c>
      <c r="Q37" s="315" t="s">
        <v>81</v>
      </c>
      <c r="R37" s="313">
        <v>1634</v>
      </c>
      <c r="S37" s="318" t="s">
        <v>75</v>
      </c>
      <c r="T37" s="315" t="s">
        <v>81</v>
      </c>
    </row>
    <row r="38" spans="1:20" ht="16.5" customHeight="1" x14ac:dyDescent="0.2">
      <c r="A38" s="7"/>
      <c r="B38" s="7"/>
      <c r="C38" s="7" t="s">
        <v>70</v>
      </c>
      <c r="D38" s="7"/>
      <c r="E38" s="7"/>
      <c r="F38" s="7"/>
      <c r="G38" s="7"/>
      <c r="H38" s="7"/>
      <c r="I38" s="7"/>
      <c r="J38" s="7"/>
      <c r="K38" s="7"/>
      <c r="L38" s="9" t="s">
        <v>67</v>
      </c>
      <c r="M38" s="313">
        <v>9602</v>
      </c>
      <c r="N38" s="313">
        <v>7615</v>
      </c>
      <c r="O38" s="313">
        <v>4141</v>
      </c>
      <c r="P38" s="319">
        <v>856</v>
      </c>
      <c r="Q38" s="319">
        <v>605</v>
      </c>
      <c r="R38" s="313">
        <v>1634</v>
      </c>
      <c r="S38" s="319">
        <v>237</v>
      </c>
      <c r="T38" s="315" t="s">
        <v>81</v>
      </c>
    </row>
    <row r="39" spans="1:20" ht="16.5" customHeight="1" x14ac:dyDescent="0.2">
      <c r="A39" s="7"/>
      <c r="B39" s="7" t="s">
        <v>86</v>
      </c>
      <c r="C39" s="7"/>
      <c r="D39" s="7"/>
      <c r="E39" s="7"/>
      <c r="F39" s="7"/>
      <c r="G39" s="7"/>
      <c r="H39" s="7"/>
      <c r="I39" s="7"/>
      <c r="J39" s="7"/>
      <c r="K39" s="7"/>
      <c r="L39" s="9"/>
      <c r="M39" s="10"/>
      <c r="N39" s="10"/>
      <c r="O39" s="10"/>
      <c r="P39" s="10"/>
      <c r="Q39" s="10"/>
      <c r="R39" s="10"/>
      <c r="S39" s="10"/>
      <c r="T39" s="10"/>
    </row>
    <row r="40" spans="1:20" ht="16.5" customHeight="1" x14ac:dyDescent="0.2">
      <c r="A40" s="7"/>
      <c r="B40" s="7"/>
      <c r="C40" s="7" t="s">
        <v>66</v>
      </c>
      <c r="D40" s="7"/>
      <c r="E40" s="7"/>
      <c r="F40" s="7"/>
      <c r="G40" s="7"/>
      <c r="H40" s="7"/>
      <c r="I40" s="7"/>
      <c r="J40" s="7"/>
      <c r="K40" s="7"/>
      <c r="L40" s="9" t="s">
        <v>67</v>
      </c>
      <c r="M40" s="313">
        <v>2755</v>
      </c>
      <c r="N40" s="319">
        <v>311</v>
      </c>
      <c r="O40" s="313">
        <v>1258</v>
      </c>
      <c r="P40" s="319">
        <v>309</v>
      </c>
      <c r="Q40" s="315" t="s">
        <v>81</v>
      </c>
      <c r="R40" s="315" t="s">
        <v>81</v>
      </c>
      <c r="S40" s="317">
        <v>89</v>
      </c>
      <c r="T40" s="319">
        <v>106</v>
      </c>
    </row>
    <row r="41" spans="1:20" ht="16.5" customHeight="1" x14ac:dyDescent="0.2">
      <c r="A41" s="7"/>
      <c r="B41" s="7"/>
      <c r="C41" s="7" t="s">
        <v>68</v>
      </c>
      <c r="D41" s="7"/>
      <c r="E41" s="7"/>
      <c r="F41" s="7"/>
      <c r="G41" s="7"/>
      <c r="H41" s="7"/>
      <c r="I41" s="7"/>
      <c r="J41" s="7"/>
      <c r="K41" s="7"/>
      <c r="L41" s="9" t="s">
        <v>67</v>
      </c>
      <c r="M41" s="313">
        <v>5707</v>
      </c>
      <c r="N41" s="313">
        <v>5007</v>
      </c>
      <c r="O41" s="313">
        <v>2778</v>
      </c>
      <c r="P41" s="319">
        <v>596</v>
      </c>
      <c r="Q41" s="315" t="s">
        <v>81</v>
      </c>
      <c r="R41" s="315" t="s">
        <v>81</v>
      </c>
      <c r="S41" s="319">
        <v>178</v>
      </c>
      <c r="T41" s="318">
        <v>4</v>
      </c>
    </row>
    <row r="42" spans="1:20" ht="16.5" customHeight="1" x14ac:dyDescent="0.2">
      <c r="A42" s="7"/>
      <c r="B42" s="7"/>
      <c r="C42" s="7" t="s">
        <v>69</v>
      </c>
      <c r="D42" s="7"/>
      <c r="E42" s="7"/>
      <c r="F42" s="7"/>
      <c r="G42" s="7"/>
      <c r="H42" s="7"/>
      <c r="I42" s="7"/>
      <c r="J42" s="7"/>
      <c r="K42" s="7"/>
      <c r="L42" s="9" t="s">
        <v>67</v>
      </c>
      <c r="M42" s="319">
        <v>309</v>
      </c>
      <c r="N42" s="318" t="s">
        <v>75</v>
      </c>
      <c r="O42" s="317">
        <v>27</v>
      </c>
      <c r="P42" s="317">
        <v>29</v>
      </c>
      <c r="Q42" s="319">
        <v>703</v>
      </c>
      <c r="R42" s="313">
        <v>1661</v>
      </c>
      <c r="S42" s="317">
        <v>36</v>
      </c>
      <c r="T42" s="317">
        <v>40</v>
      </c>
    </row>
    <row r="43" spans="1:20" ht="16.5" customHeight="1" x14ac:dyDescent="0.2">
      <c r="A43" s="7"/>
      <c r="B43" s="7"/>
      <c r="C43" s="7" t="s">
        <v>70</v>
      </c>
      <c r="D43" s="7"/>
      <c r="E43" s="7"/>
      <c r="F43" s="7"/>
      <c r="G43" s="7"/>
      <c r="H43" s="7"/>
      <c r="I43" s="7"/>
      <c r="J43" s="7"/>
      <c r="K43" s="7"/>
      <c r="L43" s="9" t="s">
        <v>67</v>
      </c>
      <c r="M43" s="313">
        <v>8771</v>
      </c>
      <c r="N43" s="313">
        <v>5318</v>
      </c>
      <c r="O43" s="313">
        <v>4063</v>
      </c>
      <c r="P43" s="319">
        <v>934</v>
      </c>
      <c r="Q43" s="319">
        <v>703</v>
      </c>
      <c r="R43" s="313">
        <v>1661</v>
      </c>
      <c r="S43" s="319">
        <v>303</v>
      </c>
      <c r="T43" s="319">
        <v>150</v>
      </c>
    </row>
    <row r="44" spans="1:20" ht="16.5" customHeight="1" x14ac:dyDescent="0.2">
      <c r="A44" s="7"/>
      <c r="B44" s="7" t="s">
        <v>87</v>
      </c>
      <c r="C44" s="7"/>
      <c r="D44" s="7"/>
      <c r="E44" s="7"/>
      <c r="F44" s="7"/>
      <c r="G44" s="7"/>
      <c r="H44" s="7"/>
      <c r="I44" s="7"/>
      <c r="J44" s="7"/>
      <c r="K44" s="7"/>
      <c r="L44" s="9"/>
      <c r="M44" s="10"/>
      <c r="N44" s="10"/>
      <c r="O44" s="10"/>
      <c r="P44" s="10"/>
      <c r="Q44" s="10"/>
      <c r="R44" s="10"/>
      <c r="S44" s="10"/>
      <c r="T44" s="10"/>
    </row>
    <row r="45" spans="1:20" ht="16.5" customHeight="1" x14ac:dyDescent="0.2">
      <c r="A45" s="7"/>
      <c r="B45" s="7"/>
      <c r="C45" s="7" t="s">
        <v>66</v>
      </c>
      <c r="D45" s="7"/>
      <c r="E45" s="7"/>
      <c r="F45" s="7"/>
      <c r="G45" s="7"/>
      <c r="H45" s="7"/>
      <c r="I45" s="7"/>
      <c r="J45" s="7"/>
      <c r="K45" s="7"/>
      <c r="L45" s="9" t="s">
        <v>67</v>
      </c>
      <c r="M45" s="313">
        <v>2791</v>
      </c>
      <c r="N45" s="319">
        <v>302</v>
      </c>
      <c r="O45" s="313">
        <v>1160</v>
      </c>
      <c r="P45" s="319">
        <v>424</v>
      </c>
      <c r="Q45" s="315" t="s">
        <v>81</v>
      </c>
      <c r="R45" s="315" t="s">
        <v>81</v>
      </c>
      <c r="S45" s="317">
        <v>57</v>
      </c>
      <c r="T45" s="317">
        <v>92</v>
      </c>
    </row>
    <row r="46" spans="1:20" ht="16.5" customHeight="1" x14ac:dyDescent="0.2">
      <c r="A46" s="7"/>
      <c r="B46" s="7"/>
      <c r="C46" s="7" t="s">
        <v>68</v>
      </c>
      <c r="D46" s="7"/>
      <c r="E46" s="7"/>
      <c r="F46" s="7"/>
      <c r="G46" s="7"/>
      <c r="H46" s="7"/>
      <c r="I46" s="7"/>
      <c r="J46" s="7"/>
      <c r="K46" s="7"/>
      <c r="L46" s="9" t="s">
        <v>67</v>
      </c>
      <c r="M46" s="313">
        <v>5706</v>
      </c>
      <c r="N46" s="313">
        <v>5639</v>
      </c>
      <c r="O46" s="313">
        <v>2514</v>
      </c>
      <c r="P46" s="319">
        <v>403</v>
      </c>
      <c r="Q46" s="315" t="s">
        <v>81</v>
      </c>
      <c r="R46" s="315" t="s">
        <v>81</v>
      </c>
      <c r="S46" s="319">
        <v>144</v>
      </c>
      <c r="T46" s="317">
        <v>61</v>
      </c>
    </row>
    <row r="47" spans="1:20" ht="16.5" customHeight="1" x14ac:dyDescent="0.2">
      <c r="A47" s="7"/>
      <c r="B47" s="7"/>
      <c r="C47" s="7" t="s">
        <v>69</v>
      </c>
      <c r="D47" s="7"/>
      <c r="E47" s="7"/>
      <c r="F47" s="7"/>
      <c r="G47" s="7"/>
      <c r="H47" s="7"/>
      <c r="I47" s="7"/>
      <c r="J47" s="7"/>
      <c r="K47" s="7"/>
      <c r="L47" s="9" t="s">
        <v>67</v>
      </c>
      <c r="M47" s="317">
        <v>29</v>
      </c>
      <c r="N47" s="318" t="s">
        <v>75</v>
      </c>
      <c r="O47" s="317">
        <v>40</v>
      </c>
      <c r="P47" s="317">
        <v>11</v>
      </c>
      <c r="Q47" s="319">
        <v>912</v>
      </c>
      <c r="R47" s="313">
        <v>1831</v>
      </c>
      <c r="S47" s="318" t="s">
        <v>75</v>
      </c>
      <c r="T47" s="318" t="s">
        <v>75</v>
      </c>
    </row>
    <row r="48" spans="1:20" ht="16.5" customHeight="1" x14ac:dyDescent="0.2">
      <c r="A48" s="7"/>
      <c r="B48" s="7"/>
      <c r="C48" s="7" t="s">
        <v>70</v>
      </c>
      <c r="D48" s="7"/>
      <c r="E48" s="7"/>
      <c r="F48" s="7"/>
      <c r="G48" s="7"/>
      <c r="H48" s="7"/>
      <c r="I48" s="7"/>
      <c r="J48" s="7"/>
      <c r="K48" s="7"/>
      <c r="L48" s="9" t="s">
        <v>67</v>
      </c>
      <c r="M48" s="313">
        <v>8526</v>
      </c>
      <c r="N48" s="313">
        <v>5941</v>
      </c>
      <c r="O48" s="313">
        <v>3714</v>
      </c>
      <c r="P48" s="319">
        <v>838</v>
      </c>
      <c r="Q48" s="319">
        <v>912</v>
      </c>
      <c r="R48" s="313">
        <v>1831</v>
      </c>
      <c r="S48" s="319">
        <v>201</v>
      </c>
      <c r="T48" s="319">
        <v>153</v>
      </c>
    </row>
    <row r="49" spans="1:20" ht="16.5" customHeight="1" x14ac:dyDescent="0.2">
      <c r="A49" s="7"/>
      <c r="B49" s="7" t="s">
        <v>88</v>
      </c>
      <c r="C49" s="7"/>
      <c r="D49" s="7"/>
      <c r="E49" s="7"/>
      <c r="F49" s="7"/>
      <c r="G49" s="7"/>
      <c r="H49" s="7"/>
      <c r="I49" s="7"/>
      <c r="J49" s="7"/>
      <c r="K49" s="7"/>
      <c r="L49" s="9"/>
      <c r="M49" s="10"/>
      <c r="N49" s="10"/>
      <c r="O49" s="10"/>
      <c r="P49" s="10"/>
      <c r="Q49" s="10"/>
      <c r="R49" s="10"/>
      <c r="S49" s="10"/>
      <c r="T49" s="10"/>
    </row>
    <row r="50" spans="1:20" ht="16.5" customHeight="1" x14ac:dyDescent="0.2">
      <c r="A50" s="7"/>
      <c r="B50" s="7"/>
      <c r="C50" s="7" t="s">
        <v>66</v>
      </c>
      <c r="D50" s="7"/>
      <c r="E50" s="7"/>
      <c r="F50" s="7"/>
      <c r="G50" s="7"/>
      <c r="H50" s="7"/>
      <c r="I50" s="7"/>
      <c r="J50" s="7"/>
      <c r="K50" s="7"/>
      <c r="L50" s="9" t="s">
        <v>67</v>
      </c>
      <c r="M50" s="313">
        <v>2711</v>
      </c>
      <c r="N50" s="319">
        <v>314</v>
      </c>
      <c r="O50" s="313">
        <v>1124</v>
      </c>
      <c r="P50" s="319">
        <v>350</v>
      </c>
      <c r="Q50" s="315" t="s">
        <v>81</v>
      </c>
      <c r="R50" s="315" t="s">
        <v>81</v>
      </c>
      <c r="S50" s="315" t="s">
        <v>81</v>
      </c>
      <c r="T50" s="317">
        <v>53</v>
      </c>
    </row>
    <row r="51" spans="1:20" ht="16.5" customHeight="1" x14ac:dyDescent="0.2">
      <c r="A51" s="7"/>
      <c r="B51" s="7"/>
      <c r="C51" s="7" t="s">
        <v>68</v>
      </c>
      <c r="D51" s="7"/>
      <c r="E51" s="7"/>
      <c r="F51" s="7"/>
      <c r="G51" s="7"/>
      <c r="H51" s="7"/>
      <c r="I51" s="7"/>
      <c r="J51" s="7"/>
      <c r="K51" s="7"/>
      <c r="L51" s="9" t="s">
        <v>67</v>
      </c>
      <c r="M51" s="313">
        <v>6146</v>
      </c>
      <c r="N51" s="313">
        <v>5468</v>
      </c>
      <c r="O51" s="313">
        <v>2128</v>
      </c>
      <c r="P51" s="319">
        <v>663</v>
      </c>
      <c r="Q51" s="315" t="s">
        <v>81</v>
      </c>
      <c r="R51" s="315" t="s">
        <v>81</v>
      </c>
      <c r="S51" s="315" t="s">
        <v>81</v>
      </c>
      <c r="T51" s="317">
        <v>68</v>
      </c>
    </row>
    <row r="52" spans="1:20" ht="16.5" customHeight="1" x14ac:dyDescent="0.2">
      <c r="A52" s="7"/>
      <c r="B52" s="7"/>
      <c r="C52" s="7" t="s">
        <v>69</v>
      </c>
      <c r="D52" s="7"/>
      <c r="E52" s="7"/>
      <c r="F52" s="7"/>
      <c r="G52" s="7"/>
      <c r="H52" s="7"/>
      <c r="I52" s="7"/>
      <c r="J52" s="7"/>
      <c r="K52" s="7"/>
      <c r="L52" s="9" t="s">
        <v>67</v>
      </c>
      <c r="M52" s="317">
        <v>15</v>
      </c>
      <c r="N52" s="317">
        <v>36</v>
      </c>
      <c r="O52" s="317">
        <v>82</v>
      </c>
      <c r="P52" s="318" t="s">
        <v>75</v>
      </c>
      <c r="Q52" s="319">
        <v>584</v>
      </c>
      <c r="R52" s="315" t="s">
        <v>81</v>
      </c>
      <c r="S52" s="315" t="s">
        <v>81</v>
      </c>
      <c r="T52" s="318" t="s">
        <v>75</v>
      </c>
    </row>
    <row r="53" spans="1:20" ht="16.5" customHeight="1" x14ac:dyDescent="0.2">
      <c r="A53" s="14"/>
      <c r="B53" s="14"/>
      <c r="C53" s="14" t="s">
        <v>70</v>
      </c>
      <c r="D53" s="14"/>
      <c r="E53" s="14"/>
      <c r="F53" s="14"/>
      <c r="G53" s="14"/>
      <c r="H53" s="14"/>
      <c r="I53" s="14"/>
      <c r="J53" s="14"/>
      <c r="K53" s="14"/>
      <c r="L53" s="15" t="s">
        <v>67</v>
      </c>
      <c r="M53" s="314">
        <v>8872</v>
      </c>
      <c r="N53" s="314">
        <v>5818</v>
      </c>
      <c r="O53" s="314">
        <v>3334</v>
      </c>
      <c r="P53" s="314">
        <v>1013</v>
      </c>
      <c r="Q53" s="320">
        <v>584</v>
      </c>
      <c r="R53" s="316" t="s">
        <v>81</v>
      </c>
      <c r="S53" s="316" t="s">
        <v>81</v>
      </c>
      <c r="T53" s="320">
        <v>121</v>
      </c>
    </row>
    <row r="54" spans="1:20" ht="4.5" customHeight="1" x14ac:dyDescent="0.2">
      <c r="A54" s="29"/>
      <c r="B54" s="29"/>
      <c r="C54" s="2"/>
      <c r="D54" s="2"/>
      <c r="E54" s="2"/>
      <c r="F54" s="2"/>
      <c r="G54" s="2"/>
      <c r="H54" s="2"/>
      <c r="I54" s="2"/>
      <c r="J54" s="2"/>
      <c r="K54" s="2"/>
      <c r="L54" s="2"/>
      <c r="M54" s="2"/>
      <c r="N54" s="2"/>
      <c r="O54" s="2"/>
      <c r="P54" s="2"/>
      <c r="Q54" s="2"/>
      <c r="R54" s="2"/>
      <c r="S54" s="2"/>
      <c r="T54" s="2"/>
    </row>
    <row r="55" spans="1:20" ht="16.5" customHeight="1" x14ac:dyDescent="0.2">
      <c r="A55" s="29"/>
      <c r="B55" s="29"/>
      <c r="C55" s="378" t="s">
        <v>943</v>
      </c>
      <c r="D55" s="378"/>
      <c r="E55" s="378"/>
      <c r="F55" s="378"/>
      <c r="G55" s="378"/>
      <c r="H55" s="378"/>
      <c r="I55" s="378"/>
      <c r="J55" s="378"/>
      <c r="K55" s="378"/>
      <c r="L55" s="378"/>
      <c r="M55" s="378"/>
      <c r="N55" s="378"/>
      <c r="O55" s="378"/>
      <c r="P55" s="378"/>
      <c r="Q55" s="378"/>
      <c r="R55" s="378"/>
      <c r="S55" s="378"/>
      <c r="T55" s="378"/>
    </row>
    <row r="56" spans="1:20" ht="4.5" customHeight="1" x14ac:dyDescent="0.2">
      <c r="A56" s="29"/>
      <c r="B56" s="29"/>
      <c r="C56" s="2"/>
      <c r="D56" s="2"/>
      <c r="E56" s="2"/>
      <c r="F56" s="2"/>
      <c r="G56" s="2"/>
      <c r="H56" s="2"/>
      <c r="I56" s="2"/>
      <c r="J56" s="2"/>
      <c r="K56" s="2"/>
      <c r="L56" s="2"/>
      <c r="M56" s="2"/>
      <c r="N56" s="2"/>
      <c r="O56" s="2"/>
      <c r="P56" s="2"/>
      <c r="Q56" s="2"/>
      <c r="R56" s="2"/>
      <c r="S56" s="2"/>
      <c r="T56" s="2"/>
    </row>
    <row r="57" spans="1:20" ht="29.45" customHeight="1" x14ac:dyDescent="0.2">
      <c r="A57" s="29" t="s">
        <v>89</v>
      </c>
      <c r="B57" s="29"/>
      <c r="C57" s="378" t="s">
        <v>944</v>
      </c>
      <c r="D57" s="378"/>
      <c r="E57" s="378"/>
      <c r="F57" s="378"/>
      <c r="G57" s="378"/>
      <c r="H57" s="378"/>
      <c r="I57" s="378"/>
      <c r="J57" s="378"/>
      <c r="K57" s="378"/>
      <c r="L57" s="378"/>
      <c r="M57" s="378"/>
      <c r="N57" s="378"/>
      <c r="O57" s="378"/>
      <c r="P57" s="378"/>
      <c r="Q57" s="378"/>
      <c r="R57" s="378"/>
      <c r="S57" s="378"/>
      <c r="T57" s="378"/>
    </row>
    <row r="58" spans="1:20" ht="29.45" customHeight="1" x14ac:dyDescent="0.2">
      <c r="A58" s="29"/>
      <c r="B58" s="29"/>
      <c r="C58" s="378" t="s">
        <v>945</v>
      </c>
      <c r="D58" s="378"/>
      <c r="E58" s="378"/>
      <c r="F58" s="378"/>
      <c r="G58" s="378"/>
      <c r="H58" s="378"/>
      <c r="I58" s="378"/>
      <c r="J58" s="378"/>
      <c r="K58" s="378"/>
      <c r="L58" s="378"/>
      <c r="M58" s="378"/>
      <c r="N58" s="378"/>
      <c r="O58" s="378"/>
      <c r="P58" s="378"/>
      <c r="Q58" s="378"/>
      <c r="R58" s="378"/>
      <c r="S58" s="378"/>
      <c r="T58" s="378"/>
    </row>
    <row r="59" spans="1:20" ht="29.45" customHeight="1" x14ac:dyDescent="0.2">
      <c r="A59" s="29"/>
      <c r="B59" s="29"/>
      <c r="C59" s="378" t="s">
        <v>920</v>
      </c>
      <c r="D59" s="378"/>
      <c r="E59" s="378"/>
      <c r="F59" s="378"/>
      <c r="G59" s="378"/>
      <c r="H59" s="378"/>
      <c r="I59" s="378"/>
      <c r="J59" s="378"/>
      <c r="K59" s="378"/>
      <c r="L59" s="378"/>
      <c r="M59" s="378"/>
      <c r="N59" s="378"/>
      <c r="O59" s="378"/>
      <c r="P59" s="378"/>
      <c r="Q59" s="378"/>
      <c r="R59" s="378"/>
      <c r="S59" s="378"/>
      <c r="T59" s="378"/>
    </row>
    <row r="60" spans="1:20" ht="29.45" customHeight="1" x14ac:dyDescent="0.2">
      <c r="A60" s="29" t="s">
        <v>90</v>
      </c>
      <c r="B60" s="29"/>
      <c r="C60" s="378" t="s">
        <v>946</v>
      </c>
      <c r="D60" s="378"/>
      <c r="E60" s="378"/>
      <c r="F60" s="378"/>
      <c r="G60" s="378"/>
      <c r="H60" s="378"/>
      <c r="I60" s="378"/>
      <c r="J60" s="378"/>
      <c r="K60" s="378"/>
      <c r="L60" s="378"/>
      <c r="M60" s="378"/>
      <c r="N60" s="378"/>
      <c r="O60" s="378"/>
      <c r="P60" s="378"/>
      <c r="Q60" s="378"/>
      <c r="R60" s="378"/>
      <c r="S60" s="378"/>
      <c r="T60" s="378"/>
    </row>
    <row r="61" spans="1:20" ht="16.5" customHeight="1" x14ac:dyDescent="0.2">
      <c r="A61" s="29" t="s">
        <v>91</v>
      </c>
      <c r="B61" s="29"/>
      <c r="C61" s="378" t="s">
        <v>947</v>
      </c>
      <c r="D61" s="378"/>
      <c r="E61" s="378"/>
      <c r="F61" s="378"/>
      <c r="G61" s="378"/>
      <c r="H61" s="378"/>
      <c r="I61" s="378"/>
      <c r="J61" s="378"/>
      <c r="K61" s="378"/>
      <c r="L61" s="378"/>
      <c r="M61" s="378"/>
      <c r="N61" s="378"/>
      <c r="O61" s="378"/>
      <c r="P61" s="378"/>
      <c r="Q61" s="378"/>
      <c r="R61" s="378"/>
      <c r="S61" s="378"/>
      <c r="T61" s="378"/>
    </row>
    <row r="62" spans="1:20" ht="29.45" customHeight="1" x14ac:dyDescent="0.2">
      <c r="A62" s="29"/>
      <c r="B62" s="29"/>
      <c r="C62" s="378" t="s">
        <v>922</v>
      </c>
      <c r="D62" s="378"/>
      <c r="E62" s="378"/>
      <c r="F62" s="378"/>
      <c r="G62" s="378"/>
      <c r="H62" s="378"/>
      <c r="I62" s="378"/>
      <c r="J62" s="378"/>
      <c r="K62" s="378"/>
      <c r="L62" s="378"/>
      <c r="M62" s="378"/>
      <c r="N62" s="378"/>
      <c r="O62" s="378"/>
      <c r="P62" s="378"/>
      <c r="Q62" s="378"/>
      <c r="R62" s="378"/>
      <c r="S62" s="378"/>
      <c r="T62" s="378"/>
    </row>
    <row r="63" spans="1:20" ht="29.45" customHeight="1" x14ac:dyDescent="0.2">
      <c r="A63" s="29"/>
      <c r="B63" s="29"/>
      <c r="C63" s="378" t="s">
        <v>923</v>
      </c>
      <c r="D63" s="378"/>
      <c r="E63" s="378"/>
      <c r="F63" s="378"/>
      <c r="G63" s="378"/>
      <c r="H63" s="378"/>
      <c r="I63" s="378"/>
      <c r="J63" s="378"/>
      <c r="K63" s="378"/>
      <c r="L63" s="378"/>
      <c r="M63" s="378"/>
      <c r="N63" s="378"/>
      <c r="O63" s="378"/>
      <c r="P63" s="378"/>
      <c r="Q63" s="378"/>
      <c r="R63" s="378"/>
      <c r="S63" s="378"/>
      <c r="T63" s="378"/>
    </row>
    <row r="64" spans="1:20" ht="29.45" customHeight="1" x14ac:dyDescent="0.2">
      <c r="A64" s="29"/>
      <c r="B64" s="29"/>
      <c r="C64" s="378" t="s">
        <v>924</v>
      </c>
      <c r="D64" s="378"/>
      <c r="E64" s="378"/>
      <c r="F64" s="378"/>
      <c r="G64" s="378"/>
      <c r="H64" s="378"/>
      <c r="I64" s="378"/>
      <c r="J64" s="378"/>
      <c r="K64" s="378"/>
      <c r="L64" s="378"/>
      <c r="M64" s="378"/>
      <c r="N64" s="378"/>
      <c r="O64" s="378"/>
      <c r="P64" s="378"/>
      <c r="Q64" s="378"/>
      <c r="R64" s="378"/>
      <c r="S64" s="378"/>
      <c r="T64" s="378"/>
    </row>
    <row r="65" spans="1:20" ht="16.5" customHeight="1" x14ac:dyDescent="0.2">
      <c r="A65" s="29" t="s">
        <v>92</v>
      </c>
      <c r="B65" s="29"/>
      <c r="C65" s="378" t="s">
        <v>833</v>
      </c>
      <c r="D65" s="378"/>
      <c r="E65" s="378"/>
      <c r="F65" s="378"/>
      <c r="G65" s="378"/>
      <c r="H65" s="378"/>
      <c r="I65" s="378"/>
      <c r="J65" s="378"/>
      <c r="K65" s="378"/>
      <c r="L65" s="378"/>
      <c r="M65" s="378"/>
      <c r="N65" s="378"/>
      <c r="O65" s="378"/>
      <c r="P65" s="378"/>
      <c r="Q65" s="378"/>
      <c r="R65" s="378"/>
      <c r="S65" s="378"/>
      <c r="T65" s="378"/>
    </row>
    <row r="66" spans="1:20" ht="29.45" customHeight="1" x14ac:dyDescent="0.2">
      <c r="A66" s="29"/>
      <c r="B66" s="29"/>
      <c r="C66" s="378" t="s">
        <v>316</v>
      </c>
      <c r="D66" s="378"/>
      <c r="E66" s="378"/>
      <c r="F66" s="378"/>
      <c r="G66" s="378"/>
      <c r="H66" s="378"/>
      <c r="I66" s="378"/>
      <c r="J66" s="378"/>
      <c r="K66" s="378"/>
      <c r="L66" s="378"/>
      <c r="M66" s="378"/>
      <c r="N66" s="378"/>
      <c r="O66" s="378"/>
      <c r="P66" s="378"/>
      <c r="Q66" s="378"/>
      <c r="R66" s="378"/>
      <c r="S66" s="378"/>
      <c r="T66" s="378"/>
    </row>
    <row r="67" spans="1:20" ht="42.4" customHeight="1" x14ac:dyDescent="0.2">
      <c r="A67" s="29" t="s">
        <v>93</v>
      </c>
      <c r="B67" s="29"/>
      <c r="C67" s="378" t="s">
        <v>948</v>
      </c>
      <c r="D67" s="378"/>
      <c r="E67" s="378"/>
      <c r="F67" s="378"/>
      <c r="G67" s="378"/>
      <c r="H67" s="378"/>
      <c r="I67" s="378"/>
      <c r="J67" s="378"/>
      <c r="K67" s="378"/>
      <c r="L67" s="378"/>
      <c r="M67" s="378"/>
      <c r="N67" s="378"/>
      <c r="O67" s="378"/>
      <c r="P67" s="378"/>
      <c r="Q67" s="378"/>
      <c r="R67" s="378"/>
      <c r="S67" s="378"/>
      <c r="T67" s="378"/>
    </row>
    <row r="68" spans="1:20" ht="42.4" customHeight="1" x14ac:dyDescent="0.2">
      <c r="A68" s="29" t="s">
        <v>94</v>
      </c>
      <c r="B68" s="29"/>
      <c r="C68" s="378" t="s">
        <v>925</v>
      </c>
      <c r="D68" s="378"/>
      <c r="E68" s="378"/>
      <c r="F68" s="378"/>
      <c r="G68" s="378"/>
      <c r="H68" s="378"/>
      <c r="I68" s="378"/>
      <c r="J68" s="378"/>
      <c r="K68" s="378"/>
      <c r="L68" s="378"/>
      <c r="M68" s="378"/>
      <c r="N68" s="378"/>
      <c r="O68" s="378"/>
      <c r="P68" s="378"/>
      <c r="Q68" s="378"/>
      <c r="R68" s="378"/>
      <c r="S68" s="378"/>
      <c r="T68" s="378"/>
    </row>
    <row r="69" spans="1:20" ht="29.45" customHeight="1" x14ac:dyDescent="0.2">
      <c r="A69" s="29" t="s">
        <v>95</v>
      </c>
      <c r="B69" s="29"/>
      <c r="C69" s="378" t="s">
        <v>926</v>
      </c>
      <c r="D69" s="378"/>
      <c r="E69" s="378"/>
      <c r="F69" s="378"/>
      <c r="G69" s="378"/>
      <c r="H69" s="378"/>
      <c r="I69" s="378"/>
      <c r="J69" s="378"/>
      <c r="K69" s="378"/>
      <c r="L69" s="378"/>
      <c r="M69" s="378"/>
      <c r="N69" s="378"/>
      <c r="O69" s="378"/>
      <c r="P69" s="378"/>
      <c r="Q69" s="378"/>
      <c r="R69" s="378"/>
      <c r="S69" s="378"/>
      <c r="T69" s="378"/>
    </row>
    <row r="70" spans="1:20" ht="16.5" customHeight="1" x14ac:dyDescent="0.2">
      <c r="A70" s="29" t="s">
        <v>96</v>
      </c>
      <c r="B70" s="29"/>
      <c r="C70" s="378" t="s">
        <v>928</v>
      </c>
      <c r="D70" s="378"/>
      <c r="E70" s="378"/>
      <c r="F70" s="378"/>
      <c r="G70" s="378"/>
      <c r="H70" s="378"/>
      <c r="I70" s="378"/>
      <c r="J70" s="378"/>
      <c r="K70" s="378"/>
      <c r="L70" s="378"/>
      <c r="M70" s="378"/>
      <c r="N70" s="378"/>
      <c r="O70" s="378"/>
      <c r="P70" s="378"/>
      <c r="Q70" s="378"/>
      <c r="R70" s="378"/>
      <c r="S70" s="378"/>
      <c r="T70" s="378"/>
    </row>
    <row r="71" spans="1:20" ht="29.45" customHeight="1" x14ac:dyDescent="0.2">
      <c r="A71" s="29"/>
      <c r="B71" s="29"/>
      <c r="C71" s="378" t="s">
        <v>929</v>
      </c>
      <c r="D71" s="378"/>
      <c r="E71" s="378"/>
      <c r="F71" s="378"/>
      <c r="G71" s="378"/>
      <c r="H71" s="378"/>
      <c r="I71" s="378"/>
      <c r="J71" s="378"/>
      <c r="K71" s="378"/>
      <c r="L71" s="378"/>
      <c r="M71" s="378"/>
      <c r="N71" s="378"/>
      <c r="O71" s="378"/>
      <c r="P71" s="378"/>
      <c r="Q71" s="378"/>
      <c r="R71" s="378"/>
      <c r="S71" s="378"/>
      <c r="T71" s="378"/>
    </row>
    <row r="72" spans="1:20" ht="4.5" customHeight="1" x14ac:dyDescent="0.2"/>
    <row r="73" spans="1:20" ht="16.5" customHeight="1" x14ac:dyDescent="0.2">
      <c r="A73" s="30" t="s">
        <v>119</v>
      </c>
      <c r="B73" s="29"/>
      <c r="C73" s="29"/>
      <c r="D73" s="29"/>
      <c r="E73" s="378" t="s">
        <v>170</v>
      </c>
      <c r="F73" s="378"/>
      <c r="G73" s="378"/>
      <c r="H73" s="378"/>
      <c r="I73" s="378"/>
      <c r="J73" s="378"/>
      <c r="K73" s="378"/>
      <c r="L73" s="378"/>
      <c r="M73" s="378"/>
      <c r="N73" s="378"/>
      <c r="O73" s="378"/>
      <c r="P73" s="378"/>
      <c r="Q73" s="378"/>
      <c r="R73" s="378"/>
      <c r="S73" s="378"/>
      <c r="T73" s="378"/>
    </row>
  </sheetData>
  <mergeCells count="18">
    <mergeCell ref="C70:T70"/>
    <mergeCell ref="C71:T71"/>
    <mergeCell ref="E73:T73"/>
    <mergeCell ref="C65:T65"/>
    <mergeCell ref="C66:T66"/>
    <mergeCell ref="C67:T67"/>
    <mergeCell ref="C68:T68"/>
    <mergeCell ref="C69:T69"/>
    <mergeCell ref="C60:T60"/>
    <mergeCell ref="C61:T61"/>
    <mergeCell ref="C62:T62"/>
    <mergeCell ref="C63:T63"/>
    <mergeCell ref="C64:T64"/>
    <mergeCell ref="K1:T1"/>
    <mergeCell ref="C55:T55"/>
    <mergeCell ref="C57:T57"/>
    <mergeCell ref="C58:T58"/>
    <mergeCell ref="C59:T59"/>
  </mergeCells>
  <pageMargins left="0.7" right="0.7" top="0.75" bottom="0.75" header="0.3" footer="0.3"/>
  <pageSetup paperSize="9" fitToHeight="0" orientation="landscape" horizontalDpi="300" verticalDpi="300"/>
  <headerFooter scaleWithDoc="0" alignWithMargins="0">
    <oddHeader>&amp;C&amp;"Arial"&amp;8TABLE 16A.34</oddHeader>
    <oddFooter>&amp;L&amp;"Arial"&amp;8REPORT ON
GOVERNMENT
SERVICES 2022&amp;R&amp;"Arial"&amp;8CHILD PROTECTION
SERVICES
PAGE &amp;B&amp;P&amp;B</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U65"/>
  <sheetViews>
    <sheetView showGridLines="0" workbookViewId="0"/>
  </sheetViews>
  <sheetFormatPr defaultColWidth="11.42578125" defaultRowHeight="12.75" x14ac:dyDescent="0.2"/>
  <cols>
    <col min="1" max="10" width="1.85546875" customWidth="1"/>
    <col min="11" max="11" width="30.42578125" customWidth="1"/>
    <col min="12" max="12" width="5.7109375" customWidth="1"/>
    <col min="13" max="21" width="12.85546875" customWidth="1"/>
  </cols>
  <sheetData>
    <row r="1" spans="1:21" ht="17.45" customHeight="1" x14ac:dyDescent="0.2">
      <c r="A1" s="8" t="s">
        <v>949</v>
      </c>
      <c r="B1" s="8"/>
      <c r="C1" s="8"/>
      <c r="D1" s="8"/>
      <c r="E1" s="8"/>
      <c r="F1" s="8"/>
      <c r="G1" s="8"/>
      <c r="H1" s="8"/>
      <c r="I1" s="8"/>
      <c r="J1" s="8"/>
      <c r="K1" s="383" t="s">
        <v>950</v>
      </c>
      <c r="L1" s="384"/>
      <c r="M1" s="384"/>
      <c r="N1" s="384"/>
      <c r="O1" s="384"/>
      <c r="P1" s="384"/>
      <c r="Q1" s="384"/>
      <c r="R1" s="384"/>
      <c r="S1" s="384"/>
      <c r="T1" s="384"/>
      <c r="U1" s="384"/>
    </row>
    <row r="2" spans="1:21" ht="16.5" customHeight="1" x14ac:dyDescent="0.2">
      <c r="A2" s="11"/>
      <c r="B2" s="11"/>
      <c r="C2" s="11"/>
      <c r="D2" s="11"/>
      <c r="E2" s="11"/>
      <c r="F2" s="11"/>
      <c r="G2" s="11"/>
      <c r="H2" s="11"/>
      <c r="I2" s="11"/>
      <c r="J2" s="11"/>
      <c r="K2" s="11"/>
      <c r="L2" s="12" t="s">
        <v>53</v>
      </c>
      <c r="M2" s="13" t="s">
        <v>951</v>
      </c>
      <c r="N2" s="13" t="s">
        <v>952</v>
      </c>
      <c r="O2" s="13" t="s">
        <v>953</v>
      </c>
      <c r="P2" s="13" t="s">
        <v>954</v>
      </c>
      <c r="Q2" s="13" t="s">
        <v>955</v>
      </c>
      <c r="R2" s="13" t="s">
        <v>956</v>
      </c>
      <c r="S2" s="13" t="s">
        <v>957</v>
      </c>
      <c r="T2" s="13" t="s">
        <v>958</v>
      </c>
      <c r="U2" s="13" t="s">
        <v>959</v>
      </c>
    </row>
    <row r="3" spans="1:21" ht="16.5" customHeight="1" x14ac:dyDescent="0.2">
      <c r="A3" s="7" t="s">
        <v>63</v>
      </c>
      <c r="B3" s="7"/>
      <c r="C3" s="7"/>
      <c r="D3" s="7"/>
      <c r="E3" s="7"/>
      <c r="F3" s="7"/>
      <c r="G3" s="7"/>
      <c r="H3" s="7"/>
      <c r="I3" s="7"/>
      <c r="J3" s="7"/>
      <c r="K3" s="7"/>
      <c r="L3" s="9"/>
      <c r="M3" s="10"/>
      <c r="N3" s="10"/>
      <c r="O3" s="10"/>
      <c r="P3" s="10"/>
      <c r="Q3" s="10"/>
      <c r="R3" s="10"/>
      <c r="S3" s="10"/>
      <c r="T3" s="10"/>
      <c r="U3" s="10"/>
    </row>
    <row r="4" spans="1:21" ht="16.5" customHeight="1" x14ac:dyDescent="0.2">
      <c r="A4" s="7"/>
      <c r="B4" s="7" t="s">
        <v>960</v>
      </c>
      <c r="C4" s="7"/>
      <c r="D4" s="7"/>
      <c r="E4" s="7"/>
      <c r="F4" s="7"/>
      <c r="G4" s="7"/>
      <c r="H4" s="7"/>
      <c r="I4" s="7"/>
      <c r="J4" s="7"/>
      <c r="K4" s="7"/>
      <c r="L4" s="9" t="s">
        <v>293</v>
      </c>
      <c r="M4" s="323">
        <v>1529629</v>
      </c>
      <c r="N4" s="322">
        <v>853253</v>
      </c>
      <c r="O4" s="322">
        <v>990898</v>
      </c>
      <c r="P4" s="322">
        <v>334434</v>
      </c>
      <c r="Q4" s="322">
        <v>500038</v>
      </c>
      <c r="R4" s="321">
        <v>78470</v>
      </c>
      <c r="S4" s="321">
        <v>56560</v>
      </c>
      <c r="T4" s="322">
        <v>125050</v>
      </c>
      <c r="U4" s="323">
        <v>4468332</v>
      </c>
    </row>
    <row r="5" spans="1:21" ht="16.5" customHeight="1" x14ac:dyDescent="0.2">
      <c r="A5" s="7"/>
      <c r="B5" s="7" t="s">
        <v>961</v>
      </c>
      <c r="C5" s="7"/>
      <c r="D5" s="7"/>
      <c r="E5" s="7"/>
      <c r="F5" s="7"/>
      <c r="G5" s="7"/>
      <c r="H5" s="7"/>
      <c r="I5" s="7"/>
      <c r="J5" s="7"/>
      <c r="K5" s="7"/>
      <c r="L5" s="9" t="s">
        <v>67</v>
      </c>
      <c r="M5" s="323">
        <v>5821076</v>
      </c>
      <c r="N5" s="323">
        <v>3356379</v>
      </c>
      <c r="O5" s="323">
        <v>3949624</v>
      </c>
      <c r="P5" s="323">
        <v>1717022</v>
      </c>
      <c r="Q5" s="323">
        <v>1639310</v>
      </c>
      <c r="R5" s="322">
        <v>476733</v>
      </c>
      <c r="S5" s="322">
        <v>291872</v>
      </c>
      <c r="T5" s="322">
        <v>366734</v>
      </c>
      <c r="U5" s="324">
        <v>17618750</v>
      </c>
    </row>
    <row r="6" spans="1:21" ht="16.5" customHeight="1" x14ac:dyDescent="0.2">
      <c r="A6" s="7"/>
      <c r="B6" s="7" t="s">
        <v>962</v>
      </c>
      <c r="C6" s="7"/>
      <c r="D6" s="7"/>
      <c r="E6" s="7"/>
      <c r="F6" s="7"/>
      <c r="G6" s="7"/>
      <c r="H6" s="7"/>
      <c r="I6" s="7"/>
      <c r="J6" s="7"/>
      <c r="K6" s="7"/>
      <c r="L6" s="9" t="s">
        <v>303</v>
      </c>
      <c r="M6" s="325">
        <v>262.77</v>
      </c>
      <c r="N6" s="325">
        <v>254.22</v>
      </c>
      <c r="O6" s="325">
        <v>250.88</v>
      </c>
      <c r="P6" s="325">
        <v>194.78</v>
      </c>
      <c r="Q6" s="325">
        <v>305.02999999999997</v>
      </c>
      <c r="R6" s="325">
        <v>164.6</v>
      </c>
      <c r="S6" s="325">
        <v>193.78</v>
      </c>
      <c r="T6" s="325">
        <v>340.98</v>
      </c>
      <c r="U6" s="325">
        <v>253.61</v>
      </c>
    </row>
    <row r="7" spans="1:21" ht="16.5" customHeight="1" x14ac:dyDescent="0.2">
      <c r="A7" s="7" t="s">
        <v>78</v>
      </c>
      <c r="B7" s="7"/>
      <c r="C7" s="7"/>
      <c r="D7" s="7"/>
      <c r="E7" s="7"/>
      <c r="F7" s="7"/>
      <c r="G7" s="7"/>
      <c r="H7" s="7"/>
      <c r="I7" s="7"/>
      <c r="J7" s="7"/>
      <c r="K7" s="7"/>
      <c r="L7" s="9"/>
      <c r="M7" s="10"/>
      <c r="N7" s="10"/>
      <c r="O7" s="10"/>
      <c r="P7" s="10"/>
      <c r="Q7" s="10"/>
      <c r="R7" s="10"/>
      <c r="S7" s="10"/>
      <c r="T7" s="10"/>
      <c r="U7" s="10"/>
    </row>
    <row r="8" spans="1:21" ht="16.5" customHeight="1" x14ac:dyDescent="0.2">
      <c r="A8" s="7"/>
      <c r="B8" s="7" t="s">
        <v>960</v>
      </c>
      <c r="C8" s="7"/>
      <c r="D8" s="7"/>
      <c r="E8" s="7"/>
      <c r="F8" s="7"/>
      <c r="G8" s="7"/>
      <c r="H8" s="7"/>
      <c r="I8" s="7"/>
      <c r="J8" s="7"/>
      <c r="K8" s="7"/>
      <c r="L8" s="9" t="s">
        <v>293</v>
      </c>
      <c r="M8" s="323">
        <v>1511921</v>
      </c>
      <c r="N8" s="322">
        <v>817603</v>
      </c>
      <c r="O8" s="322">
        <v>762564</v>
      </c>
      <c r="P8" s="322">
        <v>326049</v>
      </c>
      <c r="Q8" s="322">
        <v>465751</v>
      </c>
      <c r="R8" s="321">
        <v>87915</v>
      </c>
      <c r="S8" s="321">
        <v>51942</v>
      </c>
      <c r="T8" s="322">
        <v>137537</v>
      </c>
      <c r="U8" s="323">
        <v>4161282</v>
      </c>
    </row>
    <row r="9" spans="1:21" ht="16.5" customHeight="1" x14ac:dyDescent="0.2">
      <c r="A9" s="7"/>
      <c r="B9" s="7" t="s">
        <v>961</v>
      </c>
      <c r="C9" s="7"/>
      <c r="D9" s="7"/>
      <c r="E9" s="7"/>
      <c r="F9" s="7"/>
      <c r="G9" s="7"/>
      <c r="H9" s="7"/>
      <c r="I9" s="7"/>
      <c r="J9" s="7"/>
      <c r="K9" s="7"/>
      <c r="L9" s="9" t="s">
        <v>67</v>
      </c>
      <c r="M9" s="323">
        <v>6010169</v>
      </c>
      <c r="N9" s="323">
        <v>4223986</v>
      </c>
      <c r="O9" s="323">
        <v>3675741</v>
      </c>
      <c r="P9" s="323">
        <v>1759863</v>
      </c>
      <c r="Q9" s="323">
        <v>1527397</v>
      </c>
      <c r="R9" s="322">
        <v>484704</v>
      </c>
      <c r="S9" s="322">
        <v>289859</v>
      </c>
      <c r="T9" s="322">
        <v>377478</v>
      </c>
      <c r="U9" s="324">
        <v>18349197</v>
      </c>
    </row>
    <row r="10" spans="1:21" ht="16.5" customHeight="1" x14ac:dyDescent="0.2">
      <c r="A10" s="7"/>
      <c r="B10" s="7" t="s">
        <v>962</v>
      </c>
      <c r="C10" s="7"/>
      <c r="D10" s="7"/>
      <c r="E10" s="7"/>
      <c r="F10" s="7"/>
      <c r="G10" s="7"/>
      <c r="H10" s="7"/>
      <c r="I10" s="7"/>
      <c r="J10" s="7"/>
      <c r="K10" s="7"/>
      <c r="L10" s="9" t="s">
        <v>303</v>
      </c>
      <c r="M10" s="325">
        <v>251.56</v>
      </c>
      <c r="N10" s="325">
        <v>193.56</v>
      </c>
      <c r="O10" s="325">
        <v>207.46</v>
      </c>
      <c r="P10" s="325">
        <v>185.27</v>
      </c>
      <c r="Q10" s="325">
        <v>304.93</v>
      </c>
      <c r="R10" s="325">
        <v>181.38</v>
      </c>
      <c r="S10" s="325">
        <v>179.2</v>
      </c>
      <c r="T10" s="325">
        <v>364.36</v>
      </c>
      <c r="U10" s="325">
        <v>226.78</v>
      </c>
    </row>
    <row r="11" spans="1:21" ht="16.5" customHeight="1" x14ac:dyDescent="0.2">
      <c r="A11" s="7" t="s">
        <v>79</v>
      </c>
      <c r="B11" s="7"/>
      <c r="C11" s="7"/>
      <c r="D11" s="7"/>
      <c r="E11" s="7"/>
      <c r="F11" s="7"/>
      <c r="G11" s="7"/>
      <c r="H11" s="7"/>
      <c r="I11" s="7"/>
      <c r="J11" s="7"/>
      <c r="K11" s="7"/>
      <c r="L11" s="9"/>
      <c r="M11" s="10"/>
      <c r="N11" s="10"/>
      <c r="O11" s="10"/>
      <c r="P11" s="10"/>
      <c r="Q11" s="10"/>
      <c r="R11" s="10"/>
      <c r="S11" s="10"/>
      <c r="T11" s="10"/>
      <c r="U11" s="10"/>
    </row>
    <row r="12" spans="1:21" ht="16.5" customHeight="1" x14ac:dyDescent="0.2">
      <c r="A12" s="7"/>
      <c r="B12" s="7" t="s">
        <v>960</v>
      </c>
      <c r="C12" s="7"/>
      <c r="D12" s="7"/>
      <c r="E12" s="7"/>
      <c r="F12" s="7"/>
      <c r="G12" s="7"/>
      <c r="H12" s="7"/>
      <c r="I12" s="7"/>
      <c r="J12" s="7"/>
      <c r="K12" s="7"/>
      <c r="L12" s="9" t="s">
        <v>293</v>
      </c>
      <c r="M12" s="323">
        <v>1395786</v>
      </c>
      <c r="N12" s="322">
        <v>810947</v>
      </c>
      <c r="O12" s="322">
        <v>703137</v>
      </c>
      <c r="P12" s="322">
        <v>308432</v>
      </c>
      <c r="Q12" s="322">
        <v>454908</v>
      </c>
      <c r="R12" s="321">
        <v>95246</v>
      </c>
      <c r="S12" s="321">
        <v>47467</v>
      </c>
      <c r="T12" s="322">
        <v>138077</v>
      </c>
      <c r="U12" s="323">
        <v>3954000</v>
      </c>
    </row>
    <row r="13" spans="1:21" ht="16.5" customHeight="1" x14ac:dyDescent="0.2">
      <c r="A13" s="7"/>
      <c r="B13" s="7" t="s">
        <v>961</v>
      </c>
      <c r="C13" s="7"/>
      <c r="D13" s="7"/>
      <c r="E13" s="7"/>
      <c r="F13" s="7"/>
      <c r="G13" s="7"/>
      <c r="H13" s="7"/>
      <c r="I13" s="7"/>
      <c r="J13" s="7"/>
      <c r="K13" s="7"/>
      <c r="L13" s="9" t="s">
        <v>67</v>
      </c>
      <c r="M13" s="323">
        <v>6202037</v>
      </c>
      <c r="N13" s="323">
        <v>4070372</v>
      </c>
      <c r="O13" s="323">
        <v>3422840</v>
      </c>
      <c r="P13" s="323">
        <v>1685144</v>
      </c>
      <c r="Q13" s="323">
        <v>1403672</v>
      </c>
      <c r="R13" s="322">
        <v>472361</v>
      </c>
      <c r="S13" s="322">
        <v>296693</v>
      </c>
      <c r="T13" s="322">
        <v>393875</v>
      </c>
      <c r="U13" s="324">
        <v>17946994</v>
      </c>
    </row>
    <row r="14" spans="1:21" ht="16.5" customHeight="1" x14ac:dyDescent="0.2">
      <c r="A14" s="7"/>
      <c r="B14" s="7" t="s">
        <v>962</v>
      </c>
      <c r="C14" s="7"/>
      <c r="D14" s="7"/>
      <c r="E14" s="7"/>
      <c r="F14" s="7"/>
      <c r="G14" s="7"/>
      <c r="H14" s="7"/>
      <c r="I14" s="7"/>
      <c r="J14" s="7"/>
      <c r="K14" s="7"/>
      <c r="L14" s="9" t="s">
        <v>303</v>
      </c>
      <c r="M14" s="325">
        <v>225.05</v>
      </c>
      <c r="N14" s="325">
        <v>199.23</v>
      </c>
      <c r="O14" s="325">
        <v>205.43</v>
      </c>
      <c r="P14" s="325">
        <v>183.03</v>
      </c>
      <c r="Q14" s="325">
        <v>324.08</v>
      </c>
      <c r="R14" s="325">
        <v>201.64</v>
      </c>
      <c r="S14" s="325">
        <v>159.99</v>
      </c>
      <c r="T14" s="325">
        <v>350.56</v>
      </c>
      <c r="U14" s="325">
        <v>220.32</v>
      </c>
    </row>
    <row r="15" spans="1:21" ht="16.5" customHeight="1" x14ac:dyDescent="0.2">
      <c r="A15" s="7" t="s">
        <v>80</v>
      </c>
      <c r="B15" s="7"/>
      <c r="C15" s="7"/>
      <c r="D15" s="7"/>
      <c r="E15" s="7"/>
      <c r="F15" s="7"/>
      <c r="G15" s="7"/>
      <c r="H15" s="7"/>
      <c r="I15" s="7"/>
      <c r="J15" s="7"/>
      <c r="K15" s="7"/>
      <c r="L15" s="9"/>
      <c r="M15" s="10"/>
      <c r="N15" s="10"/>
      <c r="O15" s="10"/>
      <c r="P15" s="10"/>
      <c r="Q15" s="10"/>
      <c r="R15" s="10"/>
      <c r="S15" s="10"/>
      <c r="T15" s="10"/>
      <c r="U15" s="10"/>
    </row>
    <row r="16" spans="1:21" ht="16.5" customHeight="1" x14ac:dyDescent="0.2">
      <c r="A16" s="7"/>
      <c r="B16" s="7" t="s">
        <v>960</v>
      </c>
      <c r="C16" s="7"/>
      <c r="D16" s="7"/>
      <c r="E16" s="7"/>
      <c r="F16" s="7"/>
      <c r="G16" s="7"/>
      <c r="H16" s="7"/>
      <c r="I16" s="7"/>
      <c r="J16" s="7"/>
      <c r="K16" s="7"/>
      <c r="L16" s="9" t="s">
        <v>293</v>
      </c>
      <c r="M16" s="323">
        <v>1268742</v>
      </c>
      <c r="N16" s="322">
        <v>682207</v>
      </c>
      <c r="O16" s="322">
        <v>641881</v>
      </c>
      <c r="P16" s="322">
        <v>293072</v>
      </c>
      <c r="Q16" s="322">
        <v>465556</v>
      </c>
      <c r="R16" s="321">
        <v>78495</v>
      </c>
      <c r="S16" s="321">
        <v>45047</v>
      </c>
      <c r="T16" s="322">
        <v>145078</v>
      </c>
      <c r="U16" s="323">
        <v>3620079</v>
      </c>
    </row>
    <row r="17" spans="1:21" ht="16.5" customHeight="1" x14ac:dyDescent="0.2">
      <c r="A17" s="7"/>
      <c r="B17" s="7" t="s">
        <v>961</v>
      </c>
      <c r="C17" s="7"/>
      <c r="D17" s="7"/>
      <c r="E17" s="7"/>
      <c r="F17" s="7"/>
      <c r="G17" s="7"/>
      <c r="H17" s="7"/>
      <c r="I17" s="7"/>
      <c r="J17" s="7"/>
      <c r="K17" s="7"/>
      <c r="L17" s="9" t="s">
        <v>67</v>
      </c>
      <c r="M17" s="323">
        <v>6391664</v>
      </c>
      <c r="N17" s="323">
        <v>3754789</v>
      </c>
      <c r="O17" s="323">
        <v>3297535</v>
      </c>
      <c r="P17" s="323">
        <v>1576727</v>
      </c>
      <c r="Q17" s="323">
        <v>1301382</v>
      </c>
      <c r="R17" s="322">
        <v>451621</v>
      </c>
      <c r="S17" s="322">
        <v>294573</v>
      </c>
      <c r="T17" s="322">
        <v>383939</v>
      </c>
      <c r="U17" s="324">
        <v>17452230</v>
      </c>
    </row>
    <row r="18" spans="1:21" ht="16.5" customHeight="1" x14ac:dyDescent="0.2">
      <c r="A18" s="7"/>
      <c r="B18" s="7" t="s">
        <v>962</v>
      </c>
      <c r="C18" s="7"/>
      <c r="D18" s="7"/>
      <c r="E18" s="7"/>
      <c r="F18" s="7"/>
      <c r="G18" s="7"/>
      <c r="H18" s="7"/>
      <c r="I18" s="7"/>
      <c r="J18" s="7"/>
      <c r="K18" s="7"/>
      <c r="L18" s="9" t="s">
        <v>303</v>
      </c>
      <c r="M18" s="325">
        <v>198.5</v>
      </c>
      <c r="N18" s="325">
        <v>181.69</v>
      </c>
      <c r="O18" s="325">
        <v>194.65</v>
      </c>
      <c r="P18" s="325">
        <v>185.87</v>
      </c>
      <c r="Q18" s="325">
        <v>357.74</v>
      </c>
      <c r="R18" s="325">
        <v>173.81</v>
      </c>
      <c r="S18" s="325">
        <v>152.91999999999999</v>
      </c>
      <c r="T18" s="325">
        <v>377.87</v>
      </c>
      <c r="U18" s="325">
        <v>207.43</v>
      </c>
    </row>
    <row r="19" spans="1:21" ht="16.5" customHeight="1" x14ac:dyDescent="0.2">
      <c r="A19" s="7" t="s">
        <v>82</v>
      </c>
      <c r="B19" s="7"/>
      <c r="C19" s="7"/>
      <c r="D19" s="7"/>
      <c r="E19" s="7"/>
      <c r="F19" s="7"/>
      <c r="G19" s="7"/>
      <c r="H19" s="7"/>
      <c r="I19" s="7"/>
      <c r="J19" s="7"/>
      <c r="K19" s="7"/>
      <c r="L19" s="9"/>
      <c r="M19" s="10"/>
      <c r="N19" s="10"/>
      <c r="O19" s="10"/>
      <c r="P19" s="10"/>
      <c r="Q19" s="10"/>
      <c r="R19" s="10"/>
      <c r="S19" s="10"/>
      <c r="T19" s="10"/>
      <c r="U19" s="10"/>
    </row>
    <row r="20" spans="1:21" ht="16.5" customHeight="1" x14ac:dyDescent="0.2">
      <c r="A20" s="7"/>
      <c r="B20" s="7" t="s">
        <v>960</v>
      </c>
      <c r="C20" s="7"/>
      <c r="D20" s="7"/>
      <c r="E20" s="7"/>
      <c r="F20" s="7"/>
      <c r="G20" s="7"/>
      <c r="H20" s="7"/>
      <c r="I20" s="7"/>
      <c r="J20" s="7"/>
      <c r="K20" s="7"/>
      <c r="L20" s="9" t="s">
        <v>293</v>
      </c>
      <c r="M20" s="323">
        <v>1218365</v>
      </c>
      <c r="N20" s="322">
        <v>607861</v>
      </c>
      <c r="O20" s="322">
        <v>563278</v>
      </c>
      <c r="P20" s="322">
        <v>281958</v>
      </c>
      <c r="Q20" s="322">
        <v>428859</v>
      </c>
      <c r="R20" s="321">
        <v>68211</v>
      </c>
      <c r="S20" s="321">
        <v>45591</v>
      </c>
      <c r="T20" s="322">
        <v>133858</v>
      </c>
      <c r="U20" s="323">
        <v>3347981</v>
      </c>
    </row>
    <row r="21" spans="1:21" ht="16.5" customHeight="1" x14ac:dyDescent="0.2">
      <c r="A21" s="7"/>
      <c r="B21" s="7" t="s">
        <v>961</v>
      </c>
      <c r="C21" s="7"/>
      <c r="D21" s="7"/>
      <c r="E21" s="7"/>
      <c r="F21" s="7"/>
      <c r="G21" s="7"/>
      <c r="H21" s="7"/>
      <c r="I21" s="7"/>
      <c r="J21" s="7"/>
      <c r="K21" s="7"/>
      <c r="L21" s="9" t="s">
        <v>67</v>
      </c>
      <c r="M21" s="323">
        <v>6558904</v>
      </c>
      <c r="N21" s="323">
        <v>3574575</v>
      </c>
      <c r="O21" s="323">
        <v>3222315</v>
      </c>
      <c r="P21" s="323">
        <v>1517420</v>
      </c>
      <c r="Q21" s="323">
        <v>1231283</v>
      </c>
      <c r="R21" s="322">
        <v>430596</v>
      </c>
      <c r="S21" s="322">
        <v>283809</v>
      </c>
      <c r="T21" s="322">
        <v>381212</v>
      </c>
      <c r="U21" s="324">
        <v>17200114</v>
      </c>
    </row>
    <row r="22" spans="1:21" ht="16.5" customHeight="1" x14ac:dyDescent="0.2">
      <c r="A22" s="7"/>
      <c r="B22" s="7" t="s">
        <v>962</v>
      </c>
      <c r="C22" s="7"/>
      <c r="D22" s="7"/>
      <c r="E22" s="7"/>
      <c r="F22" s="7"/>
      <c r="G22" s="7"/>
      <c r="H22" s="7"/>
      <c r="I22" s="7"/>
      <c r="J22" s="7"/>
      <c r="K22" s="7"/>
      <c r="L22" s="9" t="s">
        <v>303</v>
      </c>
      <c r="M22" s="325">
        <v>185.76</v>
      </c>
      <c r="N22" s="325">
        <v>170.05</v>
      </c>
      <c r="O22" s="325">
        <v>174.81</v>
      </c>
      <c r="P22" s="325">
        <v>185.81</v>
      </c>
      <c r="Q22" s="325">
        <v>348.3</v>
      </c>
      <c r="R22" s="325">
        <v>158.41</v>
      </c>
      <c r="S22" s="325">
        <v>160.63999999999999</v>
      </c>
      <c r="T22" s="325">
        <v>351.14</v>
      </c>
      <c r="U22" s="325">
        <v>194.65</v>
      </c>
    </row>
    <row r="23" spans="1:21" ht="16.5" customHeight="1" x14ac:dyDescent="0.2">
      <c r="A23" s="7" t="s">
        <v>83</v>
      </c>
      <c r="B23" s="7"/>
      <c r="C23" s="7"/>
      <c r="D23" s="7"/>
      <c r="E23" s="7"/>
      <c r="F23" s="7"/>
      <c r="G23" s="7"/>
      <c r="H23" s="7"/>
      <c r="I23" s="7"/>
      <c r="J23" s="7"/>
      <c r="K23" s="7"/>
      <c r="L23" s="9"/>
      <c r="M23" s="10"/>
      <c r="N23" s="10"/>
      <c r="O23" s="10"/>
      <c r="P23" s="10"/>
      <c r="Q23" s="10"/>
      <c r="R23" s="10"/>
      <c r="S23" s="10"/>
      <c r="T23" s="10"/>
      <c r="U23" s="10"/>
    </row>
    <row r="24" spans="1:21" ht="16.5" customHeight="1" x14ac:dyDescent="0.2">
      <c r="A24" s="7"/>
      <c r="B24" s="7" t="s">
        <v>960</v>
      </c>
      <c r="C24" s="7"/>
      <c r="D24" s="7"/>
      <c r="E24" s="7"/>
      <c r="F24" s="7"/>
      <c r="G24" s="7"/>
      <c r="H24" s="7"/>
      <c r="I24" s="7"/>
      <c r="J24" s="7"/>
      <c r="K24" s="7"/>
      <c r="L24" s="9" t="s">
        <v>293</v>
      </c>
      <c r="M24" s="323">
        <v>1112256</v>
      </c>
      <c r="N24" s="322">
        <v>531963</v>
      </c>
      <c r="O24" s="322">
        <v>536028</v>
      </c>
      <c r="P24" s="322">
        <v>271669</v>
      </c>
      <c r="Q24" s="322">
        <v>328972</v>
      </c>
      <c r="R24" s="321">
        <v>56482</v>
      </c>
      <c r="S24" s="321">
        <v>39619</v>
      </c>
      <c r="T24" s="322">
        <v>120664</v>
      </c>
      <c r="U24" s="323">
        <v>2997655</v>
      </c>
    </row>
    <row r="25" spans="1:21" ht="16.5" customHeight="1" x14ac:dyDescent="0.2">
      <c r="A25" s="7"/>
      <c r="B25" s="7" t="s">
        <v>961</v>
      </c>
      <c r="C25" s="7"/>
      <c r="D25" s="7"/>
      <c r="E25" s="7"/>
      <c r="F25" s="7"/>
      <c r="G25" s="7"/>
      <c r="H25" s="7"/>
      <c r="I25" s="7"/>
      <c r="J25" s="7"/>
      <c r="K25" s="7"/>
      <c r="L25" s="9" t="s">
        <v>67</v>
      </c>
      <c r="M25" s="323">
        <v>6327190</v>
      </c>
      <c r="N25" s="323">
        <v>3305649</v>
      </c>
      <c r="O25" s="323">
        <v>3155986</v>
      </c>
      <c r="P25" s="323">
        <v>1471795</v>
      </c>
      <c r="Q25" s="323">
        <v>1115293</v>
      </c>
      <c r="R25" s="322">
        <v>406749</v>
      </c>
      <c r="S25" s="322">
        <v>258734</v>
      </c>
      <c r="T25" s="322">
        <v>369687</v>
      </c>
      <c r="U25" s="324">
        <v>16411083</v>
      </c>
    </row>
    <row r="26" spans="1:21" ht="16.5" customHeight="1" x14ac:dyDescent="0.2">
      <c r="A26" s="7"/>
      <c r="B26" s="7" t="s">
        <v>962</v>
      </c>
      <c r="C26" s="7"/>
      <c r="D26" s="7"/>
      <c r="E26" s="7"/>
      <c r="F26" s="7"/>
      <c r="G26" s="7"/>
      <c r="H26" s="7"/>
      <c r="I26" s="7"/>
      <c r="J26" s="7"/>
      <c r="K26" s="7"/>
      <c r="L26" s="9" t="s">
        <v>303</v>
      </c>
      <c r="M26" s="325">
        <v>175.79</v>
      </c>
      <c r="N26" s="325">
        <v>160.93</v>
      </c>
      <c r="O26" s="325">
        <v>169.84</v>
      </c>
      <c r="P26" s="325">
        <v>184.58</v>
      </c>
      <c r="Q26" s="325">
        <v>294.95999999999998</v>
      </c>
      <c r="R26" s="325">
        <v>138.86000000000001</v>
      </c>
      <c r="S26" s="325">
        <v>153.13</v>
      </c>
      <c r="T26" s="325">
        <v>326.39999999999998</v>
      </c>
      <c r="U26" s="325">
        <v>182.66</v>
      </c>
    </row>
    <row r="27" spans="1:21" ht="16.5" customHeight="1" x14ac:dyDescent="0.2">
      <c r="A27" s="7" t="s">
        <v>84</v>
      </c>
      <c r="B27" s="7"/>
      <c r="C27" s="7"/>
      <c r="D27" s="7"/>
      <c r="E27" s="7"/>
      <c r="F27" s="7"/>
      <c r="G27" s="7"/>
      <c r="H27" s="7"/>
      <c r="I27" s="7"/>
      <c r="J27" s="7"/>
      <c r="K27" s="7"/>
      <c r="L27" s="9"/>
      <c r="M27" s="10"/>
      <c r="N27" s="10"/>
      <c r="O27" s="10"/>
      <c r="P27" s="10"/>
      <c r="Q27" s="10"/>
      <c r="R27" s="10"/>
      <c r="S27" s="10"/>
      <c r="T27" s="10"/>
      <c r="U27" s="10"/>
    </row>
    <row r="28" spans="1:21" ht="16.5" customHeight="1" x14ac:dyDescent="0.2">
      <c r="A28" s="7"/>
      <c r="B28" s="7" t="s">
        <v>960</v>
      </c>
      <c r="C28" s="7"/>
      <c r="D28" s="7"/>
      <c r="E28" s="7"/>
      <c r="F28" s="7"/>
      <c r="G28" s="7"/>
      <c r="H28" s="7"/>
      <c r="I28" s="7"/>
      <c r="J28" s="7"/>
      <c r="K28" s="7"/>
      <c r="L28" s="9" t="s">
        <v>293</v>
      </c>
      <c r="M28" s="322">
        <v>974972</v>
      </c>
      <c r="N28" s="322">
        <v>485607</v>
      </c>
      <c r="O28" s="322">
        <v>488014</v>
      </c>
      <c r="P28" s="322">
        <v>269327</v>
      </c>
      <c r="Q28" s="322">
        <v>241161</v>
      </c>
      <c r="R28" s="321">
        <v>51176</v>
      </c>
      <c r="S28" s="321">
        <v>37562</v>
      </c>
      <c r="T28" s="322">
        <v>109656</v>
      </c>
      <c r="U28" s="323">
        <v>2657476</v>
      </c>
    </row>
    <row r="29" spans="1:21" ht="16.5" customHeight="1" x14ac:dyDescent="0.2">
      <c r="A29" s="7"/>
      <c r="B29" s="7" t="s">
        <v>961</v>
      </c>
      <c r="C29" s="7"/>
      <c r="D29" s="7"/>
      <c r="E29" s="7"/>
      <c r="F29" s="7"/>
      <c r="G29" s="7"/>
      <c r="H29" s="7"/>
      <c r="I29" s="7"/>
      <c r="J29" s="7"/>
      <c r="K29" s="7"/>
      <c r="L29" s="9" t="s">
        <v>67</v>
      </c>
      <c r="M29" s="323">
        <v>6221785</v>
      </c>
      <c r="N29" s="323">
        <v>2941900</v>
      </c>
      <c r="O29" s="323">
        <v>3061135</v>
      </c>
      <c r="P29" s="323">
        <v>1398735</v>
      </c>
      <c r="Q29" s="322">
        <v>995224</v>
      </c>
      <c r="R29" s="322">
        <v>381598</v>
      </c>
      <c r="S29" s="322">
        <v>226637</v>
      </c>
      <c r="T29" s="322">
        <v>348871</v>
      </c>
      <c r="U29" s="324">
        <v>15575885</v>
      </c>
    </row>
    <row r="30" spans="1:21" ht="16.5" customHeight="1" x14ac:dyDescent="0.2">
      <c r="A30" s="7"/>
      <c r="B30" s="7" t="s">
        <v>962</v>
      </c>
      <c r="C30" s="7"/>
      <c r="D30" s="7"/>
      <c r="E30" s="7"/>
      <c r="F30" s="7"/>
      <c r="G30" s="7"/>
      <c r="H30" s="7"/>
      <c r="I30" s="7"/>
      <c r="J30" s="7"/>
      <c r="K30" s="7"/>
      <c r="L30" s="9" t="s">
        <v>303</v>
      </c>
      <c r="M30" s="325">
        <v>156.69999999999999</v>
      </c>
      <c r="N30" s="325">
        <v>165.07</v>
      </c>
      <c r="O30" s="325">
        <v>159.41999999999999</v>
      </c>
      <c r="P30" s="325">
        <v>192.55</v>
      </c>
      <c r="Q30" s="325">
        <v>242.32</v>
      </c>
      <c r="R30" s="325">
        <v>134.11000000000001</v>
      </c>
      <c r="S30" s="325">
        <v>165.74</v>
      </c>
      <c r="T30" s="325">
        <v>314.32</v>
      </c>
      <c r="U30" s="325">
        <v>170.61</v>
      </c>
    </row>
    <row r="31" spans="1:21" ht="16.5" customHeight="1" x14ac:dyDescent="0.2">
      <c r="A31" s="7" t="s">
        <v>86</v>
      </c>
      <c r="B31" s="7"/>
      <c r="C31" s="7"/>
      <c r="D31" s="7"/>
      <c r="E31" s="7"/>
      <c r="F31" s="7"/>
      <c r="G31" s="7"/>
      <c r="H31" s="7"/>
      <c r="I31" s="7"/>
      <c r="J31" s="7"/>
      <c r="K31" s="7"/>
      <c r="L31" s="9"/>
      <c r="M31" s="10"/>
      <c r="N31" s="10"/>
      <c r="O31" s="10"/>
      <c r="P31" s="10"/>
      <c r="Q31" s="10"/>
      <c r="R31" s="10"/>
      <c r="S31" s="10"/>
      <c r="T31" s="10"/>
      <c r="U31" s="10"/>
    </row>
    <row r="32" spans="1:21" ht="16.5" customHeight="1" x14ac:dyDescent="0.2">
      <c r="A32" s="7"/>
      <c r="B32" s="7" t="s">
        <v>960</v>
      </c>
      <c r="C32" s="7"/>
      <c r="D32" s="7"/>
      <c r="E32" s="7"/>
      <c r="F32" s="7"/>
      <c r="G32" s="7"/>
      <c r="H32" s="7"/>
      <c r="I32" s="7"/>
      <c r="J32" s="7"/>
      <c r="K32" s="7"/>
      <c r="L32" s="9" t="s">
        <v>293</v>
      </c>
      <c r="M32" s="322">
        <v>885571</v>
      </c>
      <c r="N32" s="322">
        <v>445817</v>
      </c>
      <c r="O32" s="322">
        <v>465024</v>
      </c>
      <c r="P32" s="322">
        <v>250520</v>
      </c>
      <c r="Q32" s="322">
        <v>199361</v>
      </c>
      <c r="R32" s="321">
        <v>52395</v>
      </c>
      <c r="S32" s="321">
        <v>36983</v>
      </c>
      <c r="T32" s="321">
        <v>91664</v>
      </c>
      <c r="U32" s="323">
        <v>2427336</v>
      </c>
    </row>
    <row r="33" spans="1:21" ht="16.5" customHeight="1" x14ac:dyDescent="0.2">
      <c r="A33" s="7"/>
      <c r="B33" s="7" t="s">
        <v>961</v>
      </c>
      <c r="C33" s="7"/>
      <c r="D33" s="7"/>
      <c r="E33" s="7"/>
      <c r="F33" s="7"/>
      <c r="G33" s="7"/>
      <c r="H33" s="7"/>
      <c r="I33" s="7"/>
      <c r="J33" s="7"/>
      <c r="K33" s="7"/>
      <c r="L33" s="9" t="s">
        <v>67</v>
      </c>
      <c r="M33" s="323">
        <v>6502547</v>
      </c>
      <c r="N33" s="323">
        <v>2653082</v>
      </c>
      <c r="O33" s="323">
        <v>2932765</v>
      </c>
      <c r="P33" s="323">
        <v>1299316</v>
      </c>
      <c r="Q33" s="322">
        <v>953048</v>
      </c>
      <c r="R33" s="322">
        <v>388732</v>
      </c>
      <c r="S33" s="322">
        <v>212364</v>
      </c>
      <c r="T33" s="322">
        <v>296133</v>
      </c>
      <c r="U33" s="324">
        <v>15237987</v>
      </c>
    </row>
    <row r="34" spans="1:21" ht="16.5" customHeight="1" x14ac:dyDescent="0.2">
      <c r="A34" s="7"/>
      <c r="B34" s="7" t="s">
        <v>962</v>
      </c>
      <c r="C34" s="7"/>
      <c r="D34" s="7"/>
      <c r="E34" s="7"/>
      <c r="F34" s="7"/>
      <c r="G34" s="7"/>
      <c r="H34" s="7"/>
      <c r="I34" s="7"/>
      <c r="J34" s="7"/>
      <c r="K34" s="7"/>
      <c r="L34" s="9" t="s">
        <v>303</v>
      </c>
      <c r="M34" s="325">
        <v>136.19</v>
      </c>
      <c r="N34" s="325">
        <v>168.04</v>
      </c>
      <c r="O34" s="325">
        <v>158.56</v>
      </c>
      <c r="P34" s="325">
        <v>192.81</v>
      </c>
      <c r="Q34" s="325">
        <v>209.18</v>
      </c>
      <c r="R34" s="325">
        <v>134.78</v>
      </c>
      <c r="S34" s="325">
        <v>174.15</v>
      </c>
      <c r="T34" s="325">
        <v>309.54000000000002</v>
      </c>
      <c r="U34" s="325">
        <v>159.30000000000001</v>
      </c>
    </row>
    <row r="35" spans="1:21" ht="16.5" customHeight="1" x14ac:dyDescent="0.2">
      <c r="A35" s="7" t="s">
        <v>87</v>
      </c>
      <c r="B35" s="7"/>
      <c r="C35" s="7"/>
      <c r="D35" s="7"/>
      <c r="E35" s="7"/>
      <c r="F35" s="7"/>
      <c r="G35" s="7"/>
      <c r="H35" s="7"/>
      <c r="I35" s="7"/>
      <c r="J35" s="7"/>
      <c r="K35" s="7"/>
      <c r="L35" s="9"/>
      <c r="M35" s="10"/>
      <c r="N35" s="10"/>
      <c r="O35" s="10"/>
      <c r="P35" s="10"/>
      <c r="Q35" s="10"/>
      <c r="R35" s="10"/>
      <c r="S35" s="10"/>
      <c r="T35" s="10"/>
      <c r="U35" s="10"/>
    </row>
    <row r="36" spans="1:21" ht="16.5" customHeight="1" x14ac:dyDescent="0.2">
      <c r="A36" s="7"/>
      <c r="B36" s="7" t="s">
        <v>960</v>
      </c>
      <c r="C36" s="7"/>
      <c r="D36" s="7"/>
      <c r="E36" s="7"/>
      <c r="F36" s="7"/>
      <c r="G36" s="7"/>
      <c r="H36" s="7"/>
      <c r="I36" s="7"/>
      <c r="J36" s="7"/>
      <c r="K36" s="7"/>
      <c r="L36" s="9" t="s">
        <v>293</v>
      </c>
      <c r="M36" s="322">
        <v>863569</v>
      </c>
      <c r="N36" s="322">
        <v>419368</v>
      </c>
      <c r="O36" s="322">
        <v>463995</v>
      </c>
      <c r="P36" s="322">
        <v>239752</v>
      </c>
      <c r="Q36" s="322">
        <v>176083</v>
      </c>
      <c r="R36" s="321">
        <v>47847</v>
      </c>
      <c r="S36" s="321">
        <v>34346</v>
      </c>
      <c r="T36" s="321">
        <v>86130</v>
      </c>
      <c r="U36" s="323">
        <v>2331090</v>
      </c>
    </row>
    <row r="37" spans="1:21" ht="16.5" customHeight="1" x14ac:dyDescent="0.2">
      <c r="A37" s="7"/>
      <c r="B37" s="7" t="s">
        <v>961</v>
      </c>
      <c r="C37" s="7"/>
      <c r="D37" s="7"/>
      <c r="E37" s="7"/>
      <c r="F37" s="7"/>
      <c r="G37" s="7"/>
      <c r="H37" s="7"/>
      <c r="I37" s="7"/>
      <c r="J37" s="7"/>
      <c r="K37" s="7"/>
      <c r="L37" s="9" t="s">
        <v>67</v>
      </c>
      <c r="M37" s="323">
        <v>6315949</v>
      </c>
      <c r="N37" s="323">
        <v>2513013</v>
      </c>
      <c r="O37" s="323">
        <v>2910866</v>
      </c>
      <c r="P37" s="323">
        <v>1162356</v>
      </c>
      <c r="Q37" s="322">
        <v>978247</v>
      </c>
      <c r="R37" s="322">
        <v>377485</v>
      </c>
      <c r="S37" s="322">
        <v>204986</v>
      </c>
      <c r="T37" s="322">
        <v>271287</v>
      </c>
      <c r="U37" s="324">
        <v>14734189</v>
      </c>
    </row>
    <row r="38" spans="1:21" ht="16.5" customHeight="1" x14ac:dyDescent="0.2">
      <c r="A38" s="7"/>
      <c r="B38" s="7" t="s">
        <v>962</v>
      </c>
      <c r="C38" s="7"/>
      <c r="D38" s="7"/>
      <c r="E38" s="7"/>
      <c r="F38" s="7"/>
      <c r="G38" s="7"/>
      <c r="H38" s="7"/>
      <c r="I38" s="7"/>
      <c r="J38" s="7"/>
      <c r="K38" s="7"/>
      <c r="L38" s="9" t="s">
        <v>303</v>
      </c>
      <c r="M38" s="325">
        <v>136.72999999999999</v>
      </c>
      <c r="N38" s="325">
        <v>166.88</v>
      </c>
      <c r="O38" s="325">
        <v>159.4</v>
      </c>
      <c r="P38" s="325">
        <v>206.26</v>
      </c>
      <c r="Q38" s="325">
        <v>180</v>
      </c>
      <c r="R38" s="325">
        <v>126.75</v>
      </c>
      <c r="S38" s="325">
        <v>167.55</v>
      </c>
      <c r="T38" s="325">
        <v>317.48</v>
      </c>
      <c r="U38" s="325">
        <v>158.21</v>
      </c>
    </row>
    <row r="39" spans="1:21" ht="16.5" customHeight="1" x14ac:dyDescent="0.2">
      <c r="A39" s="7" t="s">
        <v>88</v>
      </c>
      <c r="B39" s="7"/>
      <c r="C39" s="7"/>
      <c r="D39" s="7"/>
      <c r="E39" s="7"/>
      <c r="F39" s="7"/>
      <c r="G39" s="7"/>
      <c r="H39" s="7"/>
      <c r="I39" s="7"/>
      <c r="J39" s="7"/>
      <c r="K39" s="7"/>
      <c r="L39" s="9"/>
      <c r="M39" s="10"/>
      <c r="N39" s="10"/>
      <c r="O39" s="10"/>
      <c r="P39" s="10"/>
      <c r="Q39" s="10"/>
      <c r="R39" s="10"/>
      <c r="S39" s="10"/>
      <c r="T39" s="10"/>
      <c r="U39" s="10"/>
    </row>
    <row r="40" spans="1:21" ht="16.5" customHeight="1" x14ac:dyDescent="0.2">
      <c r="A40" s="7"/>
      <c r="B40" s="7" t="s">
        <v>960</v>
      </c>
      <c r="C40" s="7"/>
      <c r="D40" s="7"/>
      <c r="E40" s="7"/>
      <c r="F40" s="7"/>
      <c r="G40" s="7"/>
      <c r="H40" s="7"/>
      <c r="I40" s="7"/>
      <c r="J40" s="7"/>
      <c r="K40" s="7"/>
      <c r="L40" s="9" t="s">
        <v>293</v>
      </c>
      <c r="M40" s="322">
        <v>851606</v>
      </c>
      <c r="N40" s="322">
        <v>401417</v>
      </c>
      <c r="O40" s="322">
        <v>452135</v>
      </c>
      <c r="P40" s="322">
        <v>221946</v>
      </c>
      <c r="Q40" s="322">
        <v>161634</v>
      </c>
      <c r="R40" s="321">
        <v>45305</v>
      </c>
      <c r="S40" s="321">
        <v>30651</v>
      </c>
      <c r="T40" s="321">
        <v>64131</v>
      </c>
      <c r="U40" s="323">
        <v>2228824</v>
      </c>
    </row>
    <row r="41" spans="1:21" ht="16.5" customHeight="1" x14ac:dyDescent="0.2">
      <c r="A41" s="7"/>
      <c r="B41" s="7" t="s">
        <v>961</v>
      </c>
      <c r="C41" s="7"/>
      <c r="D41" s="7"/>
      <c r="E41" s="7"/>
      <c r="F41" s="7"/>
      <c r="G41" s="7"/>
      <c r="H41" s="7"/>
      <c r="I41" s="7"/>
      <c r="J41" s="7"/>
      <c r="K41" s="7"/>
      <c r="L41" s="9" t="s">
        <v>67</v>
      </c>
      <c r="M41" s="323">
        <v>6207556</v>
      </c>
      <c r="N41" s="323">
        <v>2348467</v>
      </c>
      <c r="O41" s="323">
        <v>2815204</v>
      </c>
      <c r="P41" s="323">
        <v>1160765</v>
      </c>
      <c r="Q41" s="322">
        <v>908557</v>
      </c>
      <c r="R41" s="322">
        <v>367627</v>
      </c>
      <c r="S41" s="322">
        <v>203514</v>
      </c>
      <c r="T41" s="322">
        <v>248347</v>
      </c>
      <c r="U41" s="324">
        <v>14260037</v>
      </c>
    </row>
    <row r="42" spans="1:21" ht="16.5" customHeight="1" x14ac:dyDescent="0.2">
      <c r="A42" s="14"/>
      <c r="B42" s="14" t="s">
        <v>962</v>
      </c>
      <c r="C42" s="14"/>
      <c r="D42" s="14"/>
      <c r="E42" s="14"/>
      <c r="F42" s="14"/>
      <c r="G42" s="14"/>
      <c r="H42" s="14"/>
      <c r="I42" s="14"/>
      <c r="J42" s="14"/>
      <c r="K42" s="14"/>
      <c r="L42" s="15" t="s">
        <v>303</v>
      </c>
      <c r="M42" s="326">
        <v>137.19</v>
      </c>
      <c r="N42" s="326">
        <v>170.93</v>
      </c>
      <c r="O42" s="326">
        <v>160.6</v>
      </c>
      <c r="P42" s="326">
        <v>191.21</v>
      </c>
      <c r="Q42" s="326">
        <v>177.9</v>
      </c>
      <c r="R42" s="326">
        <v>123.24</v>
      </c>
      <c r="S42" s="326">
        <v>150.61000000000001</v>
      </c>
      <c r="T42" s="326">
        <v>258.23</v>
      </c>
      <c r="U42" s="326">
        <v>156.30000000000001</v>
      </c>
    </row>
    <row r="43" spans="1:21" ht="4.5" customHeight="1" x14ac:dyDescent="0.2">
      <c r="A43" s="29"/>
      <c r="B43" s="29"/>
      <c r="C43" s="2"/>
      <c r="D43" s="2"/>
      <c r="E43" s="2"/>
      <c r="F43" s="2"/>
      <c r="G43" s="2"/>
      <c r="H43" s="2"/>
      <c r="I43" s="2"/>
      <c r="J43" s="2"/>
      <c r="K43" s="2"/>
      <c r="L43" s="2"/>
      <c r="M43" s="2"/>
      <c r="N43" s="2"/>
      <c r="O43" s="2"/>
      <c r="P43" s="2"/>
      <c r="Q43" s="2"/>
      <c r="R43" s="2"/>
      <c r="S43" s="2"/>
      <c r="T43" s="2"/>
      <c r="U43" s="2"/>
    </row>
    <row r="44" spans="1:21" ht="16.5" customHeight="1" x14ac:dyDescent="0.2">
      <c r="A44" s="106"/>
      <c r="B44" s="106"/>
      <c r="C44" s="378" t="s">
        <v>352</v>
      </c>
      <c r="D44" s="378"/>
      <c r="E44" s="378"/>
      <c r="F44" s="378"/>
      <c r="G44" s="378"/>
      <c r="H44" s="378"/>
      <c r="I44" s="378"/>
      <c r="J44" s="378"/>
      <c r="K44" s="378"/>
      <c r="L44" s="378"/>
      <c r="M44" s="378"/>
      <c r="N44" s="378"/>
      <c r="O44" s="378"/>
      <c r="P44" s="378"/>
      <c r="Q44" s="378"/>
      <c r="R44" s="378"/>
      <c r="S44" s="378"/>
      <c r="T44" s="378"/>
      <c r="U44" s="378"/>
    </row>
    <row r="45" spans="1:21" ht="16.5" customHeight="1" x14ac:dyDescent="0.2">
      <c r="A45" s="118"/>
      <c r="B45" s="118"/>
      <c r="C45" s="378" t="s">
        <v>384</v>
      </c>
      <c r="D45" s="378"/>
      <c r="E45" s="378"/>
      <c r="F45" s="378"/>
      <c r="G45" s="378"/>
      <c r="H45" s="378"/>
      <c r="I45" s="378"/>
      <c r="J45" s="378"/>
      <c r="K45" s="378"/>
      <c r="L45" s="378"/>
      <c r="M45" s="378"/>
      <c r="N45" s="378"/>
      <c r="O45" s="378"/>
      <c r="P45" s="378"/>
      <c r="Q45" s="378"/>
      <c r="R45" s="378"/>
      <c r="S45" s="378"/>
      <c r="T45" s="378"/>
      <c r="U45" s="378"/>
    </row>
    <row r="46" spans="1:21" ht="4.5" customHeight="1" x14ac:dyDescent="0.2">
      <c r="A46" s="29"/>
      <c r="B46" s="29"/>
      <c r="C46" s="2"/>
      <c r="D46" s="2"/>
      <c r="E46" s="2"/>
      <c r="F46" s="2"/>
      <c r="G46" s="2"/>
      <c r="H46" s="2"/>
      <c r="I46" s="2"/>
      <c r="J46" s="2"/>
      <c r="K46" s="2"/>
      <c r="L46" s="2"/>
      <c r="M46" s="2"/>
      <c r="N46" s="2"/>
      <c r="O46" s="2"/>
      <c r="P46" s="2"/>
      <c r="Q46" s="2"/>
      <c r="R46" s="2"/>
      <c r="S46" s="2"/>
      <c r="T46" s="2"/>
      <c r="U46" s="2"/>
    </row>
    <row r="47" spans="1:21" ht="16.5" customHeight="1" x14ac:dyDescent="0.2">
      <c r="A47" s="29" t="s">
        <v>89</v>
      </c>
      <c r="B47" s="29"/>
      <c r="C47" s="378" t="s">
        <v>305</v>
      </c>
      <c r="D47" s="378"/>
      <c r="E47" s="378"/>
      <c r="F47" s="378"/>
      <c r="G47" s="378"/>
      <c r="H47" s="378"/>
      <c r="I47" s="378"/>
      <c r="J47" s="378"/>
      <c r="K47" s="378"/>
      <c r="L47" s="378"/>
      <c r="M47" s="378"/>
      <c r="N47" s="378"/>
      <c r="O47" s="378"/>
      <c r="P47" s="378"/>
      <c r="Q47" s="378"/>
      <c r="R47" s="378"/>
      <c r="S47" s="378"/>
      <c r="T47" s="378"/>
      <c r="U47" s="378"/>
    </row>
    <row r="48" spans="1:21" ht="16.5" customHeight="1" x14ac:dyDescent="0.2">
      <c r="A48" s="29" t="s">
        <v>90</v>
      </c>
      <c r="B48" s="29"/>
      <c r="C48" s="378" t="s">
        <v>963</v>
      </c>
      <c r="D48" s="378"/>
      <c r="E48" s="378"/>
      <c r="F48" s="378"/>
      <c r="G48" s="378"/>
      <c r="H48" s="378"/>
      <c r="I48" s="378"/>
      <c r="J48" s="378"/>
      <c r="K48" s="378"/>
      <c r="L48" s="378"/>
      <c r="M48" s="378"/>
      <c r="N48" s="378"/>
      <c r="O48" s="378"/>
      <c r="P48" s="378"/>
      <c r="Q48" s="378"/>
      <c r="R48" s="378"/>
      <c r="S48" s="378"/>
      <c r="T48" s="378"/>
      <c r="U48" s="378"/>
    </row>
    <row r="49" spans="1:21" ht="55.15" customHeight="1" x14ac:dyDescent="0.2">
      <c r="A49" s="29" t="s">
        <v>91</v>
      </c>
      <c r="B49" s="29"/>
      <c r="C49" s="378" t="s">
        <v>786</v>
      </c>
      <c r="D49" s="378"/>
      <c r="E49" s="378"/>
      <c r="F49" s="378"/>
      <c r="G49" s="378"/>
      <c r="H49" s="378"/>
      <c r="I49" s="378"/>
      <c r="J49" s="378"/>
      <c r="K49" s="378"/>
      <c r="L49" s="378"/>
      <c r="M49" s="378"/>
      <c r="N49" s="378"/>
      <c r="O49" s="378"/>
      <c r="P49" s="378"/>
      <c r="Q49" s="378"/>
      <c r="R49" s="378"/>
      <c r="S49" s="378"/>
      <c r="T49" s="378"/>
      <c r="U49" s="378"/>
    </row>
    <row r="50" spans="1:21" ht="16.5" customHeight="1" x14ac:dyDescent="0.2">
      <c r="A50" s="29"/>
      <c r="B50" s="29"/>
      <c r="C50" s="378" t="s">
        <v>964</v>
      </c>
      <c r="D50" s="378"/>
      <c r="E50" s="378"/>
      <c r="F50" s="378"/>
      <c r="G50" s="378"/>
      <c r="H50" s="378"/>
      <c r="I50" s="378"/>
      <c r="J50" s="378"/>
      <c r="K50" s="378"/>
      <c r="L50" s="378"/>
      <c r="M50" s="378"/>
      <c r="N50" s="378"/>
      <c r="O50" s="378"/>
      <c r="P50" s="378"/>
      <c r="Q50" s="378"/>
      <c r="R50" s="378"/>
      <c r="S50" s="378"/>
      <c r="T50" s="378"/>
      <c r="U50" s="378"/>
    </row>
    <row r="51" spans="1:21" ht="16.5" customHeight="1" x14ac:dyDescent="0.2">
      <c r="A51" s="29"/>
      <c r="B51" s="29"/>
      <c r="C51" s="378" t="s">
        <v>965</v>
      </c>
      <c r="D51" s="378"/>
      <c r="E51" s="378"/>
      <c r="F51" s="378"/>
      <c r="G51" s="378"/>
      <c r="H51" s="378"/>
      <c r="I51" s="378"/>
      <c r="J51" s="378"/>
      <c r="K51" s="378"/>
      <c r="L51" s="378"/>
      <c r="M51" s="378"/>
      <c r="N51" s="378"/>
      <c r="O51" s="378"/>
      <c r="P51" s="378"/>
      <c r="Q51" s="378"/>
      <c r="R51" s="378"/>
      <c r="S51" s="378"/>
      <c r="T51" s="378"/>
      <c r="U51" s="378"/>
    </row>
    <row r="52" spans="1:21" ht="16.5" customHeight="1" x14ac:dyDescent="0.2">
      <c r="A52" s="29" t="s">
        <v>92</v>
      </c>
      <c r="B52" s="29"/>
      <c r="C52" s="378" t="s">
        <v>802</v>
      </c>
      <c r="D52" s="378"/>
      <c r="E52" s="378"/>
      <c r="F52" s="378"/>
      <c r="G52" s="378"/>
      <c r="H52" s="378"/>
      <c r="I52" s="378"/>
      <c r="J52" s="378"/>
      <c r="K52" s="378"/>
      <c r="L52" s="378"/>
      <c r="M52" s="378"/>
      <c r="N52" s="378"/>
      <c r="O52" s="378"/>
      <c r="P52" s="378"/>
      <c r="Q52" s="378"/>
      <c r="R52" s="378"/>
      <c r="S52" s="378"/>
      <c r="T52" s="378"/>
      <c r="U52" s="378"/>
    </row>
    <row r="53" spans="1:21" ht="16.5" customHeight="1" x14ac:dyDescent="0.2">
      <c r="A53" s="29"/>
      <c r="B53" s="29"/>
      <c r="C53" s="378" t="s">
        <v>146</v>
      </c>
      <c r="D53" s="378"/>
      <c r="E53" s="378"/>
      <c r="F53" s="378"/>
      <c r="G53" s="378"/>
      <c r="H53" s="378"/>
      <c r="I53" s="378"/>
      <c r="J53" s="378"/>
      <c r="K53" s="378"/>
      <c r="L53" s="378"/>
      <c r="M53" s="378"/>
      <c r="N53" s="378"/>
      <c r="O53" s="378"/>
      <c r="P53" s="378"/>
      <c r="Q53" s="378"/>
      <c r="R53" s="378"/>
      <c r="S53" s="378"/>
      <c r="T53" s="378"/>
      <c r="U53" s="378"/>
    </row>
    <row r="54" spans="1:21" ht="29.45" customHeight="1" x14ac:dyDescent="0.2">
      <c r="A54" s="29" t="s">
        <v>93</v>
      </c>
      <c r="B54" s="29"/>
      <c r="C54" s="378" t="s">
        <v>107</v>
      </c>
      <c r="D54" s="378"/>
      <c r="E54" s="378"/>
      <c r="F54" s="378"/>
      <c r="G54" s="378"/>
      <c r="H54" s="378"/>
      <c r="I54" s="378"/>
      <c r="J54" s="378"/>
      <c r="K54" s="378"/>
      <c r="L54" s="378"/>
      <c r="M54" s="378"/>
      <c r="N54" s="378"/>
      <c r="O54" s="378"/>
      <c r="P54" s="378"/>
      <c r="Q54" s="378"/>
      <c r="R54" s="378"/>
      <c r="S54" s="378"/>
      <c r="T54" s="378"/>
      <c r="U54" s="378"/>
    </row>
    <row r="55" spans="1:21" ht="16.5" customHeight="1" x14ac:dyDescent="0.2">
      <c r="A55" s="29"/>
      <c r="B55" s="29"/>
      <c r="C55" s="378" t="s">
        <v>818</v>
      </c>
      <c r="D55" s="378"/>
      <c r="E55" s="378"/>
      <c r="F55" s="378"/>
      <c r="G55" s="378"/>
      <c r="H55" s="378"/>
      <c r="I55" s="378"/>
      <c r="J55" s="378"/>
      <c r="K55" s="378"/>
      <c r="L55" s="378"/>
      <c r="M55" s="378"/>
      <c r="N55" s="378"/>
      <c r="O55" s="378"/>
      <c r="P55" s="378"/>
      <c r="Q55" s="378"/>
      <c r="R55" s="378"/>
      <c r="S55" s="378"/>
      <c r="T55" s="378"/>
      <c r="U55" s="378"/>
    </row>
    <row r="56" spans="1:21" ht="16.5" customHeight="1" x14ac:dyDescent="0.2">
      <c r="A56" s="29" t="s">
        <v>94</v>
      </c>
      <c r="B56" s="29"/>
      <c r="C56" s="378" t="s">
        <v>832</v>
      </c>
      <c r="D56" s="378"/>
      <c r="E56" s="378"/>
      <c r="F56" s="378"/>
      <c r="G56" s="378"/>
      <c r="H56" s="378"/>
      <c r="I56" s="378"/>
      <c r="J56" s="378"/>
      <c r="K56" s="378"/>
      <c r="L56" s="378"/>
      <c r="M56" s="378"/>
      <c r="N56" s="378"/>
      <c r="O56" s="378"/>
      <c r="P56" s="378"/>
      <c r="Q56" s="378"/>
      <c r="R56" s="378"/>
      <c r="S56" s="378"/>
      <c r="T56" s="378"/>
      <c r="U56" s="378"/>
    </row>
    <row r="57" spans="1:21" ht="29.45" customHeight="1" x14ac:dyDescent="0.2">
      <c r="A57" s="29" t="s">
        <v>95</v>
      </c>
      <c r="B57" s="29"/>
      <c r="C57" s="378" t="s">
        <v>966</v>
      </c>
      <c r="D57" s="378"/>
      <c r="E57" s="378"/>
      <c r="F57" s="378"/>
      <c r="G57" s="378"/>
      <c r="H57" s="378"/>
      <c r="I57" s="378"/>
      <c r="J57" s="378"/>
      <c r="K57" s="378"/>
      <c r="L57" s="378"/>
      <c r="M57" s="378"/>
      <c r="N57" s="378"/>
      <c r="O57" s="378"/>
      <c r="P57" s="378"/>
      <c r="Q57" s="378"/>
      <c r="R57" s="378"/>
      <c r="S57" s="378"/>
      <c r="T57" s="378"/>
      <c r="U57" s="378"/>
    </row>
    <row r="58" spans="1:21" ht="42.4" customHeight="1" x14ac:dyDescent="0.2">
      <c r="A58" s="29" t="s">
        <v>96</v>
      </c>
      <c r="B58" s="29"/>
      <c r="C58" s="378" t="s">
        <v>147</v>
      </c>
      <c r="D58" s="378"/>
      <c r="E58" s="378"/>
      <c r="F58" s="378"/>
      <c r="G58" s="378"/>
      <c r="H58" s="378"/>
      <c r="I58" s="378"/>
      <c r="J58" s="378"/>
      <c r="K58" s="378"/>
      <c r="L58" s="378"/>
      <c r="M58" s="378"/>
      <c r="N58" s="378"/>
      <c r="O58" s="378"/>
      <c r="P58" s="378"/>
      <c r="Q58" s="378"/>
      <c r="R58" s="378"/>
      <c r="S58" s="378"/>
      <c r="T58" s="378"/>
      <c r="U58" s="378"/>
    </row>
    <row r="59" spans="1:21" ht="42.4" customHeight="1" x14ac:dyDescent="0.2">
      <c r="A59" s="29" t="s">
        <v>97</v>
      </c>
      <c r="B59" s="29"/>
      <c r="C59" s="378" t="s">
        <v>148</v>
      </c>
      <c r="D59" s="378"/>
      <c r="E59" s="378"/>
      <c r="F59" s="378"/>
      <c r="G59" s="378"/>
      <c r="H59" s="378"/>
      <c r="I59" s="378"/>
      <c r="J59" s="378"/>
      <c r="K59" s="378"/>
      <c r="L59" s="378"/>
      <c r="M59" s="378"/>
      <c r="N59" s="378"/>
      <c r="O59" s="378"/>
      <c r="P59" s="378"/>
      <c r="Q59" s="378"/>
      <c r="R59" s="378"/>
      <c r="S59" s="378"/>
      <c r="T59" s="378"/>
      <c r="U59" s="378"/>
    </row>
    <row r="60" spans="1:21" ht="29.45" customHeight="1" x14ac:dyDescent="0.2">
      <c r="A60" s="29"/>
      <c r="B60" s="29"/>
      <c r="C60" s="378" t="s">
        <v>927</v>
      </c>
      <c r="D60" s="378"/>
      <c r="E60" s="378"/>
      <c r="F60" s="378"/>
      <c r="G60" s="378"/>
      <c r="H60" s="378"/>
      <c r="I60" s="378"/>
      <c r="J60" s="378"/>
      <c r="K60" s="378"/>
      <c r="L60" s="378"/>
      <c r="M60" s="378"/>
      <c r="N60" s="378"/>
      <c r="O60" s="378"/>
      <c r="P60" s="378"/>
      <c r="Q60" s="378"/>
      <c r="R60" s="378"/>
      <c r="S60" s="378"/>
      <c r="T60" s="378"/>
      <c r="U60" s="378"/>
    </row>
    <row r="61" spans="1:21" ht="16.5" customHeight="1" x14ac:dyDescent="0.2">
      <c r="A61" s="29" t="s">
        <v>98</v>
      </c>
      <c r="B61" s="29"/>
      <c r="C61" s="378" t="s">
        <v>306</v>
      </c>
      <c r="D61" s="378"/>
      <c r="E61" s="378"/>
      <c r="F61" s="378"/>
      <c r="G61" s="378"/>
      <c r="H61" s="378"/>
      <c r="I61" s="378"/>
      <c r="J61" s="378"/>
      <c r="K61" s="378"/>
      <c r="L61" s="378"/>
      <c r="M61" s="378"/>
      <c r="N61" s="378"/>
      <c r="O61" s="378"/>
      <c r="P61" s="378"/>
      <c r="Q61" s="378"/>
      <c r="R61" s="378"/>
      <c r="S61" s="378"/>
      <c r="T61" s="378"/>
      <c r="U61" s="378"/>
    </row>
    <row r="62" spans="1:21" ht="29.45" customHeight="1" x14ac:dyDescent="0.2">
      <c r="A62" s="29" t="s">
        <v>99</v>
      </c>
      <c r="B62" s="29"/>
      <c r="C62" s="378" t="s">
        <v>967</v>
      </c>
      <c r="D62" s="378"/>
      <c r="E62" s="378"/>
      <c r="F62" s="378"/>
      <c r="G62" s="378"/>
      <c r="H62" s="378"/>
      <c r="I62" s="378"/>
      <c r="J62" s="378"/>
      <c r="K62" s="378"/>
      <c r="L62" s="378"/>
      <c r="M62" s="378"/>
      <c r="N62" s="378"/>
      <c r="O62" s="378"/>
      <c r="P62" s="378"/>
      <c r="Q62" s="378"/>
      <c r="R62" s="378"/>
      <c r="S62" s="378"/>
      <c r="T62" s="378"/>
      <c r="U62" s="378"/>
    </row>
    <row r="63" spans="1:21" ht="16.5" customHeight="1" x14ac:dyDescent="0.2">
      <c r="A63" s="29" t="s">
        <v>100</v>
      </c>
      <c r="B63" s="29"/>
      <c r="C63" s="378" t="s">
        <v>968</v>
      </c>
      <c r="D63" s="378"/>
      <c r="E63" s="378"/>
      <c r="F63" s="378"/>
      <c r="G63" s="378"/>
      <c r="H63" s="378"/>
      <c r="I63" s="378"/>
      <c r="J63" s="378"/>
      <c r="K63" s="378"/>
      <c r="L63" s="378"/>
      <c r="M63" s="378"/>
      <c r="N63" s="378"/>
      <c r="O63" s="378"/>
      <c r="P63" s="378"/>
      <c r="Q63" s="378"/>
      <c r="R63" s="378"/>
      <c r="S63" s="378"/>
      <c r="T63" s="378"/>
      <c r="U63" s="378"/>
    </row>
    <row r="64" spans="1:21" ht="4.5" customHeight="1" x14ac:dyDescent="0.2"/>
    <row r="65" spans="1:21" ht="42.4" customHeight="1" x14ac:dyDescent="0.2">
      <c r="A65" s="30" t="s">
        <v>119</v>
      </c>
      <c r="B65" s="29"/>
      <c r="C65" s="29"/>
      <c r="D65" s="29"/>
      <c r="E65" s="378" t="s">
        <v>969</v>
      </c>
      <c r="F65" s="378"/>
      <c r="G65" s="378"/>
      <c r="H65" s="378"/>
      <c r="I65" s="378"/>
      <c r="J65" s="378"/>
      <c r="K65" s="378"/>
      <c r="L65" s="378"/>
      <c r="M65" s="378"/>
      <c r="N65" s="378"/>
      <c r="O65" s="378"/>
      <c r="P65" s="378"/>
      <c r="Q65" s="378"/>
      <c r="R65" s="378"/>
      <c r="S65" s="378"/>
      <c r="T65" s="378"/>
      <c r="U65" s="378"/>
    </row>
  </sheetData>
  <mergeCells count="21">
    <mergeCell ref="E65:U65"/>
    <mergeCell ref="C59:U59"/>
    <mergeCell ref="C60:U60"/>
    <mergeCell ref="C61:U61"/>
    <mergeCell ref="C62:U62"/>
    <mergeCell ref="C63:U63"/>
    <mergeCell ref="C54:U54"/>
    <mergeCell ref="C55:U55"/>
    <mergeCell ref="C56:U56"/>
    <mergeCell ref="C57:U57"/>
    <mergeCell ref="C58:U58"/>
    <mergeCell ref="C49:U49"/>
    <mergeCell ref="C50:U50"/>
    <mergeCell ref="C51:U51"/>
    <mergeCell ref="C52:U52"/>
    <mergeCell ref="C53:U53"/>
    <mergeCell ref="K1:U1"/>
    <mergeCell ref="C44:U44"/>
    <mergeCell ref="C45:U45"/>
    <mergeCell ref="C47:U47"/>
    <mergeCell ref="C48:U48"/>
  </mergeCells>
  <pageMargins left="0.7" right="0.7" top="0.75" bottom="0.75" header="0.3" footer="0.3"/>
  <pageSetup paperSize="9" fitToHeight="0" orientation="landscape" horizontalDpi="300" verticalDpi="300"/>
  <headerFooter scaleWithDoc="0" alignWithMargins="0">
    <oddHeader>&amp;C&amp;"Arial"&amp;8TABLE 16A.35</oddHeader>
    <oddFooter>&amp;L&amp;"Arial"&amp;8REPORT ON
GOVERNMENT
SERVICES 2022&amp;R&amp;"Arial"&amp;8CHILD PROTECTION
SERVICES
PAGE &amp;B&amp;P&amp;B</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V78"/>
  <sheetViews>
    <sheetView showGridLines="0" workbookViewId="0"/>
  </sheetViews>
  <sheetFormatPr defaultColWidth="11.42578125" defaultRowHeight="12.75" x14ac:dyDescent="0.2"/>
  <cols>
    <col min="1" max="11" width="1.85546875" customWidth="1"/>
    <col min="12" max="12" width="5.7109375" customWidth="1"/>
    <col min="13" max="22" width="11.5703125" customWidth="1"/>
  </cols>
  <sheetData>
    <row r="1" spans="1:22" ht="17.45" customHeight="1" x14ac:dyDescent="0.2">
      <c r="A1" s="8" t="s">
        <v>970</v>
      </c>
      <c r="B1" s="8"/>
      <c r="C1" s="8"/>
      <c r="D1" s="8"/>
      <c r="E1" s="8"/>
      <c r="F1" s="8"/>
      <c r="G1" s="8"/>
      <c r="H1" s="8"/>
      <c r="I1" s="8"/>
      <c r="J1" s="8"/>
      <c r="K1" s="383" t="s">
        <v>971</v>
      </c>
      <c r="L1" s="384"/>
      <c r="M1" s="384"/>
      <c r="N1" s="384"/>
      <c r="O1" s="384"/>
      <c r="P1" s="384"/>
      <c r="Q1" s="384"/>
      <c r="R1" s="384"/>
      <c r="S1" s="384"/>
      <c r="T1" s="384"/>
      <c r="U1" s="384"/>
      <c r="V1" s="384"/>
    </row>
    <row r="2" spans="1:22" ht="16.5" customHeight="1" x14ac:dyDescent="0.2">
      <c r="A2" s="11"/>
      <c r="B2" s="11"/>
      <c r="C2" s="11"/>
      <c r="D2" s="11"/>
      <c r="E2" s="11"/>
      <c r="F2" s="11"/>
      <c r="G2" s="11"/>
      <c r="H2" s="11"/>
      <c r="I2" s="11"/>
      <c r="J2" s="11"/>
      <c r="K2" s="11"/>
      <c r="L2" s="12" t="s">
        <v>53</v>
      </c>
      <c r="M2" s="13" t="s">
        <v>972</v>
      </c>
      <c r="N2" s="13" t="s">
        <v>973</v>
      </c>
      <c r="O2" s="13" t="s">
        <v>974</v>
      </c>
      <c r="P2" s="13" t="s">
        <v>975</v>
      </c>
      <c r="Q2" s="13" t="s">
        <v>976</v>
      </c>
      <c r="R2" s="13" t="s">
        <v>977</v>
      </c>
      <c r="S2" s="13" t="s">
        <v>978</v>
      </c>
      <c r="T2" s="13" t="s">
        <v>979</v>
      </c>
      <c r="U2" s="13" t="s">
        <v>980</v>
      </c>
      <c r="V2" s="13" t="s">
        <v>981</v>
      </c>
    </row>
    <row r="3" spans="1:22" ht="16.5" customHeight="1" x14ac:dyDescent="0.2">
      <c r="A3" s="7" t="s">
        <v>982</v>
      </c>
      <c r="B3" s="7"/>
      <c r="C3" s="7"/>
      <c r="D3" s="7"/>
      <c r="E3" s="7"/>
      <c r="F3" s="7"/>
      <c r="G3" s="7"/>
      <c r="H3" s="7"/>
      <c r="I3" s="7"/>
      <c r="J3" s="7"/>
      <c r="K3" s="7"/>
      <c r="L3" s="9"/>
      <c r="M3" s="10"/>
      <c r="N3" s="10"/>
      <c r="O3" s="10"/>
      <c r="P3" s="10"/>
      <c r="Q3" s="10"/>
      <c r="R3" s="10"/>
      <c r="S3" s="10"/>
      <c r="T3" s="10"/>
      <c r="U3" s="10"/>
      <c r="V3" s="10"/>
    </row>
    <row r="4" spans="1:22" ht="16.5" customHeight="1" x14ac:dyDescent="0.2">
      <c r="A4" s="7"/>
      <c r="B4" s="7" t="s">
        <v>983</v>
      </c>
      <c r="C4" s="7"/>
      <c r="D4" s="7"/>
      <c r="E4" s="7"/>
      <c r="F4" s="7"/>
      <c r="G4" s="7"/>
      <c r="H4" s="7"/>
      <c r="I4" s="7"/>
      <c r="J4" s="7"/>
      <c r="K4" s="7"/>
      <c r="L4" s="9"/>
      <c r="M4" s="10"/>
      <c r="N4" s="10"/>
      <c r="O4" s="10"/>
      <c r="P4" s="10"/>
      <c r="Q4" s="10"/>
      <c r="R4" s="10"/>
      <c r="S4" s="10"/>
      <c r="T4" s="10"/>
      <c r="U4" s="10"/>
      <c r="V4" s="10"/>
    </row>
    <row r="5" spans="1:22" ht="16.5" customHeight="1" x14ac:dyDescent="0.2">
      <c r="A5" s="7"/>
      <c r="B5" s="7"/>
      <c r="C5" s="7"/>
      <c r="D5" s="7" t="s">
        <v>337</v>
      </c>
      <c r="E5" s="7"/>
      <c r="F5" s="7"/>
      <c r="G5" s="7"/>
      <c r="H5" s="7"/>
      <c r="I5" s="7"/>
      <c r="J5" s="7"/>
      <c r="K5" s="7"/>
      <c r="L5" s="9" t="s">
        <v>293</v>
      </c>
      <c r="M5" s="329" t="s">
        <v>81</v>
      </c>
      <c r="N5" s="329" t="s">
        <v>81</v>
      </c>
      <c r="O5" s="329" t="s">
        <v>81</v>
      </c>
      <c r="P5" s="329" t="s">
        <v>81</v>
      </c>
      <c r="Q5" s="329" t="s">
        <v>81</v>
      </c>
      <c r="R5" s="329" t="s">
        <v>81</v>
      </c>
      <c r="S5" s="329" t="s">
        <v>81</v>
      </c>
      <c r="T5" s="329" t="s">
        <v>81</v>
      </c>
      <c r="U5" s="329" t="s">
        <v>81</v>
      </c>
      <c r="V5" s="329" t="s">
        <v>81</v>
      </c>
    </row>
    <row r="6" spans="1:22" ht="16.5" customHeight="1" x14ac:dyDescent="0.2">
      <c r="A6" s="7"/>
      <c r="B6" s="7"/>
      <c r="C6" s="7"/>
      <c r="D6" s="7" t="s">
        <v>339</v>
      </c>
      <c r="E6" s="7"/>
      <c r="F6" s="7"/>
      <c r="G6" s="7"/>
      <c r="H6" s="7"/>
      <c r="I6" s="7"/>
      <c r="J6" s="7"/>
      <c r="K6" s="7"/>
      <c r="L6" s="9" t="s">
        <v>293</v>
      </c>
      <c r="M6" s="332">
        <v>195557</v>
      </c>
      <c r="N6" s="332">
        <v>206032</v>
      </c>
      <c r="O6" s="332">
        <v>224174</v>
      </c>
      <c r="P6" s="332">
        <v>242279</v>
      </c>
      <c r="Q6" s="332">
        <v>249436</v>
      </c>
      <c r="R6" s="332">
        <v>265900</v>
      </c>
      <c r="S6" s="332">
        <v>296122</v>
      </c>
      <c r="T6" s="332">
        <v>362292</v>
      </c>
      <c r="U6" s="332">
        <v>369062</v>
      </c>
      <c r="V6" s="332">
        <v>392095</v>
      </c>
    </row>
    <row r="7" spans="1:22" ht="16.5" customHeight="1" x14ac:dyDescent="0.2">
      <c r="A7" s="7"/>
      <c r="B7" s="7"/>
      <c r="C7" s="7"/>
      <c r="D7" s="7" t="s">
        <v>984</v>
      </c>
      <c r="E7" s="7"/>
      <c r="F7" s="7"/>
      <c r="G7" s="7"/>
      <c r="H7" s="7"/>
      <c r="I7" s="7"/>
      <c r="J7" s="7"/>
      <c r="K7" s="7"/>
      <c r="L7" s="9" t="s">
        <v>293</v>
      </c>
      <c r="M7" s="329" t="s">
        <v>81</v>
      </c>
      <c r="N7" s="329" t="s">
        <v>81</v>
      </c>
      <c r="O7" s="329" t="s">
        <v>81</v>
      </c>
      <c r="P7" s="329" t="s">
        <v>81</v>
      </c>
      <c r="Q7" s="329" t="s">
        <v>81</v>
      </c>
      <c r="R7" s="329" t="s">
        <v>81</v>
      </c>
      <c r="S7" s="329" t="s">
        <v>81</v>
      </c>
      <c r="T7" s="329" t="s">
        <v>81</v>
      </c>
      <c r="U7" s="329" t="s">
        <v>81</v>
      </c>
      <c r="V7" s="329" t="s">
        <v>81</v>
      </c>
    </row>
    <row r="8" spans="1:22" ht="16.5" customHeight="1" x14ac:dyDescent="0.2">
      <c r="A8" s="7"/>
      <c r="B8" s="7"/>
      <c r="C8" s="7"/>
      <c r="D8" s="7" t="s">
        <v>345</v>
      </c>
      <c r="E8" s="7"/>
      <c r="F8" s="7"/>
      <c r="G8" s="7"/>
      <c r="H8" s="7"/>
      <c r="I8" s="7"/>
      <c r="J8" s="7"/>
      <c r="K8" s="7"/>
      <c r="L8" s="9" t="s">
        <v>293</v>
      </c>
      <c r="M8" s="332">
        <v>106061</v>
      </c>
      <c r="N8" s="332">
        <v>120510</v>
      </c>
      <c r="O8" s="332">
        <v>119247</v>
      </c>
      <c r="P8" s="332">
        <v>115466</v>
      </c>
      <c r="Q8" s="332">
        <v>113846</v>
      </c>
      <c r="R8" s="332">
        <v>128920</v>
      </c>
      <c r="S8" s="332">
        <v>134001</v>
      </c>
      <c r="T8" s="332">
        <v>141025</v>
      </c>
      <c r="U8" s="332">
        <v>149080</v>
      </c>
      <c r="V8" s="332">
        <v>152914</v>
      </c>
    </row>
    <row r="9" spans="1:22" ht="16.5" customHeight="1" x14ac:dyDescent="0.2">
      <c r="A9" s="7"/>
      <c r="B9" s="7"/>
      <c r="C9" s="7"/>
      <c r="D9" s="7" t="s">
        <v>347</v>
      </c>
      <c r="E9" s="7"/>
      <c r="F9" s="7"/>
      <c r="G9" s="7"/>
      <c r="H9" s="7"/>
      <c r="I9" s="7"/>
      <c r="J9" s="7"/>
      <c r="K9" s="7"/>
      <c r="L9" s="9" t="s">
        <v>293</v>
      </c>
      <c r="M9" s="330">
        <v>72239</v>
      </c>
      <c r="N9" s="330">
        <v>84309</v>
      </c>
      <c r="O9" s="332">
        <v>108599</v>
      </c>
      <c r="P9" s="332">
        <v>147059</v>
      </c>
      <c r="Q9" s="332">
        <v>196659</v>
      </c>
      <c r="R9" s="332">
        <v>279285</v>
      </c>
      <c r="S9" s="332">
        <v>293024</v>
      </c>
      <c r="T9" s="332">
        <v>274134</v>
      </c>
      <c r="U9" s="332">
        <v>271532</v>
      </c>
      <c r="V9" s="332">
        <v>297884</v>
      </c>
    </row>
    <row r="10" spans="1:22" ht="16.5" customHeight="1" x14ac:dyDescent="0.2">
      <c r="A10" s="7"/>
      <c r="B10" s="7"/>
      <c r="C10" s="7"/>
      <c r="D10" s="7" t="s">
        <v>985</v>
      </c>
      <c r="E10" s="7"/>
      <c r="F10" s="7"/>
      <c r="G10" s="7"/>
      <c r="H10" s="7"/>
      <c r="I10" s="7"/>
      <c r="J10" s="7"/>
      <c r="K10" s="7"/>
      <c r="L10" s="9" t="s">
        <v>293</v>
      </c>
      <c r="M10" s="330">
        <v>11021</v>
      </c>
      <c r="N10" s="330">
        <v>10894</v>
      </c>
      <c r="O10" s="330">
        <v>14308</v>
      </c>
      <c r="P10" s="330">
        <v>14595</v>
      </c>
      <c r="Q10" s="330">
        <v>15755</v>
      </c>
      <c r="R10" s="330">
        <v>27836</v>
      </c>
      <c r="S10" s="330">
        <v>34754</v>
      </c>
      <c r="T10" s="330">
        <v>42603</v>
      </c>
      <c r="U10" s="330">
        <v>36681</v>
      </c>
      <c r="V10" s="330">
        <v>34045</v>
      </c>
    </row>
    <row r="11" spans="1:22" ht="16.5" customHeight="1" x14ac:dyDescent="0.2">
      <c r="A11" s="7"/>
      <c r="B11" s="7"/>
      <c r="C11" s="7"/>
      <c r="D11" s="7" t="s">
        <v>986</v>
      </c>
      <c r="E11" s="7"/>
      <c r="F11" s="7"/>
      <c r="G11" s="7"/>
      <c r="H11" s="7"/>
      <c r="I11" s="7"/>
      <c r="J11" s="7"/>
      <c r="K11" s="7"/>
      <c r="L11" s="9" t="s">
        <v>293</v>
      </c>
      <c r="M11" s="330">
        <v>12285</v>
      </c>
      <c r="N11" s="330">
        <v>11431</v>
      </c>
      <c r="O11" s="330">
        <v>11146</v>
      </c>
      <c r="P11" s="330">
        <v>12299</v>
      </c>
      <c r="Q11" s="327">
        <v>9888</v>
      </c>
      <c r="R11" s="327">
        <v>2865</v>
      </c>
      <c r="S11" s="329" t="s">
        <v>81</v>
      </c>
      <c r="T11" s="329" t="s">
        <v>81</v>
      </c>
      <c r="U11" s="329" t="s">
        <v>81</v>
      </c>
      <c r="V11" s="329" t="s">
        <v>81</v>
      </c>
    </row>
    <row r="12" spans="1:22" ht="16.5" customHeight="1" x14ac:dyDescent="0.2">
      <c r="A12" s="7"/>
      <c r="B12" s="7"/>
      <c r="C12" s="7"/>
      <c r="D12" s="7" t="s">
        <v>350</v>
      </c>
      <c r="E12" s="7"/>
      <c r="F12" s="7"/>
      <c r="G12" s="7"/>
      <c r="H12" s="7"/>
      <c r="I12" s="7"/>
      <c r="J12" s="7"/>
      <c r="K12" s="7"/>
      <c r="L12" s="9" t="s">
        <v>293</v>
      </c>
      <c r="M12" s="329" t="s">
        <v>81</v>
      </c>
      <c r="N12" s="329" t="s">
        <v>81</v>
      </c>
      <c r="O12" s="329" t="s">
        <v>81</v>
      </c>
      <c r="P12" s="329" t="s">
        <v>81</v>
      </c>
      <c r="Q12" s="329" t="s">
        <v>81</v>
      </c>
      <c r="R12" s="329" t="s">
        <v>81</v>
      </c>
      <c r="S12" s="329" t="s">
        <v>81</v>
      </c>
      <c r="T12" s="329" t="s">
        <v>81</v>
      </c>
      <c r="U12" s="329" t="s">
        <v>81</v>
      </c>
      <c r="V12" s="329" t="s">
        <v>81</v>
      </c>
    </row>
    <row r="13" spans="1:22" ht="16.5" customHeight="1" x14ac:dyDescent="0.2">
      <c r="A13" s="7"/>
      <c r="B13" s="7" t="s">
        <v>987</v>
      </c>
      <c r="C13" s="7"/>
      <c r="D13" s="7"/>
      <c r="E13" s="7"/>
      <c r="F13" s="7"/>
      <c r="G13" s="7"/>
      <c r="H13" s="7"/>
      <c r="I13" s="7"/>
      <c r="J13" s="7"/>
      <c r="K13" s="7"/>
      <c r="L13" s="9"/>
      <c r="M13" s="10"/>
      <c r="N13" s="10"/>
      <c r="O13" s="10"/>
      <c r="P13" s="10"/>
      <c r="Q13" s="10"/>
      <c r="R13" s="10"/>
      <c r="S13" s="10"/>
      <c r="T13" s="10"/>
      <c r="U13" s="10"/>
      <c r="V13" s="10"/>
    </row>
    <row r="14" spans="1:22" ht="16.5" customHeight="1" x14ac:dyDescent="0.2">
      <c r="A14" s="7"/>
      <c r="B14" s="7"/>
      <c r="C14" s="7"/>
      <c r="D14" s="7" t="s">
        <v>337</v>
      </c>
      <c r="E14" s="7"/>
      <c r="F14" s="7"/>
      <c r="G14" s="7"/>
      <c r="H14" s="7"/>
      <c r="I14" s="7"/>
      <c r="J14" s="7"/>
      <c r="K14" s="7"/>
      <c r="L14" s="9" t="s">
        <v>293</v>
      </c>
      <c r="M14" s="329" t="s">
        <v>81</v>
      </c>
      <c r="N14" s="329" t="s">
        <v>81</v>
      </c>
      <c r="O14" s="329" t="s">
        <v>81</v>
      </c>
      <c r="P14" s="329" t="s">
        <v>81</v>
      </c>
      <c r="Q14" s="329" t="s">
        <v>81</v>
      </c>
      <c r="R14" s="329" t="s">
        <v>81</v>
      </c>
      <c r="S14" s="329" t="s">
        <v>81</v>
      </c>
      <c r="T14" s="329" t="s">
        <v>81</v>
      </c>
      <c r="U14" s="329" t="s">
        <v>81</v>
      </c>
      <c r="V14" s="329" t="s">
        <v>81</v>
      </c>
    </row>
    <row r="15" spans="1:22" ht="16.5" customHeight="1" x14ac:dyDescent="0.2">
      <c r="A15" s="7"/>
      <c r="B15" s="7"/>
      <c r="C15" s="7"/>
      <c r="D15" s="7" t="s">
        <v>339</v>
      </c>
      <c r="E15" s="7"/>
      <c r="F15" s="7"/>
      <c r="G15" s="7"/>
      <c r="H15" s="7"/>
      <c r="I15" s="7"/>
      <c r="J15" s="7"/>
      <c r="K15" s="7"/>
      <c r="L15" s="9" t="s">
        <v>293</v>
      </c>
      <c r="M15" s="332">
        <v>205860</v>
      </c>
      <c r="N15" s="332">
        <v>213337</v>
      </c>
      <c r="O15" s="332">
        <v>221643</v>
      </c>
      <c r="P15" s="332">
        <v>243328</v>
      </c>
      <c r="Q15" s="332">
        <v>282528</v>
      </c>
      <c r="R15" s="332">
        <v>341960</v>
      </c>
      <c r="S15" s="332">
        <v>386084</v>
      </c>
      <c r="T15" s="332">
        <v>448655</v>
      </c>
      <c r="U15" s="332">
        <v>448541</v>
      </c>
      <c r="V15" s="332">
        <v>461157</v>
      </c>
    </row>
    <row r="16" spans="1:22" ht="16.5" customHeight="1" x14ac:dyDescent="0.2">
      <c r="A16" s="7"/>
      <c r="B16" s="7"/>
      <c r="C16" s="7"/>
      <c r="D16" s="7" t="s">
        <v>984</v>
      </c>
      <c r="E16" s="7"/>
      <c r="F16" s="7"/>
      <c r="G16" s="7"/>
      <c r="H16" s="7"/>
      <c r="I16" s="7"/>
      <c r="J16" s="7"/>
      <c r="K16" s="7"/>
      <c r="L16" s="9" t="s">
        <v>293</v>
      </c>
      <c r="M16" s="329" t="s">
        <v>81</v>
      </c>
      <c r="N16" s="329" t="s">
        <v>81</v>
      </c>
      <c r="O16" s="329" t="s">
        <v>81</v>
      </c>
      <c r="P16" s="329" t="s">
        <v>81</v>
      </c>
      <c r="Q16" s="329" t="s">
        <v>81</v>
      </c>
      <c r="R16" s="329" t="s">
        <v>81</v>
      </c>
      <c r="S16" s="329" t="s">
        <v>81</v>
      </c>
      <c r="T16" s="329" t="s">
        <v>81</v>
      </c>
      <c r="U16" s="329" t="s">
        <v>81</v>
      </c>
      <c r="V16" s="329" t="s">
        <v>81</v>
      </c>
    </row>
    <row r="17" spans="1:22" ht="16.5" customHeight="1" x14ac:dyDescent="0.2">
      <c r="A17" s="7"/>
      <c r="B17" s="7"/>
      <c r="C17" s="7"/>
      <c r="D17" s="7" t="s">
        <v>345</v>
      </c>
      <c r="E17" s="7"/>
      <c r="F17" s="7"/>
      <c r="G17" s="7"/>
      <c r="H17" s="7"/>
      <c r="I17" s="7"/>
      <c r="J17" s="7"/>
      <c r="K17" s="7"/>
      <c r="L17" s="9" t="s">
        <v>293</v>
      </c>
      <c r="M17" s="332">
        <v>115886</v>
      </c>
      <c r="N17" s="332">
        <v>119242</v>
      </c>
      <c r="O17" s="332">
        <v>131273</v>
      </c>
      <c r="P17" s="332">
        <v>153861</v>
      </c>
      <c r="Q17" s="332">
        <v>157823</v>
      </c>
      <c r="R17" s="332">
        <v>153038</v>
      </c>
      <c r="S17" s="332">
        <v>159071</v>
      </c>
      <c r="T17" s="332">
        <v>167408</v>
      </c>
      <c r="U17" s="332">
        <v>176969</v>
      </c>
      <c r="V17" s="332">
        <v>181521</v>
      </c>
    </row>
    <row r="18" spans="1:22" ht="16.5" customHeight="1" x14ac:dyDescent="0.2">
      <c r="A18" s="7"/>
      <c r="B18" s="7"/>
      <c r="C18" s="7"/>
      <c r="D18" s="7" t="s">
        <v>347</v>
      </c>
      <c r="E18" s="7"/>
      <c r="F18" s="7"/>
      <c r="G18" s="7"/>
      <c r="H18" s="7"/>
      <c r="I18" s="7"/>
      <c r="J18" s="7"/>
      <c r="K18" s="7"/>
      <c r="L18" s="9" t="s">
        <v>293</v>
      </c>
      <c r="M18" s="330">
        <v>89395</v>
      </c>
      <c r="N18" s="330">
        <v>91775</v>
      </c>
      <c r="O18" s="330">
        <v>90763</v>
      </c>
      <c r="P18" s="330">
        <v>94102</v>
      </c>
      <c r="Q18" s="332">
        <v>132312</v>
      </c>
      <c r="R18" s="332">
        <v>149574</v>
      </c>
      <c r="S18" s="332">
        <v>172532</v>
      </c>
      <c r="T18" s="332">
        <v>180774</v>
      </c>
      <c r="U18" s="332">
        <v>194219</v>
      </c>
      <c r="V18" s="332">
        <v>202154</v>
      </c>
    </row>
    <row r="19" spans="1:22" ht="16.5" customHeight="1" x14ac:dyDescent="0.2">
      <c r="A19" s="7"/>
      <c r="B19" s="7"/>
      <c r="C19" s="7"/>
      <c r="D19" s="7" t="s">
        <v>985</v>
      </c>
      <c r="E19" s="7"/>
      <c r="F19" s="7"/>
      <c r="G19" s="7"/>
      <c r="H19" s="7"/>
      <c r="I19" s="7"/>
      <c r="J19" s="7"/>
      <c r="K19" s="7"/>
      <c r="L19" s="9" t="s">
        <v>293</v>
      </c>
      <c r="M19" s="330">
        <v>34284</v>
      </c>
      <c r="N19" s="330">
        <v>36953</v>
      </c>
      <c r="O19" s="330">
        <v>38088</v>
      </c>
      <c r="P19" s="330">
        <v>36580</v>
      </c>
      <c r="Q19" s="330">
        <v>40728</v>
      </c>
      <c r="R19" s="330">
        <v>40376</v>
      </c>
      <c r="S19" s="330">
        <v>43740</v>
      </c>
      <c r="T19" s="330">
        <v>52642</v>
      </c>
      <c r="U19" s="330">
        <v>51234</v>
      </c>
      <c r="V19" s="330">
        <v>44425</v>
      </c>
    </row>
    <row r="20" spans="1:22" ht="16.5" customHeight="1" x14ac:dyDescent="0.2">
      <c r="A20" s="7"/>
      <c r="B20" s="7"/>
      <c r="C20" s="7"/>
      <c r="D20" s="7" t="s">
        <v>986</v>
      </c>
      <c r="E20" s="7"/>
      <c r="F20" s="7"/>
      <c r="G20" s="7"/>
      <c r="H20" s="7"/>
      <c r="I20" s="7"/>
      <c r="J20" s="7"/>
      <c r="K20" s="7"/>
      <c r="L20" s="9" t="s">
        <v>293</v>
      </c>
      <c r="M20" s="330">
        <v>18365</v>
      </c>
      <c r="N20" s="330">
        <v>22914</v>
      </c>
      <c r="O20" s="330">
        <v>25837</v>
      </c>
      <c r="P20" s="330">
        <v>25264</v>
      </c>
      <c r="Q20" s="330">
        <v>29732</v>
      </c>
      <c r="R20" s="330">
        <v>42726</v>
      </c>
      <c r="S20" s="329" t="s">
        <v>81</v>
      </c>
      <c r="T20" s="329" t="s">
        <v>81</v>
      </c>
      <c r="U20" s="329" t="s">
        <v>81</v>
      </c>
      <c r="V20" s="329" t="s">
        <v>81</v>
      </c>
    </row>
    <row r="21" spans="1:22" ht="16.5" customHeight="1" x14ac:dyDescent="0.2">
      <c r="A21" s="7"/>
      <c r="B21" s="7"/>
      <c r="C21" s="7"/>
      <c r="D21" s="7" t="s">
        <v>350</v>
      </c>
      <c r="E21" s="7"/>
      <c r="F21" s="7"/>
      <c r="G21" s="7"/>
      <c r="H21" s="7"/>
      <c r="I21" s="7"/>
      <c r="J21" s="7"/>
      <c r="K21" s="7"/>
      <c r="L21" s="9" t="s">
        <v>293</v>
      </c>
      <c r="M21" s="329" t="s">
        <v>81</v>
      </c>
      <c r="N21" s="329" t="s">
        <v>81</v>
      </c>
      <c r="O21" s="329" t="s">
        <v>81</v>
      </c>
      <c r="P21" s="329" t="s">
        <v>81</v>
      </c>
      <c r="Q21" s="329" t="s">
        <v>81</v>
      </c>
      <c r="R21" s="329" t="s">
        <v>81</v>
      </c>
      <c r="S21" s="329" t="s">
        <v>81</v>
      </c>
      <c r="T21" s="329" t="s">
        <v>81</v>
      </c>
      <c r="U21" s="329" t="s">
        <v>81</v>
      </c>
      <c r="V21" s="329" t="s">
        <v>81</v>
      </c>
    </row>
    <row r="22" spans="1:22" ht="16.5" customHeight="1" x14ac:dyDescent="0.2">
      <c r="A22" s="7"/>
      <c r="B22" s="7" t="s">
        <v>988</v>
      </c>
      <c r="C22" s="7"/>
      <c r="D22" s="7"/>
      <c r="E22" s="7"/>
      <c r="F22" s="7"/>
      <c r="G22" s="7"/>
      <c r="H22" s="7"/>
      <c r="I22" s="7"/>
      <c r="J22" s="7"/>
      <c r="K22" s="7"/>
      <c r="L22" s="9"/>
      <c r="M22" s="10"/>
      <c r="N22" s="10"/>
      <c r="O22" s="10"/>
      <c r="P22" s="10"/>
      <c r="Q22" s="10"/>
      <c r="R22" s="10"/>
      <c r="S22" s="10"/>
      <c r="T22" s="10"/>
      <c r="U22" s="10"/>
      <c r="V22" s="10"/>
    </row>
    <row r="23" spans="1:22" ht="16.5" customHeight="1" x14ac:dyDescent="0.2">
      <c r="A23" s="7"/>
      <c r="B23" s="7"/>
      <c r="C23" s="7"/>
      <c r="D23" s="7" t="s">
        <v>989</v>
      </c>
      <c r="E23" s="7"/>
      <c r="F23" s="7"/>
      <c r="G23" s="7"/>
      <c r="H23" s="7"/>
      <c r="I23" s="7"/>
      <c r="J23" s="7"/>
      <c r="K23" s="7"/>
      <c r="L23" s="9" t="s">
        <v>293</v>
      </c>
      <c r="M23" s="332">
        <v>851606</v>
      </c>
      <c r="N23" s="332">
        <v>863569</v>
      </c>
      <c r="O23" s="332">
        <v>885571</v>
      </c>
      <c r="P23" s="332">
        <v>974972</v>
      </c>
      <c r="Q23" s="328">
        <v>1112256</v>
      </c>
      <c r="R23" s="328">
        <v>1218365</v>
      </c>
      <c r="S23" s="328">
        <v>1268742</v>
      </c>
      <c r="T23" s="328">
        <v>1395786</v>
      </c>
      <c r="U23" s="328">
        <v>1511921</v>
      </c>
      <c r="V23" s="328">
        <v>1529629</v>
      </c>
    </row>
    <row r="24" spans="1:22" ht="16.5" customHeight="1" x14ac:dyDescent="0.2">
      <c r="A24" s="7"/>
      <c r="B24" s="7"/>
      <c r="C24" s="7"/>
      <c r="D24" s="7" t="s">
        <v>990</v>
      </c>
      <c r="E24" s="7"/>
      <c r="F24" s="7"/>
      <c r="G24" s="7"/>
      <c r="H24" s="7"/>
      <c r="I24" s="7"/>
      <c r="J24" s="7"/>
      <c r="K24" s="7"/>
      <c r="L24" s="9" t="s">
        <v>293</v>
      </c>
      <c r="M24" s="332">
        <v>401417</v>
      </c>
      <c r="N24" s="332">
        <v>419368</v>
      </c>
      <c r="O24" s="332">
        <v>445817</v>
      </c>
      <c r="P24" s="332">
        <v>485607</v>
      </c>
      <c r="Q24" s="332">
        <v>531963</v>
      </c>
      <c r="R24" s="332">
        <v>607861</v>
      </c>
      <c r="S24" s="332">
        <v>682207</v>
      </c>
      <c r="T24" s="332">
        <v>810947</v>
      </c>
      <c r="U24" s="332">
        <v>817603</v>
      </c>
      <c r="V24" s="332">
        <v>853253</v>
      </c>
    </row>
    <row r="25" spans="1:22" ht="16.5" customHeight="1" x14ac:dyDescent="0.2">
      <c r="A25" s="7"/>
      <c r="B25" s="7"/>
      <c r="C25" s="7"/>
      <c r="D25" s="7" t="s">
        <v>984</v>
      </c>
      <c r="E25" s="7"/>
      <c r="F25" s="7"/>
      <c r="G25" s="7"/>
      <c r="H25" s="7"/>
      <c r="I25" s="7"/>
      <c r="J25" s="7"/>
      <c r="K25" s="7"/>
      <c r="L25" s="9" t="s">
        <v>293</v>
      </c>
      <c r="M25" s="332">
        <v>452135</v>
      </c>
      <c r="N25" s="332">
        <v>463995</v>
      </c>
      <c r="O25" s="332">
        <v>465024</v>
      </c>
      <c r="P25" s="332">
        <v>488014</v>
      </c>
      <c r="Q25" s="332">
        <v>536028</v>
      </c>
      <c r="R25" s="332">
        <v>563278</v>
      </c>
      <c r="S25" s="332">
        <v>641881</v>
      </c>
      <c r="T25" s="332">
        <v>703137</v>
      </c>
      <c r="U25" s="332">
        <v>762564</v>
      </c>
      <c r="V25" s="332">
        <v>990898</v>
      </c>
    </row>
    <row r="26" spans="1:22" ht="16.5" customHeight="1" x14ac:dyDescent="0.2">
      <c r="A26" s="7"/>
      <c r="B26" s="7"/>
      <c r="C26" s="7"/>
      <c r="D26" s="7" t="s">
        <v>991</v>
      </c>
      <c r="E26" s="7"/>
      <c r="F26" s="7"/>
      <c r="G26" s="7"/>
      <c r="H26" s="7"/>
      <c r="I26" s="7"/>
      <c r="J26" s="7"/>
      <c r="K26" s="7"/>
      <c r="L26" s="9" t="s">
        <v>293</v>
      </c>
      <c r="M26" s="332">
        <v>221946</v>
      </c>
      <c r="N26" s="332">
        <v>239752</v>
      </c>
      <c r="O26" s="332">
        <v>250520</v>
      </c>
      <c r="P26" s="332">
        <v>269327</v>
      </c>
      <c r="Q26" s="332">
        <v>271669</v>
      </c>
      <c r="R26" s="332">
        <v>281958</v>
      </c>
      <c r="S26" s="332">
        <v>293072</v>
      </c>
      <c r="T26" s="332">
        <v>308432</v>
      </c>
      <c r="U26" s="332">
        <v>326049</v>
      </c>
      <c r="V26" s="332">
        <v>334434</v>
      </c>
    </row>
    <row r="27" spans="1:22" ht="16.5" customHeight="1" x14ac:dyDescent="0.2">
      <c r="A27" s="7"/>
      <c r="B27" s="7"/>
      <c r="C27" s="7"/>
      <c r="D27" s="7" t="s">
        <v>992</v>
      </c>
      <c r="E27" s="7"/>
      <c r="F27" s="7"/>
      <c r="G27" s="7"/>
      <c r="H27" s="7"/>
      <c r="I27" s="7"/>
      <c r="J27" s="7"/>
      <c r="K27" s="7"/>
      <c r="L27" s="9" t="s">
        <v>293</v>
      </c>
      <c r="M27" s="332">
        <v>161634</v>
      </c>
      <c r="N27" s="332">
        <v>176083</v>
      </c>
      <c r="O27" s="332">
        <v>199361</v>
      </c>
      <c r="P27" s="332">
        <v>241161</v>
      </c>
      <c r="Q27" s="332">
        <v>328972</v>
      </c>
      <c r="R27" s="332">
        <v>428859</v>
      </c>
      <c r="S27" s="332">
        <v>465556</v>
      </c>
      <c r="T27" s="332">
        <v>454908</v>
      </c>
      <c r="U27" s="332">
        <v>465751</v>
      </c>
      <c r="V27" s="332">
        <v>500038</v>
      </c>
    </row>
    <row r="28" spans="1:22" ht="16.5" customHeight="1" x14ac:dyDescent="0.2">
      <c r="A28" s="7"/>
      <c r="B28" s="7"/>
      <c r="C28" s="7"/>
      <c r="D28" s="7" t="s">
        <v>985</v>
      </c>
      <c r="E28" s="7"/>
      <c r="F28" s="7"/>
      <c r="G28" s="7"/>
      <c r="H28" s="7"/>
      <c r="I28" s="7"/>
      <c r="J28" s="7"/>
      <c r="K28" s="7"/>
      <c r="L28" s="9" t="s">
        <v>293</v>
      </c>
      <c r="M28" s="330">
        <v>45305</v>
      </c>
      <c r="N28" s="330">
        <v>47847</v>
      </c>
      <c r="O28" s="330">
        <v>52395</v>
      </c>
      <c r="P28" s="330">
        <v>51176</v>
      </c>
      <c r="Q28" s="330">
        <v>56482</v>
      </c>
      <c r="R28" s="330">
        <v>68211</v>
      </c>
      <c r="S28" s="330">
        <v>78495</v>
      </c>
      <c r="T28" s="330">
        <v>95246</v>
      </c>
      <c r="U28" s="330">
        <v>87915</v>
      </c>
      <c r="V28" s="330">
        <v>78470</v>
      </c>
    </row>
    <row r="29" spans="1:22" ht="16.5" customHeight="1" x14ac:dyDescent="0.2">
      <c r="A29" s="7"/>
      <c r="B29" s="7"/>
      <c r="C29" s="7"/>
      <c r="D29" s="7" t="s">
        <v>986</v>
      </c>
      <c r="E29" s="7"/>
      <c r="F29" s="7"/>
      <c r="G29" s="7"/>
      <c r="H29" s="7"/>
      <c r="I29" s="7"/>
      <c r="J29" s="7"/>
      <c r="K29" s="7"/>
      <c r="L29" s="9" t="s">
        <v>293</v>
      </c>
      <c r="M29" s="330">
        <v>30651</v>
      </c>
      <c r="N29" s="330">
        <v>34346</v>
      </c>
      <c r="O29" s="330">
        <v>36983</v>
      </c>
      <c r="P29" s="330">
        <v>37562</v>
      </c>
      <c r="Q29" s="330">
        <v>39619</v>
      </c>
      <c r="R29" s="330">
        <v>45591</v>
      </c>
      <c r="S29" s="330">
        <v>45047</v>
      </c>
      <c r="T29" s="330">
        <v>47467</v>
      </c>
      <c r="U29" s="330">
        <v>51942</v>
      </c>
      <c r="V29" s="330">
        <v>56560</v>
      </c>
    </row>
    <row r="30" spans="1:22" ht="16.5" customHeight="1" x14ac:dyDescent="0.2">
      <c r="A30" s="7"/>
      <c r="B30" s="7"/>
      <c r="C30" s="7"/>
      <c r="D30" s="7" t="s">
        <v>350</v>
      </c>
      <c r="E30" s="7"/>
      <c r="F30" s="7"/>
      <c r="G30" s="7"/>
      <c r="H30" s="7"/>
      <c r="I30" s="7"/>
      <c r="J30" s="7"/>
      <c r="K30" s="7"/>
      <c r="L30" s="9" t="s">
        <v>293</v>
      </c>
      <c r="M30" s="330">
        <v>64131</v>
      </c>
      <c r="N30" s="330">
        <v>86130</v>
      </c>
      <c r="O30" s="330">
        <v>91664</v>
      </c>
      <c r="P30" s="332">
        <v>109656</v>
      </c>
      <c r="Q30" s="332">
        <v>120664</v>
      </c>
      <c r="R30" s="332">
        <v>133858</v>
      </c>
      <c r="S30" s="332">
        <v>145078</v>
      </c>
      <c r="T30" s="332">
        <v>138077</v>
      </c>
      <c r="U30" s="332">
        <v>137537</v>
      </c>
      <c r="V30" s="332">
        <v>125050</v>
      </c>
    </row>
    <row r="31" spans="1:22" ht="16.5" customHeight="1" x14ac:dyDescent="0.2">
      <c r="A31" s="7"/>
      <c r="B31" s="7" t="s">
        <v>993</v>
      </c>
      <c r="C31" s="7"/>
      <c r="D31" s="7"/>
      <c r="E31" s="7"/>
      <c r="F31" s="7"/>
      <c r="G31" s="7"/>
      <c r="H31" s="7"/>
      <c r="I31" s="7"/>
      <c r="J31" s="7"/>
      <c r="K31" s="7"/>
      <c r="L31" s="9"/>
      <c r="M31" s="10"/>
      <c r="N31" s="10"/>
      <c r="O31" s="10"/>
      <c r="P31" s="10"/>
      <c r="Q31" s="10"/>
      <c r="R31" s="10"/>
      <c r="S31" s="10"/>
      <c r="T31" s="10"/>
      <c r="U31" s="10"/>
      <c r="V31" s="10"/>
    </row>
    <row r="32" spans="1:22" ht="16.5" customHeight="1" x14ac:dyDescent="0.2">
      <c r="A32" s="7"/>
      <c r="B32" s="7"/>
      <c r="C32" s="7" t="s">
        <v>983</v>
      </c>
      <c r="D32" s="7"/>
      <c r="E32" s="7"/>
      <c r="F32" s="7"/>
      <c r="G32" s="7"/>
      <c r="H32" s="7"/>
      <c r="I32" s="7"/>
      <c r="J32" s="7"/>
      <c r="K32" s="7"/>
      <c r="L32" s="9"/>
      <c r="M32" s="10"/>
      <c r="N32" s="10"/>
      <c r="O32" s="10"/>
      <c r="P32" s="10"/>
      <c r="Q32" s="10"/>
      <c r="R32" s="10"/>
      <c r="S32" s="10"/>
      <c r="T32" s="10"/>
      <c r="U32" s="10"/>
      <c r="V32" s="10"/>
    </row>
    <row r="33" spans="1:22" ht="16.5" customHeight="1" x14ac:dyDescent="0.2">
      <c r="A33" s="7"/>
      <c r="B33" s="7"/>
      <c r="C33" s="7"/>
      <c r="D33" s="7" t="s">
        <v>337</v>
      </c>
      <c r="E33" s="7"/>
      <c r="F33" s="7"/>
      <c r="G33" s="7"/>
      <c r="H33" s="7"/>
      <c r="I33" s="7"/>
      <c r="J33" s="7"/>
      <c r="K33" s="7"/>
      <c r="L33" s="9" t="s">
        <v>303</v>
      </c>
      <c r="M33" s="329" t="s">
        <v>81</v>
      </c>
      <c r="N33" s="329" t="s">
        <v>81</v>
      </c>
      <c r="O33" s="329" t="s">
        <v>81</v>
      </c>
      <c r="P33" s="329" t="s">
        <v>81</v>
      </c>
      <c r="Q33" s="329" t="s">
        <v>81</v>
      </c>
      <c r="R33" s="329" t="s">
        <v>81</v>
      </c>
      <c r="S33" s="329" t="s">
        <v>81</v>
      </c>
      <c r="T33" s="329" t="s">
        <v>81</v>
      </c>
      <c r="U33" s="329" t="s">
        <v>81</v>
      </c>
      <c r="V33" s="329" t="s">
        <v>81</v>
      </c>
    </row>
    <row r="34" spans="1:22" ht="16.5" customHeight="1" x14ac:dyDescent="0.2">
      <c r="A34" s="7"/>
      <c r="B34" s="7"/>
      <c r="C34" s="7"/>
      <c r="D34" s="7" t="s">
        <v>339</v>
      </c>
      <c r="E34" s="7"/>
      <c r="F34" s="7"/>
      <c r="G34" s="7"/>
      <c r="H34" s="7"/>
      <c r="I34" s="7"/>
      <c r="J34" s="7"/>
      <c r="K34" s="7"/>
      <c r="L34" s="9" t="s">
        <v>303</v>
      </c>
      <c r="M34" s="332">
        <v>409115</v>
      </c>
      <c r="N34" s="332">
        <v>430128</v>
      </c>
      <c r="O34" s="332">
        <v>435289</v>
      </c>
      <c r="P34" s="332">
        <v>553148</v>
      </c>
      <c r="Q34" s="332">
        <v>569488</v>
      </c>
      <c r="R34" s="332">
        <v>602948</v>
      </c>
      <c r="S34" s="332">
        <v>703379</v>
      </c>
      <c r="T34" s="332">
        <v>796247</v>
      </c>
      <c r="U34" s="332">
        <v>860284</v>
      </c>
      <c r="V34" s="332">
        <v>881113</v>
      </c>
    </row>
    <row r="35" spans="1:22" ht="16.5" customHeight="1" x14ac:dyDescent="0.2">
      <c r="A35" s="7"/>
      <c r="B35" s="7"/>
      <c r="C35" s="7"/>
      <c r="D35" s="7" t="s">
        <v>984</v>
      </c>
      <c r="E35" s="7"/>
      <c r="F35" s="7"/>
      <c r="G35" s="7"/>
      <c r="H35" s="7"/>
      <c r="I35" s="7"/>
      <c r="J35" s="7"/>
      <c r="K35" s="7"/>
      <c r="L35" s="9" t="s">
        <v>303</v>
      </c>
      <c r="M35" s="329" t="s">
        <v>81</v>
      </c>
      <c r="N35" s="329" t="s">
        <v>81</v>
      </c>
      <c r="O35" s="329" t="s">
        <v>81</v>
      </c>
      <c r="P35" s="329" t="s">
        <v>81</v>
      </c>
      <c r="Q35" s="329" t="s">
        <v>81</v>
      </c>
      <c r="R35" s="329" t="s">
        <v>81</v>
      </c>
      <c r="S35" s="329" t="s">
        <v>81</v>
      </c>
      <c r="T35" s="329" t="s">
        <v>81</v>
      </c>
      <c r="U35" s="329" t="s">
        <v>81</v>
      </c>
      <c r="V35" s="329" t="s">
        <v>81</v>
      </c>
    </row>
    <row r="36" spans="1:22" ht="16.5" customHeight="1" x14ac:dyDescent="0.2">
      <c r="A36" s="7"/>
      <c r="B36" s="7"/>
      <c r="C36" s="7"/>
      <c r="D36" s="7" t="s">
        <v>345</v>
      </c>
      <c r="E36" s="7"/>
      <c r="F36" s="7"/>
      <c r="G36" s="7"/>
      <c r="H36" s="7"/>
      <c r="I36" s="7"/>
      <c r="J36" s="7"/>
      <c r="K36" s="7"/>
      <c r="L36" s="9" t="s">
        <v>303</v>
      </c>
      <c r="M36" s="332">
        <v>707070</v>
      </c>
      <c r="N36" s="332">
        <v>803401</v>
      </c>
      <c r="O36" s="332">
        <v>709805</v>
      </c>
      <c r="P36" s="332">
        <v>675240</v>
      </c>
      <c r="Q36" s="332">
        <v>689978</v>
      </c>
      <c r="R36" s="332">
        <v>871078</v>
      </c>
      <c r="S36" s="332">
        <v>924145</v>
      </c>
      <c r="T36" s="332">
        <v>810487</v>
      </c>
      <c r="U36" s="332">
        <v>723690</v>
      </c>
      <c r="V36" s="332">
        <v>745921</v>
      </c>
    </row>
    <row r="37" spans="1:22" ht="16.5" customHeight="1" x14ac:dyDescent="0.2">
      <c r="A37" s="7"/>
      <c r="B37" s="7"/>
      <c r="C37" s="7"/>
      <c r="D37" s="7" t="s">
        <v>347</v>
      </c>
      <c r="E37" s="7"/>
      <c r="F37" s="7"/>
      <c r="G37" s="7"/>
      <c r="H37" s="7"/>
      <c r="I37" s="7"/>
      <c r="J37" s="7"/>
      <c r="K37" s="7"/>
      <c r="L37" s="9" t="s">
        <v>303</v>
      </c>
      <c r="M37" s="332">
        <v>293653</v>
      </c>
      <c r="N37" s="332">
        <v>255480</v>
      </c>
      <c r="O37" s="332">
        <v>325146</v>
      </c>
      <c r="P37" s="332">
        <v>364008</v>
      </c>
      <c r="Q37" s="332">
        <v>410563</v>
      </c>
      <c r="R37" s="332">
        <v>507792</v>
      </c>
      <c r="S37" s="332">
        <v>534715</v>
      </c>
      <c r="T37" s="332">
        <v>483482</v>
      </c>
      <c r="U37" s="332">
        <v>451800</v>
      </c>
      <c r="V37" s="332">
        <v>455480</v>
      </c>
    </row>
    <row r="38" spans="1:22" ht="16.5" customHeight="1" x14ac:dyDescent="0.2">
      <c r="A38" s="7"/>
      <c r="B38" s="7"/>
      <c r="C38" s="7"/>
      <c r="D38" s="7" t="s">
        <v>985</v>
      </c>
      <c r="E38" s="7"/>
      <c r="F38" s="7"/>
      <c r="G38" s="7"/>
      <c r="H38" s="7"/>
      <c r="I38" s="7"/>
      <c r="J38" s="7"/>
      <c r="K38" s="7"/>
      <c r="L38" s="9" t="s">
        <v>303</v>
      </c>
      <c r="M38" s="332">
        <v>344392</v>
      </c>
      <c r="N38" s="332">
        <v>279337</v>
      </c>
      <c r="O38" s="332">
        <v>298088</v>
      </c>
      <c r="P38" s="332">
        <v>417005</v>
      </c>
      <c r="Q38" s="332">
        <v>463370</v>
      </c>
      <c r="R38" s="332">
        <v>456325</v>
      </c>
      <c r="S38" s="332">
        <v>489492</v>
      </c>
      <c r="T38" s="332">
        <v>600038</v>
      </c>
      <c r="U38" s="332">
        <v>516634</v>
      </c>
      <c r="V38" s="332">
        <v>531955</v>
      </c>
    </row>
    <row r="39" spans="1:22" ht="16.5" customHeight="1" x14ac:dyDescent="0.2">
      <c r="A39" s="7"/>
      <c r="B39" s="7"/>
      <c r="C39" s="7"/>
      <c r="D39" s="7" t="s">
        <v>986</v>
      </c>
      <c r="E39" s="7"/>
      <c r="F39" s="7"/>
      <c r="G39" s="7"/>
      <c r="H39" s="7"/>
      <c r="I39" s="7"/>
      <c r="J39" s="7"/>
      <c r="K39" s="7"/>
      <c r="L39" s="9" t="s">
        <v>303</v>
      </c>
      <c r="M39" s="332">
        <v>372284</v>
      </c>
      <c r="N39" s="332">
        <v>300824</v>
      </c>
      <c r="O39" s="332">
        <v>293325</v>
      </c>
      <c r="P39" s="332">
        <v>351391</v>
      </c>
      <c r="Q39" s="332">
        <v>235421</v>
      </c>
      <c r="R39" s="330">
        <v>68204</v>
      </c>
      <c r="S39" s="329" t="s">
        <v>81</v>
      </c>
      <c r="T39" s="329" t="s">
        <v>81</v>
      </c>
      <c r="U39" s="329" t="s">
        <v>81</v>
      </c>
      <c r="V39" s="329" t="s">
        <v>81</v>
      </c>
    </row>
    <row r="40" spans="1:22" ht="16.5" customHeight="1" x14ac:dyDescent="0.2">
      <c r="A40" s="7"/>
      <c r="B40" s="7"/>
      <c r="C40" s="7"/>
      <c r="D40" s="7" t="s">
        <v>350</v>
      </c>
      <c r="E40" s="7"/>
      <c r="F40" s="7"/>
      <c r="G40" s="7"/>
      <c r="H40" s="7"/>
      <c r="I40" s="7"/>
      <c r="J40" s="7"/>
      <c r="K40" s="7"/>
      <c r="L40" s="9" t="s">
        <v>303</v>
      </c>
      <c r="M40" s="329" t="s">
        <v>81</v>
      </c>
      <c r="N40" s="329" t="s">
        <v>81</v>
      </c>
      <c r="O40" s="329" t="s">
        <v>81</v>
      </c>
      <c r="P40" s="329" t="s">
        <v>81</v>
      </c>
      <c r="Q40" s="329" t="s">
        <v>81</v>
      </c>
      <c r="R40" s="329" t="s">
        <v>81</v>
      </c>
      <c r="S40" s="329" t="s">
        <v>81</v>
      </c>
      <c r="T40" s="329" t="s">
        <v>81</v>
      </c>
      <c r="U40" s="329" t="s">
        <v>81</v>
      </c>
      <c r="V40" s="329" t="s">
        <v>81</v>
      </c>
    </row>
    <row r="41" spans="1:22" ht="16.5" customHeight="1" x14ac:dyDescent="0.2">
      <c r="A41" s="7"/>
      <c r="B41" s="7"/>
      <c r="C41" s="7" t="s">
        <v>987</v>
      </c>
      <c r="D41" s="7"/>
      <c r="E41" s="7"/>
      <c r="F41" s="7"/>
      <c r="G41" s="7"/>
      <c r="H41" s="7"/>
      <c r="I41" s="7"/>
      <c r="J41" s="7"/>
      <c r="K41" s="7"/>
      <c r="L41" s="9"/>
      <c r="M41" s="10"/>
      <c r="N41" s="10"/>
      <c r="O41" s="10"/>
      <c r="P41" s="10"/>
      <c r="Q41" s="10"/>
      <c r="R41" s="10"/>
      <c r="S41" s="10"/>
      <c r="T41" s="10"/>
      <c r="U41" s="10"/>
      <c r="V41" s="10"/>
    </row>
    <row r="42" spans="1:22" ht="16.5" customHeight="1" x14ac:dyDescent="0.2">
      <c r="A42" s="7"/>
      <c r="B42" s="7"/>
      <c r="C42" s="7"/>
      <c r="D42" s="7" t="s">
        <v>337</v>
      </c>
      <c r="E42" s="7"/>
      <c r="F42" s="7"/>
      <c r="G42" s="7"/>
      <c r="H42" s="7"/>
      <c r="I42" s="7"/>
      <c r="J42" s="7"/>
      <c r="K42" s="7"/>
      <c r="L42" s="9" t="s">
        <v>303</v>
      </c>
      <c r="M42" s="329" t="s">
        <v>81</v>
      </c>
      <c r="N42" s="329" t="s">
        <v>81</v>
      </c>
      <c r="O42" s="329" t="s">
        <v>81</v>
      </c>
      <c r="P42" s="329" t="s">
        <v>81</v>
      </c>
      <c r="Q42" s="329" t="s">
        <v>81</v>
      </c>
      <c r="R42" s="329" t="s">
        <v>81</v>
      </c>
      <c r="S42" s="329" t="s">
        <v>81</v>
      </c>
      <c r="T42" s="329" t="s">
        <v>81</v>
      </c>
      <c r="U42" s="329" t="s">
        <v>81</v>
      </c>
      <c r="V42" s="329" t="s">
        <v>81</v>
      </c>
    </row>
    <row r="43" spans="1:22" ht="16.5" customHeight="1" x14ac:dyDescent="0.2">
      <c r="A43" s="7"/>
      <c r="B43" s="7"/>
      <c r="C43" s="7"/>
      <c r="D43" s="7" t="s">
        <v>339</v>
      </c>
      <c r="E43" s="7"/>
      <c r="F43" s="7"/>
      <c r="G43" s="7"/>
      <c r="H43" s="7"/>
      <c r="I43" s="7"/>
      <c r="J43" s="7"/>
      <c r="K43" s="7"/>
      <c r="L43" s="9" t="s">
        <v>303</v>
      </c>
      <c r="M43" s="330">
        <v>36192</v>
      </c>
      <c r="N43" s="330">
        <v>36189</v>
      </c>
      <c r="O43" s="330">
        <v>31021</v>
      </c>
      <c r="P43" s="330">
        <v>30111</v>
      </c>
      <c r="Q43" s="330">
        <v>30636</v>
      </c>
      <c r="R43" s="330">
        <v>34823</v>
      </c>
      <c r="S43" s="330">
        <v>51616</v>
      </c>
      <c r="T43" s="330">
        <v>56166</v>
      </c>
      <c r="U43" s="330">
        <v>52035</v>
      </c>
      <c r="V43" s="330">
        <v>53233</v>
      </c>
    </row>
    <row r="44" spans="1:22" ht="16.5" customHeight="1" x14ac:dyDescent="0.2">
      <c r="A44" s="7"/>
      <c r="B44" s="7"/>
      <c r="C44" s="7"/>
      <c r="D44" s="7" t="s">
        <v>984</v>
      </c>
      <c r="E44" s="7"/>
      <c r="F44" s="7"/>
      <c r="G44" s="7"/>
      <c r="H44" s="7"/>
      <c r="I44" s="7"/>
      <c r="J44" s="7"/>
      <c r="K44" s="7"/>
      <c r="L44" s="9" t="s">
        <v>303</v>
      </c>
      <c r="M44" s="329" t="s">
        <v>81</v>
      </c>
      <c r="N44" s="329" t="s">
        <v>81</v>
      </c>
      <c r="O44" s="329" t="s">
        <v>81</v>
      </c>
      <c r="P44" s="329" t="s">
        <v>81</v>
      </c>
      <c r="Q44" s="329" t="s">
        <v>81</v>
      </c>
      <c r="R44" s="329" t="s">
        <v>81</v>
      </c>
      <c r="S44" s="329" t="s">
        <v>81</v>
      </c>
      <c r="T44" s="329" t="s">
        <v>81</v>
      </c>
      <c r="U44" s="329" t="s">
        <v>81</v>
      </c>
      <c r="V44" s="329" t="s">
        <v>81</v>
      </c>
    </row>
    <row r="45" spans="1:22" ht="16.5" customHeight="1" x14ac:dyDescent="0.2">
      <c r="A45" s="7"/>
      <c r="B45" s="7"/>
      <c r="C45" s="7"/>
      <c r="D45" s="7" t="s">
        <v>345</v>
      </c>
      <c r="E45" s="7"/>
      <c r="F45" s="7"/>
      <c r="G45" s="7"/>
      <c r="H45" s="7"/>
      <c r="I45" s="7"/>
      <c r="J45" s="7"/>
      <c r="K45" s="7"/>
      <c r="L45" s="9" t="s">
        <v>303</v>
      </c>
      <c r="M45" s="330">
        <v>38360</v>
      </c>
      <c r="N45" s="330">
        <v>36410</v>
      </c>
      <c r="O45" s="330">
        <v>36926</v>
      </c>
      <c r="P45" s="330">
        <v>40672</v>
      </c>
      <c r="Q45" s="330">
        <v>40457</v>
      </c>
      <c r="R45" s="330">
        <v>37824</v>
      </c>
      <c r="S45" s="330">
        <v>37297</v>
      </c>
      <c r="T45" s="330">
        <v>36850</v>
      </c>
      <c r="U45" s="330">
        <v>38413</v>
      </c>
      <c r="V45" s="330">
        <v>41358</v>
      </c>
    </row>
    <row r="46" spans="1:22" ht="16.5" customHeight="1" x14ac:dyDescent="0.2">
      <c r="A46" s="7"/>
      <c r="B46" s="7"/>
      <c r="C46" s="7"/>
      <c r="D46" s="7" t="s">
        <v>347</v>
      </c>
      <c r="E46" s="7"/>
      <c r="F46" s="7"/>
      <c r="G46" s="7"/>
      <c r="H46" s="7"/>
      <c r="I46" s="7"/>
      <c r="J46" s="7"/>
      <c r="K46" s="7"/>
      <c r="L46" s="9" t="s">
        <v>303</v>
      </c>
      <c r="M46" s="330">
        <v>40708</v>
      </c>
      <c r="N46" s="330">
        <v>39937</v>
      </c>
      <c r="O46" s="330">
        <v>39878</v>
      </c>
      <c r="P46" s="330">
        <v>38901</v>
      </c>
      <c r="Q46" s="330">
        <v>48466</v>
      </c>
      <c r="R46" s="330">
        <v>51648</v>
      </c>
      <c r="S46" s="330">
        <v>54824</v>
      </c>
      <c r="T46" s="330">
        <v>55967</v>
      </c>
      <c r="U46" s="330">
        <v>54942</v>
      </c>
      <c r="V46" s="330">
        <v>54460</v>
      </c>
    </row>
    <row r="47" spans="1:22" ht="16.5" customHeight="1" x14ac:dyDescent="0.2">
      <c r="A47" s="7"/>
      <c r="B47" s="7"/>
      <c r="C47" s="7"/>
      <c r="D47" s="7" t="s">
        <v>985</v>
      </c>
      <c r="E47" s="7"/>
      <c r="F47" s="7"/>
      <c r="G47" s="7"/>
      <c r="H47" s="7"/>
      <c r="I47" s="7"/>
      <c r="J47" s="7"/>
      <c r="K47" s="7"/>
      <c r="L47" s="9" t="s">
        <v>303</v>
      </c>
      <c r="M47" s="330">
        <v>36013</v>
      </c>
      <c r="N47" s="330">
        <v>36769</v>
      </c>
      <c r="O47" s="330">
        <v>38589</v>
      </c>
      <c r="P47" s="330">
        <v>36543</v>
      </c>
      <c r="Q47" s="330">
        <v>37641</v>
      </c>
      <c r="R47" s="330">
        <v>35511</v>
      </c>
      <c r="S47" s="330">
        <v>36572</v>
      </c>
      <c r="T47" s="330">
        <v>51208</v>
      </c>
      <c r="U47" s="330">
        <v>49359</v>
      </c>
      <c r="V47" s="330">
        <v>44204</v>
      </c>
    </row>
    <row r="48" spans="1:22" ht="16.5" customHeight="1" x14ac:dyDescent="0.2">
      <c r="A48" s="7"/>
      <c r="B48" s="7"/>
      <c r="C48" s="7"/>
      <c r="D48" s="7" t="s">
        <v>986</v>
      </c>
      <c r="E48" s="7"/>
      <c r="F48" s="7"/>
      <c r="G48" s="7"/>
      <c r="H48" s="7"/>
      <c r="I48" s="7"/>
      <c r="J48" s="7"/>
      <c r="K48" s="7"/>
      <c r="L48" s="9" t="s">
        <v>303</v>
      </c>
      <c r="M48" s="330">
        <v>34521</v>
      </c>
      <c r="N48" s="330">
        <v>43982</v>
      </c>
      <c r="O48" s="330">
        <v>45568</v>
      </c>
      <c r="P48" s="330">
        <v>39848</v>
      </c>
      <c r="Q48" s="330">
        <v>42292</v>
      </c>
      <c r="R48" s="330">
        <v>56367</v>
      </c>
      <c r="S48" s="329" t="s">
        <v>81</v>
      </c>
      <c r="T48" s="329" t="s">
        <v>81</v>
      </c>
      <c r="U48" s="329" t="s">
        <v>81</v>
      </c>
      <c r="V48" s="329" t="s">
        <v>81</v>
      </c>
    </row>
    <row r="49" spans="1:22" ht="16.5" customHeight="1" x14ac:dyDescent="0.2">
      <c r="A49" s="7"/>
      <c r="B49" s="7"/>
      <c r="C49" s="7"/>
      <c r="D49" s="7" t="s">
        <v>350</v>
      </c>
      <c r="E49" s="7"/>
      <c r="F49" s="7"/>
      <c r="G49" s="7"/>
      <c r="H49" s="7"/>
      <c r="I49" s="7"/>
      <c r="J49" s="7"/>
      <c r="K49" s="7"/>
      <c r="L49" s="9" t="s">
        <v>303</v>
      </c>
      <c r="M49" s="329" t="s">
        <v>81</v>
      </c>
      <c r="N49" s="329" t="s">
        <v>81</v>
      </c>
      <c r="O49" s="329" t="s">
        <v>81</v>
      </c>
      <c r="P49" s="329" t="s">
        <v>81</v>
      </c>
      <c r="Q49" s="329" t="s">
        <v>81</v>
      </c>
      <c r="R49" s="329" t="s">
        <v>81</v>
      </c>
      <c r="S49" s="329" t="s">
        <v>81</v>
      </c>
      <c r="T49" s="329" t="s">
        <v>81</v>
      </c>
      <c r="U49" s="329" t="s">
        <v>81</v>
      </c>
      <c r="V49" s="329" t="s">
        <v>81</v>
      </c>
    </row>
    <row r="50" spans="1:22" ht="16.5" customHeight="1" x14ac:dyDescent="0.2">
      <c r="A50" s="7"/>
      <c r="B50" s="7"/>
      <c r="C50" s="7" t="s">
        <v>988</v>
      </c>
      <c r="D50" s="7"/>
      <c r="E50" s="7"/>
      <c r="F50" s="7"/>
      <c r="G50" s="7"/>
      <c r="H50" s="7"/>
      <c r="I50" s="7"/>
      <c r="J50" s="7"/>
      <c r="K50" s="7"/>
      <c r="L50" s="9"/>
      <c r="M50" s="10"/>
      <c r="N50" s="10"/>
      <c r="O50" s="10"/>
      <c r="P50" s="10"/>
      <c r="Q50" s="10"/>
      <c r="R50" s="10"/>
      <c r="S50" s="10"/>
      <c r="T50" s="10"/>
      <c r="U50" s="10"/>
      <c r="V50" s="10"/>
    </row>
    <row r="51" spans="1:22" ht="16.5" customHeight="1" x14ac:dyDescent="0.2">
      <c r="A51" s="7"/>
      <c r="B51" s="7"/>
      <c r="C51" s="7"/>
      <c r="D51" s="7" t="s">
        <v>337</v>
      </c>
      <c r="E51" s="7"/>
      <c r="F51" s="7"/>
      <c r="G51" s="7"/>
      <c r="H51" s="7"/>
      <c r="I51" s="7"/>
      <c r="J51" s="7"/>
      <c r="K51" s="7"/>
      <c r="L51" s="9" t="s">
        <v>303</v>
      </c>
      <c r="M51" s="330">
        <v>49535</v>
      </c>
      <c r="N51" s="330">
        <v>49568</v>
      </c>
      <c r="O51" s="330">
        <v>48679</v>
      </c>
      <c r="P51" s="330">
        <v>57886</v>
      </c>
      <c r="Q51" s="330">
        <v>62486</v>
      </c>
      <c r="R51" s="330">
        <v>68145</v>
      </c>
      <c r="S51" s="330">
        <v>72971</v>
      </c>
      <c r="T51" s="330">
        <v>70020</v>
      </c>
      <c r="U51" s="330">
        <v>77674</v>
      </c>
      <c r="V51" s="330">
        <v>79087</v>
      </c>
    </row>
    <row r="52" spans="1:22" ht="16.5" customHeight="1" x14ac:dyDescent="0.2">
      <c r="A52" s="7"/>
      <c r="B52" s="7"/>
      <c r="C52" s="7"/>
      <c r="D52" s="7" t="s">
        <v>339</v>
      </c>
      <c r="E52" s="7"/>
      <c r="F52" s="7"/>
      <c r="G52" s="7"/>
      <c r="H52" s="7"/>
      <c r="I52" s="7"/>
      <c r="J52" s="7"/>
      <c r="K52" s="7"/>
      <c r="L52" s="9" t="s">
        <v>303</v>
      </c>
      <c r="M52" s="330">
        <v>64672</v>
      </c>
      <c r="N52" s="330">
        <v>65537</v>
      </c>
      <c r="O52" s="330">
        <v>57823</v>
      </c>
      <c r="P52" s="330">
        <v>56683</v>
      </c>
      <c r="Q52" s="330">
        <v>54813</v>
      </c>
      <c r="R52" s="330">
        <v>58947</v>
      </c>
      <c r="S52" s="330">
        <v>85769</v>
      </c>
      <c r="T52" s="330">
        <v>69235</v>
      </c>
      <c r="U52" s="330">
        <v>65824</v>
      </c>
      <c r="V52" s="330">
        <v>67350</v>
      </c>
    </row>
    <row r="53" spans="1:22" ht="16.5" customHeight="1" x14ac:dyDescent="0.2">
      <c r="A53" s="7"/>
      <c r="B53" s="7"/>
      <c r="C53" s="7"/>
      <c r="D53" s="7" t="s">
        <v>984</v>
      </c>
      <c r="E53" s="7"/>
      <c r="F53" s="7"/>
      <c r="G53" s="7"/>
      <c r="H53" s="7"/>
      <c r="I53" s="7"/>
      <c r="J53" s="7"/>
      <c r="K53" s="7"/>
      <c r="L53" s="9" t="s">
        <v>303</v>
      </c>
      <c r="M53" s="330">
        <v>56524</v>
      </c>
      <c r="N53" s="330">
        <v>57030</v>
      </c>
      <c r="O53" s="330">
        <v>56814</v>
      </c>
      <c r="P53" s="330">
        <v>57767</v>
      </c>
      <c r="Q53" s="330">
        <v>61826</v>
      </c>
      <c r="R53" s="330">
        <v>62999</v>
      </c>
      <c r="S53" s="330">
        <v>70482</v>
      </c>
      <c r="T53" s="330">
        <v>72429</v>
      </c>
      <c r="U53" s="330">
        <v>72165</v>
      </c>
      <c r="V53" s="330">
        <v>89190</v>
      </c>
    </row>
    <row r="54" spans="1:22" ht="16.5" customHeight="1" x14ac:dyDescent="0.2">
      <c r="A54" s="7"/>
      <c r="B54" s="7"/>
      <c r="C54" s="7"/>
      <c r="D54" s="7" t="s">
        <v>345</v>
      </c>
      <c r="E54" s="7"/>
      <c r="F54" s="7"/>
      <c r="G54" s="7"/>
      <c r="H54" s="7"/>
      <c r="I54" s="7"/>
      <c r="J54" s="7"/>
      <c r="K54" s="7"/>
      <c r="L54" s="9" t="s">
        <v>303</v>
      </c>
      <c r="M54" s="330">
        <v>65278</v>
      </c>
      <c r="N54" s="330">
        <v>65938</v>
      </c>
      <c r="O54" s="330">
        <v>67290</v>
      </c>
      <c r="P54" s="330">
        <v>68115</v>
      </c>
      <c r="Q54" s="330">
        <v>66261</v>
      </c>
      <c r="R54" s="330">
        <v>66625</v>
      </c>
      <c r="S54" s="330">
        <v>65888</v>
      </c>
      <c r="T54" s="330">
        <v>55714</v>
      </c>
      <c r="U54" s="330">
        <v>57474</v>
      </c>
      <c r="V54" s="330">
        <v>60995</v>
      </c>
    </row>
    <row r="55" spans="1:22" ht="16.5" customHeight="1" x14ac:dyDescent="0.2">
      <c r="A55" s="7"/>
      <c r="B55" s="7"/>
      <c r="C55" s="7"/>
      <c r="D55" s="7" t="s">
        <v>347</v>
      </c>
      <c r="E55" s="7"/>
      <c r="F55" s="7"/>
      <c r="G55" s="7"/>
      <c r="H55" s="7"/>
      <c r="I55" s="7"/>
      <c r="J55" s="7"/>
      <c r="K55" s="7"/>
      <c r="L55" s="9" t="s">
        <v>303</v>
      </c>
      <c r="M55" s="330">
        <v>63435</v>
      </c>
      <c r="N55" s="330">
        <v>66271</v>
      </c>
      <c r="O55" s="330">
        <v>75774</v>
      </c>
      <c r="P55" s="330">
        <v>84976</v>
      </c>
      <c r="Q55" s="332">
        <v>101441</v>
      </c>
      <c r="R55" s="332">
        <v>123094</v>
      </c>
      <c r="S55" s="332">
        <v>125996</v>
      </c>
      <c r="T55" s="332">
        <v>113699</v>
      </c>
      <c r="U55" s="332">
        <v>106579</v>
      </c>
      <c r="V55" s="332">
        <v>107558</v>
      </c>
    </row>
    <row r="56" spans="1:22" ht="16.5" customHeight="1" x14ac:dyDescent="0.2">
      <c r="A56" s="7"/>
      <c r="B56" s="7"/>
      <c r="C56" s="7"/>
      <c r="D56" s="7" t="s">
        <v>985</v>
      </c>
      <c r="E56" s="7"/>
      <c r="F56" s="7"/>
      <c r="G56" s="7"/>
      <c r="H56" s="7"/>
      <c r="I56" s="7"/>
      <c r="J56" s="7"/>
      <c r="K56" s="7"/>
      <c r="L56" s="9" t="s">
        <v>303</v>
      </c>
      <c r="M56" s="330">
        <v>44901</v>
      </c>
      <c r="N56" s="330">
        <v>44842</v>
      </c>
      <c r="O56" s="330">
        <v>49710</v>
      </c>
      <c r="P56" s="330">
        <v>48234</v>
      </c>
      <c r="Q56" s="330">
        <v>49115</v>
      </c>
      <c r="R56" s="330">
        <v>56607</v>
      </c>
      <c r="S56" s="330">
        <v>61710</v>
      </c>
      <c r="T56" s="330">
        <v>71292</v>
      </c>
      <c r="U56" s="330">
        <v>65657</v>
      </c>
      <c r="V56" s="330">
        <v>60408</v>
      </c>
    </row>
    <row r="57" spans="1:22" ht="16.5" customHeight="1" x14ac:dyDescent="0.2">
      <c r="A57" s="7"/>
      <c r="B57" s="7"/>
      <c r="C57" s="7"/>
      <c r="D57" s="7" t="s">
        <v>986</v>
      </c>
      <c r="E57" s="7"/>
      <c r="F57" s="7"/>
      <c r="G57" s="7"/>
      <c r="H57" s="7"/>
      <c r="I57" s="7"/>
      <c r="J57" s="7"/>
      <c r="K57" s="7"/>
      <c r="L57" s="9" t="s">
        <v>303</v>
      </c>
      <c r="M57" s="330">
        <v>54153</v>
      </c>
      <c r="N57" s="330">
        <v>61441</v>
      </c>
      <c r="O57" s="330">
        <v>61029</v>
      </c>
      <c r="P57" s="330">
        <v>55980</v>
      </c>
      <c r="Q57" s="330">
        <v>52967</v>
      </c>
      <c r="R57" s="330">
        <v>56775</v>
      </c>
      <c r="S57" s="330">
        <v>54537</v>
      </c>
      <c r="T57" s="330">
        <v>59782</v>
      </c>
      <c r="U57" s="330">
        <v>64444</v>
      </c>
      <c r="V57" s="330">
        <v>70174</v>
      </c>
    </row>
    <row r="58" spans="1:22" ht="16.5" customHeight="1" x14ac:dyDescent="0.2">
      <c r="A58" s="14"/>
      <c r="B58" s="14"/>
      <c r="C58" s="14"/>
      <c r="D58" s="14" t="s">
        <v>350</v>
      </c>
      <c r="E58" s="14"/>
      <c r="F58" s="14"/>
      <c r="G58" s="14"/>
      <c r="H58" s="14"/>
      <c r="I58" s="14"/>
      <c r="J58" s="14"/>
      <c r="K58" s="14"/>
      <c r="L58" s="15" t="s">
        <v>303</v>
      </c>
      <c r="M58" s="331">
        <v>91616</v>
      </c>
      <c r="N58" s="333">
        <v>115146</v>
      </c>
      <c r="O58" s="333">
        <v>100952</v>
      </c>
      <c r="P58" s="333">
        <v>107823</v>
      </c>
      <c r="Q58" s="333">
        <v>116923</v>
      </c>
      <c r="R58" s="333">
        <v>126400</v>
      </c>
      <c r="S58" s="333">
        <v>135968</v>
      </c>
      <c r="T58" s="333">
        <v>130754</v>
      </c>
      <c r="U58" s="333">
        <v>133272</v>
      </c>
      <c r="V58" s="333">
        <v>128918</v>
      </c>
    </row>
    <row r="59" spans="1:22" ht="4.5" customHeight="1" x14ac:dyDescent="0.2">
      <c r="A59" s="29"/>
      <c r="B59" s="29"/>
      <c r="C59" s="2"/>
      <c r="D59" s="2"/>
      <c r="E59" s="2"/>
      <c r="F59" s="2"/>
      <c r="G59" s="2"/>
      <c r="H59" s="2"/>
      <c r="I59" s="2"/>
      <c r="J59" s="2"/>
      <c r="K59" s="2"/>
      <c r="L59" s="2"/>
      <c r="M59" s="2"/>
      <c r="N59" s="2"/>
      <c r="O59" s="2"/>
      <c r="P59" s="2"/>
      <c r="Q59" s="2"/>
      <c r="R59" s="2"/>
      <c r="S59" s="2"/>
      <c r="T59" s="2"/>
      <c r="U59" s="2"/>
      <c r="V59" s="2"/>
    </row>
    <row r="60" spans="1:22" ht="16.5" customHeight="1" x14ac:dyDescent="0.2">
      <c r="A60" s="29"/>
      <c r="B60" s="29"/>
      <c r="C60" s="378" t="s">
        <v>994</v>
      </c>
      <c r="D60" s="378"/>
      <c r="E60" s="378"/>
      <c r="F60" s="378"/>
      <c r="G60" s="378"/>
      <c r="H60" s="378"/>
      <c r="I60" s="378"/>
      <c r="J60" s="378"/>
      <c r="K60" s="378"/>
      <c r="L60" s="378"/>
      <c r="M60" s="378"/>
      <c r="N60" s="378"/>
      <c r="O60" s="378"/>
      <c r="P60" s="378"/>
      <c r="Q60" s="378"/>
      <c r="R60" s="378"/>
      <c r="S60" s="378"/>
      <c r="T60" s="378"/>
      <c r="U60" s="378"/>
      <c r="V60" s="378"/>
    </row>
    <row r="61" spans="1:22" ht="4.5" customHeight="1" x14ac:dyDescent="0.2">
      <c r="A61" s="29"/>
      <c r="B61" s="29"/>
      <c r="C61" s="2"/>
      <c r="D61" s="2"/>
      <c r="E61" s="2"/>
      <c r="F61" s="2"/>
      <c r="G61" s="2"/>
      <c r="H61" s="2"/>
      <c r="I61" s="2"/>
      <c r="J61" s="2"/>
      <c r="K61" s="2"/>
      <c r="L61" s="2"/>
      <c r="M61" s="2"/>
      <c r="N61" s="2"/>
      <c r="O61" s="2"/>
      <c r="P61" s="2"/>
      <c r="Q61" s="2"/>
      <c r="R61" s="2"/>
      <c r="S61" s="2"/>
      <c r="T61" s="2"/>
      <c r="U61" s="2"/>
      <c r="V61" s="2"/>
    </row>
    <row r="62" spans="1:22" ht="29.45" customHeight="1" x14ac:dyDescent="0.2">
      <c r="A62" s="29" t="s">
        <v>89</v>
      </c>
      <c r="B62" s="29"/>
      <c r="C62" s="378" t="s">
        <v>305</v>
      </c>
      <c r="D62" s="378"/>
      <c r="E62" s="378"/>
      <c r="F62" s="378"/>
      <c r="G62" s="378"/>
      <c r="H62" s="378"/>
      <c r="I62" s="378"/>
      <c r="J62" s="378"/>
      <c r="K62" s="378"/>
      <c r="L62" s="378"/>
      <c r="M62" s="378"/>
      <c r="N62" s="378"/>
      <c r="O62" s="378"/>
      <c r="P62" s="378"/>
      <c r="Q62" s="378"/>
      <c r="R62" s="378"/>
      <c r="S62" s="378"/>
      <c r="T62" s="378"/>
      <c r="U62" s="378"/>
      <c r="V62" s="378"/>
    </row>
    <row r="63" spans="1:22" ht="16.5" customHeight="1" x14ac:dyDescent="0.2">
      <c r="A63" s="29" t="s">
        <v>90</v>
      </c>
      <c r="B63" s="29"/>
      <c r="C63" s="378" t="s">
        <v>306</v>
      </c>
      <c r="D63" s="378"/>
      <c r="E63" s="378"/>
      <c r="F63" s="378"/>
      <c r="G63" s="378"/>
      <c r="H63" s="378"/>
      <c r="I63" s="378"/>
      <c r="J63" s="378"/>
      <c r="K63" s="378"/>
      <c r="L63" s="378"/>
      <c r="M63" s="378"/>
      <c r="N63" s="378"/>
      <c r="O63" s="378"/>
      <c r="P63" s="378"/>
      <c r="Q63" s="378"/>
      <c r="R63" s="378"/>
      <c r="S63" s="378"/>
      <c r="T63" s="378"/>
      <c r="U63" s="378"/>
      <c r="V63" s="378"/>
    </row>
    <row r="64" spans="1:22" ht="42.4" customHeight="1" x14ac:dyDescent="0.2">
      <c r="A64" s="29" t="s">
        <v>91</v>
      </c>
      <c r="B64" s="29"/>
      <c r="C64" s="378" t="s">
        <v>967</v>
      </c>
      <c r="D64" s="378"/>
      <c r="E64" s="378"/>
      <c r="F64" s="378"/>
      <c r="G64" s="378"/>
      <c r="H64" s="378"/>
      <c r="I64" s="378"/>
      <c r="J64" s="378"/>
      <c r="K64" s="378"/>
      <c r="L64" s="378"/>
      <c r="M64" s="378"/>
      <c r="N64" s="378"/>
      <c r="O64" s="378"/>
      <c r="P64" s="378"/>
      <c r="Q64" s="378"/>
      <c r="R64" s="378"/>
      <c r="S64" s="378"/>
      <c r="T64" s="378"/>
      <c r="U64" s="378"/>
      <c r="V64" s="378"/>
    </row>
    <row r="65" spans="1:22" ht="29.45" customHeight="1" x14ac:dyDescent="0.2">
      <c r="A65" s="29" t="s">
        <v>92</v>
      </c>
      <c r="B65" s="29"/>
      <c r="C65" s="378" t="s">
        <v>968</v>
      </c>
      <c r="D65" s="378"/>
      <c r="E65" s="378"/>
      <c r="F65" s="378"/>
      <c r="G65" s="378"/>
      <c r="H65" s="378"/>
      <c r="I65" s="378"/>
      <c r="J65" s="378"/>
      <c r="K65" s="378"/>
      <c r="L65" s="378"/>
      <c r="M65" s="378"/>
      <c r="N65" s="378"/>
      <c r="O65" s="378"/>
      <c r="P65" s="378"/>
      <c r="Q65" s="378"/>
      <c r="R65" s="378"/>
      <c r="S65" s="378"/>
      <c r="T65" s="378"/>
      <c r="U65" s="378"/>
      <c r="V65" s="378"/>
    </row>
    <row r="66" spans="1:22" ht="55.15" customHeight="1" x14ac:dyDescent="0.2">
      <c r="A66" s="29" t="s">
        <v>93</v>
      </c>
      <c r="B66" s="29"/>
      <c r="C66" s="378" t="s">
        <v>995</v>
      </c>
      <c r="D66" s="378"/>
      <c r="E66" s="378"/>
      <c r="F66" s="378"/>
      <c r="G66" s="378"/>
      <c r="H66" s="378"/>
      <c r="I66" s="378"/>
      <c r="J66" s="378"/>
      <c r="K66" s="378"/>
      <c r="L66" s="378"/>
      <c r="M66" s="378"/>
      <c r="N66" s="378"/>
      <c r="O66" s="378"/>
      <c r="P66" s="378"/>
      <c r="Q66" s="378"/>
      <c r="R66" s="378"/>
      <c r="S66" s="378"/>
      <c r="T66" s="378"/>
      <c r="U66" s="378"/>
      <c r="V66" s="378"/>
    </row>
    <row r="67" spans="1:22" ht="29.45" customHeight="1" x14ac:dyDescent="0.2">
      <c r="A67" s="29" t="s">
        <v>94</v>
      </c>
      <c r="B67" s="29"/>
      <c r="C67" s="378" t="s">
        <v>107</v>
      </c>
      <c r="D67" s="378"/>
      <c r="E67" s="378"/>
      <c r="F67" s="378"/>
      <c r="G67" s="378"/>
      <c r="H67" s="378"/>
      <c r="I67" s="378"/>
      <c r="J67" s="378"/>
      <c r="K67" s="378"/>
      <c r="L67" s="378"/>
      <c r="M67" s="378"/>
      <c r="N67" s="378"/>
      <c r="O67" s="378"/>
      <c r="P67" s="378"/>
      <c r="Q67" s="378"/>
      <c r="R67" s="378"/>
      <c r="S67" s="378"/>
      <c r="T67" s="378"/>
      <c r="U67" s="378"/>
      <c r="V67" s="378"/>
    </row>
    <row r="68" spans="1:22" ht="16.5" customHeight="1" x14ac:dyDescent="0.2">
      <c r="A68" s="29"/>
      <c r="B68" s="29"/>
      <c r="C68" s="378" t="s">
        <v>818</v>
      </c>
      <c r="D68" s="378"/>
      <c r="E68" s="378"/>
      <c r="F68" s="378"/>
      <c r="G68" s="378"/>
      <c r="H68" s="378"/>
      <c r="I68" s="378"/>
      <c r="J68" s="378"/>
      <c r="K68" s="378"/>
      <c r="L68" s="378"/>
      <c r="M68" s="378"/>
      <c r="N68" s="378"/>
      <c r="O68" s="378"/>
      <c r="P68" s="378"/>
      <c r="Q68" s="378"/>
      <c r="R68" s="378"/>
      <c r="S68" s="378"/>
      <c r="T68" s="378"/>
      <c r="U68" s="378"/>
      <c r="V68" s="378"/>
    </row>
    <row r="69" spans="1:22" ht="42.4" customHeight="1" x14ac:dyDescent="0.2">
      <c r="A69" s="29" t="s">
        <v>95</v>
      </c>
      <c r="B69" s="29"/>
      <c r="C69" s="378" t="s">
        <v>147</v>
      </c>
      <c r="D69" s="378"/>
      <c r="E69" s="378"/>
      <c r="F69" s="378"/>
      <c r="G69" s="378"/>
      <c r="H69" s="378"/>
      <c r="I69" s="378"/>
      <c r="J69" s="378"/>
      <c r="K69" s="378"/>
      <c r="L69" s="378"/>
      <c r="M69" s="378"/>
      <c r="N69" s="378"/>
      <c r="O69" s="378"/>
      <c r="P69" s="378"/>
      <c r="Q69" s="378"/>
      <c r="R69" s="378"/>
      <c r="S69" s="378"/>
      <c r="T69" s="378"/>
      <c r="U69" s="378"/>
      <c r="V69" s="378"/>
    </row>
    <row r="70" spans="1:22" ht="29.45" customHeight="1" x14ac:dyDescent="0.2">
      <c r="A70" s="29" t="s">
        <v>96</v>
      </c>
      <c r="B70" s="29"/>
      <c r="C70" s="378" t="s">
        <v>325</v>
      </c>
      <c r="D70" s="378"/>
      <c r="E70" s="378"/>
      <c r="F70" s="378"/>
      <c r="G70" s="378"/>
      <c r="H70" s="378"/>
      <c r="I70" s="378"/>
      <c r="J70" s="378"/>
      <c r="K70" s="378"/>
      <c r="L70" s="378"/>
      <c r="M70" s="378"/>
      <c r="N70" s="378"/>
      <c r="O70" s="378"/>
      <c r="P70" s="378"/>
      <c r="Q70" s="378"/>
      <c r="R70" s="378"/>
      <c r="S70" s="378"/>
      <c r="T70" s="378"/>
      <c r="U70" s="378"/>
      <c r="V70" s="378"/>
    </row>
    <row r="71" spans="1:22" ht="68.099999999999994" customHeight="1" x14ac:dyDescent="0.2">
      <c r="A71" s="29" t="s">
        <v>97</v>
      </c>
      <c r="B71" s="29"/>
      <c r="C71" s="378" t="s">
        <v>786</v>
      </c>
      <c r="D71" s="378"/>
      <c r="E71" s="378"/>
      <c r="F71" s="378"/>
      <c r="G71" s="378"/>
      <c r="H71" s="378"/>
      <c r="I71" s="378"/>
      <c r="J71" s="378"/>
      <c r="K71" s="378"/>
      <c r="L71" s="378"/>
      <c r="M71" s="378"/>
      <c r="N71" s="378"/>
      <c r="O71" s="378"/>
      <c r="P71" s="378"/>
      <c r="Q71" s="378"/>
      <c r="R71" s="378"/>
      <c r="S71" s="378"/>
      <c r="T71" s="378"/>
      <c r="U71" s="378"/>
      <c r="V71" s="378"/>
    </row>
    <row r="72" spans="1:22" ht="16.5" customHeight="1" x14ac:dyDescent="0.2">
      <c r="A72" s="29"/>
      <c r="B72" s="29"/>
      <c r="C72" s="378" t="s">
        <v>964</v>
      </c>
      <c r="D72" s="378"/>
      <c r="E72" s="378"/>
      <c r="F72" s="378"/>
      <c r="G72" s="378"/>
      <c r="H72" s="378"/>
      <c r="I72" s="378"/>
      <c r="J72" s="378"/>
      <c r="K72" s="378"/>
      <c r="L72" s="378"/>
      <c r="M72" s="378"/>
      <c r="N72" s="378"/>
      <c r="O72" s="378"/>
      <c r="P72" s="378"/>
      <c r="Q72" s="378"/>
      <c r="R72" s="378"/>
      <c r="S72" s="378"/>
      <c r="T72" s="378"/>
      <c r="U72" s="378"/>
      <c r="V72" s="378"/>
    </row>
    <row r="73" spans="1:22" ht="16.5" customHeight="1" x14ac:dyDescent="0.2">
      <c r="A73" s="29"/>
      <c r="B73" s="29"/>
      <c r="C73" s="378" t="s">
        <v>965</v>
      </c>
      <c r="D73" s="378"/>
      <c r="E73" s="378"/>
      <c r="F73" s="378"/>
      <c r="G73" s="378"/>
      <c r="H73" s="378"/>
      <c r="I73" s="378"/>
      <c r="J73" s="378"/>
      <c r="K73" s="378"/>
      <c r="L73" s="378"/>
      <c r="M73" s="378"/>
      <c r="N73" s="378"/>
      <c r="O73" s="378"/>
      <c r="P73" s="378"/>
      <c r="Q73" s="378"/>
      <c r="R73" s="378"/>
      <c r="S73" s="378"/>
      <c r="T73" s="378"/>
      <c r="U73" s="378"/>
      <c r="V73" s="378"/>
    </row>
    <row r="74" spans="1:22" ht="16.5" customHeight="1" x14ac:dyDescent="0.2">
      <c r="A74" s="29" t="s">
        <v>98</v>
      </c>
      <c r="B74" s="29"/>
      <c r="C74" s="378" t="s">
        <v>146</v>
      </c>
      <c r="D74" s="378"/>
      <c r="E74" s="378"/>
      <c r="F74" s="378"/>
      <c r="G74" s="378"/>
      <c r="H74" s="378"/>
      <c r="I74" s="378"/>
      <c r="J74" s="378"/>
      <c r="K74" s="378"/>
      <c r="L74" s="378"/>
      <c r="M74" s="378"/>
      <c r="N74" s="378"/>
      <c r="O74" s="378"/>
      <c r="P74" s="378"/>
      <c r="Q74" s="378"/>
      <c r="R74" s="378"/>
      <c r="S74" s="378"/>
      <c r="T74" s="378"/>
      <c r="U74" s="378"/>
      <c r="V74" s="378"/>
    </row>
    <row r="75" spans="1:22" ht="16.5" customHeight="1" x14ac:dyDescent="0.2">
      <c r="A75" s="29" t="s">
        <v>99</v>
      </c>
      <c r="B75" s="29"/>
      <c r="C75" s="378" t="s">
        <v>832</v>
      </c>
      <c r="D75" s="378"/>
      <c r="E75" s="378"/>
      <c r="F75" s="378"/>
      <c r="G75" s="378"/>
      <c r="H75" s="378"/>
      <c r="I75" s="378"/>
      <c r="J75" s="378"/>
      <c r="K75" s="378"/>
      <c r="L75" s="378"/>
      <c r="M75" s="378"/>
      <c r="N75" s="378"/>
      <c r="O75" s="378"/>
      <c r="P75" s="378"/>
      <c r="Q75" s="378"/>
      <c r="R75" s="378"/>
      <c r="S75" s="378"/>
      <c r="T75" s="378"/>
      <c r="U75" s="378"/>
      <c r="V75" s="378"/>
    </row>
    <row r="76" spans="1:22" ht="42.4" customHeight="1" x14ac:dyDescent="0.2">
      <c r="A76" s="29" t="s">
        <v>100</v>
      </c>
      <c r="B76" s="29"/>
      <c r="C76" s="378" t="s">
        <v>966</v>
      </c>
      <c r="D76" s="378"/>
      <c r="E76" s="378"/>
      <c r="F76" s="378"/>
      <c r="G76" s="378"/>
      <c r="H76" s="378"/>
      <c r="I76" s="378"/>
      <c r="J76" s="378"/>
      <c r="K76" s="378"/>
      <c r="L76" s="378"/>
      <c r="M76" s="378"/>
      <c r="N76" s="378"/>
      <c r="O76" s="378"/>
      <c r="P76" s="378"/>
      <c r="Q76" s="378"/>
      <c r="R76" s="378"/>
      <c r="S76" s="378"/>
      <c r="T76" s="378"/>
      <c r="U76" s="378"/>
      <c r="V76" s="378"/>
    </row>
    <row r="77" spans="1:22" ht="4.5" customHeight="1" x14ac:dyDescent="0.2"/>
    <row r="78" spans="1:22" ht="55.15" customHeight="1" x14ac:dyDescent="0.2">
      <c r="A78" s="30" t="s">
        <v>119</v>
      </c>
      <c r="B78" s="29"/>
      <c r="C78" s="29"/>
      <c r="D78" s="29"/>
      <c r="E78" s="378" t="s">
        <v>996</v>
      </c>
      <c r="F78" s="378"/>
      <c r="G78" s="378"/>
      <c r="H78" s="378"/>
      <c r="I78" s="378"/>
      <c r="J78" s="378"/>
      <c r="K78" s="378"/>
      <c r="L78" s="378"/>
      <c r="M78" s="378"/>
      <c r="N78" s="378"/>
      <c r="O78" s="378"/>
      <c r="P78" s="378"/>
      <c r="Q78" s="378"/>
      <c r="R78" s="378"/>
      <c r="S78" s="378"/>
      <c r="T78" s="378"/>
      <c r="U78" s="378"/>
      <c r="V78" s="378"/>
    </row>
  </sheetData>
  <mergeCells count="18">
    <mergeCell ref="C75:V75"/>
    <mergeCell ref="C76:V76"/>
    <mergeCell ref="E78:V78"/>
    <mergeCell ref="C70:V70"/>
    <mergeCell ref="C71:V71"/>
    <mergeCell ref="C72:V72"/>
    <mergeCell ref="C73:V73"/>
    <mergeCell ref="C74:V74"/>
    <mergeCell ref="C65:V65"/>
    <mergeCell ref="C66:V66"/>
    <mergeCell ref="C67:V67"/>
    <mergeCell ref="C68:V68"/>
    <mergeCell ref="C69:V69"/>
    <mergeCell ref="K1:V1"/>
    <mergeCell ref="C60:V60"/>
    <mergeCell ref="C62:V62"/>
    <mergeCell ref="C63:V63"/>
    <mergeCell ref="C64:V64"/>
  </mergeCells>
  <pageMargins left="0.7" right="0.7" top="0.75" bottom="0.75" header="0.3" footer="0.3"/>
  <pageSetup paperSize="9" fitToHeight="0" orientation="landscape" horizontalDpi="300" verticalDpi="300"/>
  <headerFooter scaleWithDoc="0" alignWithMargins="0">
    <oddHeader>&amp;C&amp;"Arial"&amp;8TABLE 16A.36</oddHeader>
    <oddFooter>&amp;L&amp;"Arial"&amp;8REPORT ON
GOVERNMENT
SERVICES 2022&amp;R&amp;"Arial"&amp;8CHILD PROTECTION
SERVICES
PAGE &amp;B&amp;P&amp;B</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T92"/>
  <sheetViews>
    <sheetView showGridLines="0" workbookViewId="0"/>
  </sheetViews>
  <sheetFormatPr defaultColWidth="11.42578125" defaultRowHeight="12.75" x14ac:dyDescent="0.2"/>
  <cols>
    <col min="1" max="10" width="1.85546875" customWidth="1"/>
    <col min="11" max="11" width="14.85546875" customWidth="1"/>
    <col min="12" max="12" width="5.42578125" customWidth="1"/>
    <col min="13" max="20" width="9.28515625" customWidth="1"/>
  </cols>
  <sheetData>
    <row r="1" spans="1:20" ht="33.950000000000003" customHeight="1" x14ac:dyDescent="0.2">
      <c r="A1" s="8" t="s">
        <v>997</v>
      </c>
      <c r="B1" s="8"/>
      <c r="C1" s="8"/>
      <c r="D1" s="8"/>
      <c r="E1" s="8"/>
      <c r="F1" s="8"/>
      <c r="G1" s="8"/>
      <c r="H1" s="8"/>
      <c r="I1" s="8"/>
      <c r="J1" s="8"/>
      <c r="K1" s="383" t="s">
        <v>998</v>
      </c>
      <c r="L1" s="384"/>
      <c r="M1" s="384"/>
      <c r="N1" s="384"/>
      <c r="O1" s="384"/>
      <c r="P1" s="384"/>
      <c r="Q1" s="384"/>
      <c r="R1" s="384"/>
      <c r="S1" s="384"/>
      <c r="T1" s="384"/>
    </row>
    <row r="2" spans="1:20" ht="16.5" customHeight="1" x14ac:dyDescent="0.2">
      <c r="A2" s="11"/>
      <c r="B2" s="11"/>
      <c r="C2" s="11"/>
      <c r="D2" s="11"/>
      <c r="E2" s="11"/>
      <c r="F2" s="11"/>
      <c r="G2" s="11"/>
      <c r="H2" s="11"/>
      <c r="I2" s="11"/>
      <c r="J2" s="11"/>
      <c r="K2" s="11"/>
      <c r="L2" s="12" t="s">
        <v>53</v>
      </c>
      <c r="M2" s="13" t="s">
        <v>999</v>
      </c>
      <c r="N2" s="13" t="s">
        <v>1000</v>
      </c>
      <c r="O2" s="13" t="s">
        <v>1001</v>
      </c>
      <c r="P2" s="13" t="s">
        <v>1002</v>
      </c>
      <c r="Q2" s="13" t="s">
        <v>1003</v>
      </c>
      <c r="R2" s="13" t="s">
        <v>1004</v>
      </c>
      <c r="S2" s="13" t="s">
        <v>1005</v>
      </c>
      <c r="T2" s="13" t="s">
        <v>1006</v>
      </c>
    </row>
    <row r="3" spans="1:20" ht="16.5" customHeight="1" x14ac:dyDescent="0.2">
      <c r="A3" s="7" t="s">
        <v>78</v>
      </c>
      <c r="B3" s="7"/>
      <c r="C3" s="7"/>
      <c r="D3" s="7"/>
      <c r="E3" s="7"/>
      <c r="F3" s="7"/>
      <c r="G3" s="7"/>
      <c r="H3" s="7"/>
      <c r="I3" s="7"/>
      <c r="J3" s="7"/>
      <c r="K3" s="7"/>
      <c r="L3" s="9"/>
      <c r="M3" s="10"/>
      <c r="N3" s="10"/>
      <c r="O3" s="10"/>
      <c r="P3" s="10"/>
      <c r="Q3" s="10"/>
      <c r="R3" s="10"/>
      <c r="S3" s="10"/>
      <c r="T3" s="10"/>
    </row>
    <row r="4" spans="1:20" ht="16.5" customHeight="1" x14ac:dyDescent="0.2">
      <c r="A4" s="7"/>
      <c r="B4" s="7" t="s">
        <v>1007</v>
      </c>
      <c r="C4" s="7"/>
      <c r="D4" s="7"/>
      <c r="E4" s="7"/>
      <c r="F4" s="7"/>
      <c r="G4" s="7"/>
      <c r="H4" s="7"/>
      <c r="I4" s="7"/>
      <c r="J4" s="7"/>
      <c r="K4" s="7"/>
      <c r="L4" s="9"/>
      <c r="M4" s="10"/>
      <c r="N4" s="10"/>
      <c r="O4" s="10"/>
      <c r="P4" s="10"/>
      <c r="Q4" s="10"/>
      <c r="R4" s="10"/>
      <c r="S4" s="10"/>
      <c r="T4" s="10"/>
    </row>
    <row r="5" spans="1:20" ht="16.5" customHeight="1" x14ac:dyDescent="0.2">
      <c r="A5" s="7"/>
      <c r="B5" s="7"/>
      <c r="C5" s="7" t="s">
        <v>65</v>
      </c>
      <c r="D5" s="7"/>
      <c r="E5" s="7"/>
      <c r="F5" s="7"/>
      <c r="G5" s="7"/>
      <c r="H5" s="7"/>
      <c r="I5" s="7"/>
      <c r="J5" s="7"/>
      <c r="K5" s="7"/>
      <c r="L5" s="9" t="s">
        <v>67</v>
      </c>
      <c r="M5" s="341">
        <v>283</v>
      </c>
      <c r="N5" s="341">
        <v>896</v>
      </c>
      <c r="O5" s="341">
        <v>714</v>
      </c>
      <c r="P5" s="341">
        <v>240</v>
      </c>
      <c r="Q5" s="341">
        <v>162</v>
      </c>
      <c r="R5" s="337">
        <v>7</v>
      </c>
      <c r="S5" s="338">
        <v>24</v>
      </c>
      <c r="T5" s="338">
        <v>87</v>
      </c>
    </row>
    <row r="6" spans="1:20" ht="16.5" customHeight="1" x14ac:dyDescent="0.2">
      <c r="A6" s="7"/>
      <c r="B6" s="7"/>
      <c r="C6" s="7" t="s">
        <v>1008</v>
      </c>
      <c r="D6" s="7"/>
      <c r="E6" s="7"/>
      <c r="F6" s="7"/>
      <c r="G6" s="7"/>
      <c r="H6" s="7"/>
      <c r="I6" s="7"/>
      <c r="J6" s="7"/>
      <c r="K6" s="7"/>
      <c r="L6" s="9" t="s">
        <v>210</v>
      </c>
      <c r="M6" s="339">
        <v>1.3</v>
      </c>
      <c r="N6" s="339">
        <v>5.4</v>
      </c>
      <c r="O6" s="339">
        <v>4</v>
      </c>
      <c r="P6" s="339">
        <v>3.9</v>
      </c>
      <c r="Q6" s="339">
        <v>6.4</v>
      </c>
      <c r="R6" s="339">
        <v>7.4</v>
      </c>
      <c r="S6" s="339">
        <v>2.2999999999999998</v>
      </c>
      <c r="T6" s="339">
        <v>3.2</v>
      </c>
    </row>
    <row r="7" spans="1:20" ht="16.5" customHeight="1" x14ac:dyDescent="0.2">
      <c r="A7" s="7"/>
      <c r="B7" s="7" t="s">
        <v>1009</v>
      </c>
      <c r="C7" s="7"/>
      <c r="D7" s="7"/>
      <c r="E7" s="7"/>
      <c r="F7" s="7"/>
      <c r="G7" s="7"/>
      <c r="H7" s="7"/>
      <c r="I7" s="7"/>
      <c r="J7" s="7"/>
      <c r="K7" s="7"/>
      <c r="L7" s="9"/>
      <c r="M7" s="10"/>
      <c r="N7" s="10"/>
      <c r="O7" s="10"/>
      <c r="P7" s="10"/>
      <c r="Q7" s="10"/>
      <c r="R7" s="10"/>
      <c r="S7" s="10"/>
      <c r="T7" s="10"/>
    </row>
    <row r="8" spans="1:20" ht="16.5" customHeight="1" x14ac:dyDescent="0.2">
      <c r="A8" s="7"/>
      <c r="B8" s="7"/>
      <c r="C8" s="7" t="s">
        <v>65</v>
      </c>
      <c r="D8" s="7"/>
      <c r="E8" s="7"/>
      <c r="F8" s="7"/>
      <c r="G8" s="7"/>
      <c r="H8" s="7"/>
      <c r="I8" s="7"/>
      <c r="J8" s="7"/>
      <c r="K8" s="7"/>
      <c r="L8" s="9" t="s">
        <v>67</v>
      </c>
      <c r="M8" s="336">
        <v>1664</v>
      </c>
      <c r="N8" s="336">
        <v>2432</v>
      </c>
      <c r="O8" s="336">
        <v>1922</v>
      </c>
      <c r="P8" s="341">
        <v>696</v>
      </c>
      <c r="Q8" s="341">
        <v>417</v>
      </c>
      <c r="R8" s="338">
        <v>15</v>
      </c>
      <c r="S8" s="338">
        <v>70</v>
      </c>
      <c r="T8" s="341">
        <v>342</v>
      </c>
    </row>
    <row r="9" spans="1:20" ht="16.5" customHeight="1" x14ac:dyDescent="0.2">
      <c r="A9" s="7"/>
      <c r="B9" s="7"/>
      <c r="C9" s="7" t="s">
        <v>1008</v>
      </c>
      <c r="D9" s="7"/>
      <c r="E9" s="7"/>
      <c r="F9" s="7"/>
      <c r="G9" s="7"/>
      <c r="H9" s="7"/>
      <c r="I9" s="7"/>
      <c r="J9" s="7"/>
      <c r="K9" s="7"/>
      <c r="L9" s="9" t="s">
        <v>210</v>
      </c>
      <c r="M9" s="339">
        <v>7.8</v>
      </c>
      <c r="N9" s="342">
        <v>14.7</v>
      </c>
      <c r="O9" s="342">
        <v>10.7</v>
      </c>
      <c r="P9" s="342">
        <v>11.4</v>
      </c>
      <c r="Q9" s="342">
        <v>16.399999999999999</v>
      </c>
      <c r="R9" s="342">
        <v>15.8</v>
      </c>
      <c r="S9" s="339">
        <v>6.6</v>
      </c>
      <c r="T9" s="342">
        <v>12.7</v>
      </c>
    </row>
    <row r="10" spans="1:20" ht="16.5" customHeight="1" x14ac:dyDescent="0.2">
      <c r="A10" s="7" t="s">
        <v>79</v>
      </c>
      <c r="B10" s="7"/>
      <c r="C10" s="7"/>
      <c r="D10" s="7"/>
      <c r="E10" s="7"/>
      <c r="F10" s="7"/>
      <c r="G10" s="7"/>
      <c r="H10" s="7"/>
      <c r="I10" s="7"/>
      <c r="J10" s="7"/>
      <c r="K10" s="7"/>
      <c r="L10" s="9"/>
      <c r="M10" s="10"/>
      <c r="N10" s="10"/>
      <c r="O10" s="10"/>
      <c r="P10" s="10"/>
      <c r="Q10" s="10"/>
      <c r="R10" s="10"/>
      <c r="S10" s="10"/>
      <c r="T10" s="10"/>
    </row>
    <row r="11" spans="1:20" ht="16.5" customHeight="1" x14ac:dyDescent="0.2">
      <c r="A11" s="7"/>
      <c r="B11" s="7" t="s">
        <v>1007</v>
      </c>
      <c r="C11" s="7"/>
      <c r="D11" s="7"/>
      <c r="E11" s="7"/>
      <c r="F11" s="7"/>
      <c r="G11" s="7"/>
      <c r="H11" s="7"/>
      <c r="I11" s="7"/>
      <c r="J11" s="7"/>
      <c r="K11" s="7"/>
      <c r="L11" s="9"/>
      <c r="M11" s="10"/>
      <c r="N11" s="10"/>
      <c r="O11" s="10"/>
      <c r="P11" s="10"/>
      <c r="Q11" s="10"/>
      <c r="R11" s="10"/>
      <c r="S11" s="10"/>
      <c r="T11" s="10"/>
    </row>
    <row r="12" spans="1:20" ht="16.5" customHeight="1" x14ac:dyDescent="0.2">
      <c r="A12" s="7"/>
      <c r="B12" s="7"/>
      <c r="C12" s="7" t="s">
        <v>65</v>
      </c>
      <c r="D12" s="7"/>
      <c r="E12" s="7"/>
      <c r="F12" s="7"/>
      <c r="G12" s="7"/>
      <c r="H12" s="7"/>
      <c r="I12" s="7"/>
      <c r="J12" s="7"/>
      <c r="K12" s="7"/>
      <c r="L12" s="9" t="s">
        <v>67</v>
      </c>
      <c r="M12" s="341">
        <v>321</v>
      </c>
      <c r="N12" s="341">
        <v>894</v>
      </c>
      <c r="O12" s="341">
        <v>544</v>
      </c>
      <c r="P12" s="341">
        <v>248</v>
      </c>
      <c r="Q12" s="341">
        <v>125</v>
      </c>
      <c r="R12" s="338">
        <v>15</v>
      </c>
      <c r="S12" s="338">
        <v>24</v>
      </c>
      <c r="T12" s="338">
        <v>59</v>
      </c>
    </row>
    <row r="13" spans="1:20" ht="16.5" customHeight="1" x14ac:dyDescent="0.2">
      <c r="A13" s="7"/>
      <c r="B13" s="7"/>
      <c r="C13" s="7" t="s">
        <v>1008</v>
      </c>
      <c r="D13" s="7"/>
      <c r="E13" s="7"/>
      <c r="F13" s="7"/>
      <c r="G13" s="7"/>
      <c r="H13" s="7"/>
      <c r="I13" s="7"/>
      <c r="J13" s="7"/>
      <c r="K13" s="7"/>
      <c r="L13" s="9" t="s">
        <v>210</v>
      </c>
      <c r="M13" s="339">
        <v>1.6</v>
      </c>
      <c r="N13" s="339">
        <v>5.6</v>
      </c>
      <c r="O13" s="339">
        <v>3.5</v>
      </c>
      <c r="P13" s="339">
        <v>4.0999999999999996</v>
      </c>
      <c r="Q13" s="339">
        <v>6.9</v>
      </c>
      <c r="R13" s="339">
        <v>8</v>
      </c>
      <c r="S13" s="339">
        <v>2.2000000000000002</v>
      </c>
      <c r="T13" s="339">
        <v>2</v>
      </c>
    </row>
    <row r="14" spans="1:20" ht="16.5" customHeight="1" x14ac:dyDescent="0.2">
      <c r="A14" s="7"/>
      <c r="B14" s="7" t="s">
        <v>1009</v>
      </c>
      <c r="C14" s="7"/>
      <c r="D14" s="7"/>
      <c r="E14" s="7"/>
      <c r="F14" s="7"/>
      <c r="G14" s="7"/>
      <c r="H14" s="7"/>
      <c r="I14" s="7"/>
      <c r="J14" s="7"/>
      <c r="K14" s="7"/>
      <c r="L14" s="9"/>
      <c r="M14" s="10"/>
      <c r="N14" s="10"/>
      <c r="O14" s="10"/>
      <c r="P14" s="10"/>
      <c r="Q14" s="10"/>
      <c r="R14" s="10"/>
      <c r="S14" s="10"/>
      <c r="T14" s="10"/>
    </row>
    <row r="15" spans="1:20" ht="16.5" customHeight="1" x14ac:dyDescent="0.2">
      <c r="A15" s="7"/>
      <c r="B15" s="7"/>
      <c r="C15" s="7" t="s">
        <v>65</v>
      </c>
      <c r="D15" s="7"/>
      <c r="E15" s="7"/>
      <c r="F15" s="7"/>
      <c r="G15" s="7"/>
      <c r="H15" s="7"/>
      <c r="I15" s="7"/>
      <c r="J15" s="7"/>
      <c r="K15" s="7"/>
      <c r="L15" s="9" t="s">
        <v>67</v>
      </c>
      <c r="M15" s="336">
        <v>1472</v>
      </c>
      <c r="N15" s="336">
        <v>2703</v>
      </c>
      <c r="O15" s="336">
        <v>1500</v>
      </c>
      <c r="P15" s="341">
        <v>783</v>
      </c>
      <c r="Q15" s="341">
        <v>277</v>
      </c>
      <c r="R15" s="338">
        <v>22</v>
      </c>
      <c r="S15" s="338">
        <v>97</v>
      </c>
      <c r="T15" s="341">
        <v>248</v>
      </c>
    </row>
    <row r="16" spans="1:20" ht="16.5" customHeight="1" x14ac:dyDescent="0.2">
      <c r="A16" s="7"/>
      <c r="B16" s="7"/>
      <c r="C16" s="7" t="s">
        <v>1008</v>
      </c>
      <c r="D16" s="7"/>
      <c r="E16" s="7"/>
      <c r="F16" s="7"/>
      <c r="G16" s="7"/>
      <c r="H16" s="7"/>
      <c r="I16" s="7"/>
      <c r="J16" s="7"/>
      <c r="K16" s="7"/>
      <c r="L16" s="9" t="s">
        <v>210</v>
      </c>
      <c r="M16" s="339">
        <v>7.4</v>
      </c>
      <c r="N16" s="342">
        <v>17</v>
      </c>
      <c r="O16" s="339">
        <v>9.6</v>
      </c>
      <c r="P16" s="342">
        <v>12.8</v>
      </c>
      <c r="Q16" s="342">
        <v>15.4</v>
      </c>
      <c r="R16" s="342">
        <v>11.8</v>
      </c>
      <c r="S16" s="339">
        <v>8.6999999999999993</v>
      </c>
      <c r="T16" s="339">
        <v>8.4</v>
      </c>
    </row>
    <row r="17" spans="1:20" ht="16.5" customHeight="1" x14ac:dyDescent="0.2">
      <c r="A17" s="7" t="s">
        <v>80</v>
      </c>
      <c r="B17" s="7"/>
      <c r="C17" s="7"/>
      <c r="D17" s="7"/>
      <c r="E17" s="7"/>
      <c r="F17" s="7"/>
      <c r="G17" s="7"/>
      <c r="H17" s="7"/>
      <c r="I17" s="7"/>
      <c r="J17" s="7"/>
      <c r="K17" s="7"/>
      <c r="L17" s="9"/>
      <c r="M17" s="10"/>
      <c r="N17" s="10"/>
      <c r="O17" s="10"/>
      <c r="P17" s="10"/>
      <c r="Q17" s="10"/>
      <c r="R17" s="10"/>
      <c r="S17" s="10"/>
      <c r="T17" s="10"/>
    </row>
    <row r="18" spans="1:20" ht="16.5" customHeight="1" x14ac:dyDescent="0.2">
      <c r="A18" s="7"/>
      <c r="B18" s="7" t="s">
        <v>1007</v>
      </c>
      <c r="C18" s="7"/>
      <c r="D18" s="7"/>
      <c r="E18" s="7"/>
      <c r="F18" s="7"/>
      <c r="G18" s="7"/>
      <c r="H18" s="7"/>
      <c r="I18" s="7"/>
      <c r="J18" s="7"/>
      <c r="K18" s="7"/>
      <c r="L18" s="9"/>
      <c r="M18" s="10"/>
      <c r="N18" s="10"/>
      <c r="O18" s="10"/>
      <c r="P18" s="10"/>
      <c r="Q18" s="10"/>
      <c r="R18" s="10"/>
      <c r="S18" s="10"/>
      <c r="T18" s="10"/>
    </row>
    <row r="19" spans="1:20" ht="16.5" customHeight="1" x14ac:dyDescent="0.2">
      <c r="A19" s="7"/>
      <c r="B19" s="7"/>
      <c r="C19" s="7" t="s">
        <v>65</v>
      </c>
      <c r="D19" s="7"/>
      <c r="E19" s="7"/>
      <c r="F19" s="7"/>
      <c r="G19" s="7"/>
      <c r="H19" s="7"/>
      <c r="I19" s="7"/>
      <c r="J19" s="7"/>
      <c r="K19" s="7"/>
      <c r="L19" s="9" t="s">
        <v>67</v>
      </c>
      <c r="M19" s="334" t="s">
        <v>81</v>
      </c>
      <c r="N19" s="341">
        <v>736</v>
      </c>
      <c r="O19" s="341">
        <v>555</v>
      </c>
      <c r="P19" s="341">
        <v>212</v>
      </c>
      <c r="Q19" s="338">
        <v>98</v>
      </c>
      <c r="R19" s="338">
        <v>17</v>
      </c>
      <c r="S19" s="338">
        <v>35</v>
      </c>
      <c r="T19" s="341">
        <v>117</v>
      </c>
    </row>
    <row r="20" spans="1:20" ht="16.5" customHeight="1" x14ac:dyDescent="0.2">
      <c r="A20" s="7"/>
      <c r="B20" s="7"/>
      <c r="C20" s="7" t="s">
        <v>1008</v>
      </c>
      <c r="D20" s="7"/>
      <c r="E20" s="7"/>
      <c r="F20" s="7"/>
      <c r="G20" s="7"/>
      <c r="H20" s="7"/>
      <c r="I20" s="7"/>
      <c r="J20" s="7"/>
      <c r="K20" s="7"/>
      <c r="L20" s="9" t="s">
        <v>210</v>
      </c>
      <c r="M20" s="335" t="s">
        <v>81</v>
      </c>
      <c r="N20" s="339">
        <v>5.0999999999999996</v>
      </c>
      <c r="O20" s="339">
        <v>3.7</v>
      </c>
      <c r="P20" s="339">
        <v>4.2</v>
      </c>
      <c r="Q20" s="339">
        <v>6.6</v>
      </c>
      <c r="R20" s="339">
        <v>6.5</v>
      </c>
      <c r="S20" s="339">
        <v>2.9</v>
      </c>
      <c r="T20" s="339">
        <v>3</v>
      </c>
    </row>
    <row r="21" spans="1:20" ht="16.5" customHeight="1" x14ac:dyDescent="0.2">
      <c r="A21" s="7"/>
      <c r="B21" s="7" t="s">
        <v>1009</v>
      </c>
      <c r="C21" s="7"/>
      <c r="D21" s="7"/>
      <c r="E21" s="7"/>
      <c r="F21" s="7"/>
      <c r="G21" s="7"/>
      <c r="H21" s="7"/>
      <c r="I21" s="7"/>
      <c r="J21" s="7"/>
      <c r="K21" s="7"/>
      <c r="L21" s="9"/>
      <c r="M21" s="10"/>
      <c r="N21" s="10"/>
      <c r="O21" s="10"/>
      <c r="P21" s="10"/>
      <c r="Q21" s="10"/>
      <c r="R21" s="10"/>
      <c r="S21" s="10"/>
      <c r="T21" s="10"/>
    </row>
    <row r="22" spans="1:20" ht="16.5" customHeight="1" x14ac:dyDescent="0.2">
      <c r="A22" s="7"/>
      <c r="B22" s="7"/>
      <c r="C22" s="7" t="s">
        <v>65</v>
      </c>
      <c r="D22" s="7"/>
      <c r="E22" s="7"/>
      <c r="F22" s="7"/>
      <c r="G22" s="7"/>
      <c r="H22" s="7"/>
      <c r="I22" s="7"/>
      <c r="J22" s="7"/>
      <c r="K22" s="7"/>
      <c r="L22" s="9" t="s">
        <v>67</v>
      </c>
      <c r="M22" s="334" t="s">
        <v>81</v>
      </c>
      <c r="N22" s="336">
        <v>2289</v>
      </c>
      <c r="O22" s="336">
        <v>1554</v>
      </c>
      <c r="P22" s="341">
        <v>666</v>
      </c>
      <c r="Q22" s="341">
        <v>213</v>
      </c>
      <c r="R22" s="338">
        <v>49</v>
      </c>
      <c r="S22" s="338">
        <v>90</v>
      </c>
      <c r="T22" s="341">
        <v>427</v>
      </c>
    </row>
    <row r="23" spans="1:20" ht="16.5" customHeight="1" x14ac:dyDescent="0.2">
      <c r="A23" s="7"/>
      <c r="B23" s="7"/>
      <c r="C23" s="7" t="s">
        <v>1008</v>
      </c>
      <c r="D23" s="7"/>
      <c r="E23" s="7"/>
      <c r="F23" s="7"/>
      <c r="G23" s="7"/>
      <c r="H23" s="7"/>
      <c r="I23" s="7"/>
      <c r="J23" s="7"/>
      <c r="K23" s="7"/>
      <c r="L23" s="9" t="s">
        <v>210</v>
      </c>
      <c r="M23" s="335" t="s">
        <v>81</v>
      </c>
      <c r="N23" s="342">
        <v>16</v>
      </c>
      <c r="O23" s="342">
        <v>10.4</v>
      </c>
      <c r="P23" s="342">
        <v>13.3</v>
      </c>
      <c r="Q23" s="342">
        <v>14.3</v>
      </c>
      <c r="R23" s="342">
        <v>18.8</v>
      </c>
      <c r="S23" s="339">
        <v>7.5</v>
      </c>
      <c r="T23" s="342">
        <v>10.8</v>
      </c>
    </row>
    <row r="24" spans="1:20" ht="16.5" customHeight="1" x14ac:dyDescent="0.2">
      <c r="A24" s="7" t="s">
        <v>82</v>
      </c>
      <c r="B24" s="7"/>
      <c r="C24" s="7"/>
      <c r="D24" s="7"/>
      <c r="E24" s="7"/>
      <c r="F24" s="7"/>
      <c r="G24" s="7"/>
      <c r="H24" s="7"/>
      <c r="I24" s="7"/>
      <c r="J24" s="7"/>
      <c r="K24" s="7"/>
      <c r="L24" s="9"/>
      <c r="M24" s="10"/>
      <c r="N24" s="10"/>
      <c r="O24" s="10"/>
      <c r="P24" s="10"/>
      <c r="Q24" s="10"/>
      <c r="R24" s="10"/>
      <c r="S24" s="10"/>
      <c r="T24" s="10"/>
    </row>
    <row r="25" spans="1:20" ht="16.5" customHeight="1" x14ac:dyDescent="0.2">
      <c r="A25" s="7"/>
      <c r="B25" s="7" t="s">
        <v>1007</v>
      </c>
      <c r="C25" s="7"/>
      <c r="D25" s="7"/>
      <c r="E25" s="7"/>
      <c r="F25" s="7"/>
      <c r="G25" s="7"/>
      <c r="H25" s="7"/>
      <c r="I25" s="7"/>
      <c r="J25" s="7"/>
      <c r="K25" s="7"/>
      <c r="L25" s="9"/>
      <c r="M25" s="10"/>
      <c r="N25" s="10"/>
      <c r="O25" s="10"/>
      <c r="P25" s="10"/>
      <c r="Q25" s="10"/>
      <c r="R25" s="10"/>
      <c r="S25" s="10"/>
      <c r="T25" s="10"/>
    </row>
    <row r="26" spans="1:20" ht="16.5" customHeight="1" x14ac:dyDescent="0.2">
      <c r="A26" s="7"/>
      <c r="B26" s="7"/>
      <c r="C26" s="7" t="s">
        <v>65</v>
      </c>
      <c r="D26" s="7"/>
      <c r="E26" s="7"/>
      <c r="F26" s="7"/>
      <c r="G26" s="7"/>
      <c r="H26" s="7"/>
      <c r="I26" s="7"/>
      <c r="J26" s="7"/>
      <c r="K26" s="7"/>
      <c r="L26" s="9" t="s">
        <v>67</v>
      </c>
      <c r="M26" s="334" t="s">
        <v>81</v>
      </c>
      <c r="N26" s="341">
        <v>690</v>
      </c>
      <c r="O26" s="341">
        <v>551</v>
      </c>
      <c r="P26" s="341">
        <v>246</v>
      </c>
      <c r="Q26" s="338">
        <v>70</v>
      </c>
      <c r="R26" s="337">
        <v>3</v>
      </c>
      <c r="S26" s="338">
        <v>52</v>
      </c>
      <c r="T26" s="341">
        <v>108</v>
      </c>
    </row>
    <row r="27" spans="1:20" ht="16.5" customHeight="1" x14ac:dyDescent="0.2">
      <c r="A27" s="7"/>
      <c r="B27" s="7"/>
      <c r="C27" s="7" t="s">
        <v>1008</v>
      </c>
      <c r="D27" s="7"/>
      <c r="E27" s="7"/>
      <c r="F27" s="7"/>
      <c r="G27" s="7"/>
      <c r="H27" s="7"/>
      <c r="I27" s="7"/>
      <c r="J27" s="7"/>
      <c r="K27" s="7"/>
      <c r="L27" s="9" t="s">
        <v>210</v>
      </c>
      <c r="M27" s="335" t="s">
        <v>81</v>
      </c>
      <c r="N27" s="339">
        <v>5.2</v>
      </c>
      <c r="O27" s="339">
        <v>3.9</v>
      </c>
      <c r="P27" s="339">
        <v>4.5999999999999996</v>
      </c>
      <c r="Q27" s="339">
        <v>4.5999999999999996</v>
      </c>
      <c r="R27" s="339">
        <v>0.9</v>
      </c>
      <c r="S27" s="339">
        <v>4.5999999999999996</v>
      </c>
      <c r="T27" s="339">
        <v>3.4</v>
      </c>
    </row>
    <row r="28" spans="1:20" ht="16.5" customHeight="1" x14ac:dyDescent="0.2">
      <c r="A28" s="7"/>
      <c r="B28" s="7" t="s">
        <v>1009</v>
      </c>
      <c r="C28" s="7"/>
      <c r="D28" s="7"/>
      <c r="E28" s="7"/>
      <c r="F28" s="7"/>
      <c r="G28" s="7"/>
      <c r="H28" s="7"/>
      <c r="I28" s="7"/>
      <c r="J28" s="7"/>
      <c r="K28" s="7"/>
      <c r="L28" s="9"/>
      <c r="M28" s="10"/>
      <c r="N28" s="10"/>
      <c r="O28" s="10"/>
      <c r="P28" s="10"/>
      <c r="Q28" s="10"/>
      <c r="R28" s="10"/>
      <c r="S28" s="10"/>
      <c r="T28" s="10"/>
    </row>
    <row r="29" spans="1:20" ht="16.5" customHeight="1" x14ac:dyDescent="0.2">
      <c r="A29" s="7"/>
      <c r="B29" s="7"/>
      <c r="C29" s="7" t="s">
        <v>65</v>
      </c>
      <c r="D29" s="7"/>
      <c r="E29" s="7"/>
      <c r="F29" s="7"/>
      <c r="G29" s="7"/>
      <c r="H29" s="7"/>
      <c r="I29" s="7"/>
      <c r="J29" s="7"/>
      <c r="K29" s="7"/>
      <c r="L29" s="9" t="s">
        <v>67</v>
      </c>
      <c r="M29" s="334" t="s">
        <v>81</v>
      </c>
      <c r="N29" s="336">
        <v>2125</v>
      </c>
      <c r="O29" s="336">
        <v>1382</v>
      </c>
      <c r="P29" s="341">
        <v>737</v>
      </c>
      <c r="Q29" s="341">
        <v>195</v>
      </c>
      <c r="R29" s="338">
        <v>29</v>
      </c>
      <c r="S29" s="338">
        <v>98</v>
      </c>
      <c r="T29" s="341">
        <v>417</v>
      </c>
    </row>
    <row r="30" spans="1:20" ht="16.5" customHeight="1" x14ac:dyDescent="0.2">
      <c r="A30" s="7"/>
      <c r="B30" s="7"/>
      <c r="C30" s="7" t="s">
        <v>1008</v>
      </c>
      <c r="D30" s="7"/>
      <c r="E30" s="7"/>
      <c r="F30" s="7"/>
      <c r="G30" s="7"/>
      <c r="H30" s="7"/>
      <c r="I30" s="7"/>
      <c r="J30" s="7"/>
      <c r="K30" s="7"/>
      <c r="L30" s="9" t="s">
        <v>210</v>
      </c>
      <c r="M30" s="335" t="s">
        <v>81</v>
      </c>
      <c r="N30" s="342">
        <v>16</v>
      </c>
      <c r="O30" s="339">
        <v>9.6999999999999993</v>
      </c>
      <c r="P30" s="342">
        <v>13.8</v>
      </c>
      <c r="Q30" s="342">
        <v>12.8</v>
      </c>
      <c r="R30" s="339">
        <v>8.6</v>
      </c>
      <c r="S30" s="339">
        <v>8.6999999999999993</v>
      </c>
      <c r="T30" s="342">
        <v>13</v>
      </c>
    </row>
    <row r="31" spans="1:20" ht="16.5" customHeight="1" x14ac:dyDescent="0.2">
      <c r="A31" s="7" t="s">
        <v>83</v>
      </c>
      <c r="B31" s="7"/>
      <c r="C31" s="7"/>
      <c r="D31" s="7"/>
      <c r="E31" s="7"/>
      <c r="F31" s="7"/>
      <c r="G31" s="7"/>
      <c r="H31" s="7"/>
      <c r="I31" s="7"/>
      <c r="J31" s="7"/>
      <c r="K31" s="7"/>
      <c r="L31" s="9"/>
      <c r="M31" s="10"/>
      <c r="N31" s="10"/>
      <c r="O31" s="10"/>
      <c r="P31" s="10"/>
      <c r="Q31" s="10"/>
      <c r="R31" s="10"/>
      <c r="S31" s="10"/>
      <c r="T31" s="10"/>
    </row>
    <row r="32" spans="1:20" ht="16.5" customHeight="1" x14ac:dyDescent="0.2">
      <c r="A32" s="7"/>
      <c r="B32" s="7" t="s">
        <v>1007</v>
      </c>
      <c r="C32" s="7"/>
      <c r="D32" s="7"/>
      <c r="E32" s="7"/>
      <c r="F32" s="7"/>
      <c r="G32" s="7"/>
      <c r="H32" s="7"/>
      <c r="I32" s="7"/>
      <c r="J32" s="7"/>
      <c r="K32" s="7"/>
      <c r="L32" s="9"/>
      <c r="M32" s="10"/>
      <c r="N32" s="10"/>
      <c r="O32" s="10"/>
      <c r="P32" s="10"/>
      <c r="Q32" s="10"/>
      <c r="R32" s="10"/>
      <c r="S32" s="10"/>
      <c r="T32" s="10"/>
    </row>
    <row r="33" spans="1:20" ht="16.5" customHeight="1" x14ac:dyDescent="0.2">
      <c r="A33" s="7"/>
      <c r="B33" s="7"/>
      <c r="C33" s="7" t="s">
        <v>65</v>
      </c>
      <c r="D33" s="7"/>
      <c r="E33" s="7"/>
      <c r="F33" s="7"/>
      <c r="G33" s="7"/>
      <c r="H33" s="7"/>
      <c r="I33" s="7"/>
      <c r="J33" s="7"/>
      <c r="K33" s="7"/>
      <c r="L33" s="9" t="s">
        <v>67</v>
      </c>
      <c r="M33" s="336">
        <v>1525</v>
      </c>
      <c r="N33" s="341">
        <v>686</v>
      </c>
      <c r="O33" s="341">
        <v>471</v>
      </c>
      <c r="P33" s="341">
        <v>244</v>
      </c>
      <c r="Q33" s="341">
        <v>112</v>
      </c>
      <c r="R33" s="338">
        <v>24</v>
      </c>
      <c r="S33" s="338">
        <v>74</v>
      </c>
      <c r="T33" s="338">
        <v>94</v>
      </c>
    </row>
    <row r="34" spans="1:20" ht="16.5" customHeight="1" x14ac:dyDescent="0.2">
      <c r="A34" s="7"/>
      <c r="B34" s="7"/>
      <c r="C34" s="7" t="s">
        <v>1008</v>
      </c>
      <c r="D34" s="7"/>
      <c r="E34" s="7"/>
      <c r="F34" s="7"/>
      <c r="G34" s="7"/>
      <c r="H34" s="7"/>
      <c r="I34" s="7"/>
      <c r="J34" s="7"/>
      <c r="K34" s="7"/>
      <c r="L34" s="9" t="s">
        <v>210</v>
      </c>
      <c r="M34" s="339">
        <v>4.5</v>
      </c>
      <c r="N34" s="339">
        <v>5.6</v>
      </c>
      <c r="O34" s="339">
        <v>3.8</v>
      </c>
      <c r="P34" s="339">
        <v>3.8</v>
      </c>
      <c r="Q34" s="339">
        <v>6.2</v>
      </c>
      <c r="R34" s="339">
        <v>7.2</v>
      </c>
      <c r="S34" s="339">
        <v>6.8</v>
      </c>
      <c r="T34" s="339">
        <v>3</v>
      </c>
    </row>
    <row r="35" spans="1:20" ht="16.5" customHeight="1" x14ac:dyDescent="0.2">
      <c r="A35" s="7"/>
      <c r="B35" s="7" t="s">
        <v>1009</v>
      </c>
      <c r="C35" s="7"/>
      <c r="D35" s="7"/>
      <c r="E35" s="7"/>
      <c r="F35" s="7"/>
      <c r="G35" s="7"/>
      <c r="H35" s="7"/>
      <c r="I35" s="7"/>
      <c r="J35" s="7"/>
      <c r="K35" s="7"/>
      <c r="L35" s="9"/>
      <c r="M35" s="10"/>
      <c r="N35" s="10"/>
      <c r="O35" s="10"/>
      <c r="P35" s="10"/>
      <c r="Q35" s="10"/>
      <c r="R35" s="10"/>
      <c r="S35" s="10"/>
      <c r="T35" s="10"/>
    </row>
    <row r="36" spans="1:20" ht="16.5" customHeight="1" x14ac:dyDescent="0.2">
      <c r="A36" s="7"/>
      <c r="B36" s="7"/>
      <c r="C36" s="7" t="s">
        <v>65</v>
      </c>
      <c r="D36" s="7"/>
      <c r="E36" s="7"/>
      <c r="F36" s="7"/>
      <c r="G36" s="7"/>
      <c r="H36" s="7"/>
      <c r="I36" s="7"/>
      <c r="J36" s="7"/>
      <c r="K36" s="7"/>
      <c r="L36" s="9" t="s">
        <v>67</v>
      </c>
      <c r="M36" s="336">
        <v>3251</v>
      </c>
      <c r="N36" s="336">
        <v>1869</v>
      </c>
      <c r="O36" s="336">
        <v>1256</v>
      </c>
      <c r="P36" s="341">
        <v>817</v>
      </c>
      <c r="Q36" s="341">
        <v>239</v>
      </c>
      <c r="R36" s="338">
        <v>53</v>
      </c>
      <c r="S36" s="341">
        <v>156</v>
      </c>
      <c r="T36" s="341">
        <v>373</v>
      </c>
    </row>
    <row r="37" spans="1:20" ht="16.5" customHeight="1" x14ac:dyDescent="0.2">
      <c r="A37" s="7"/>
      <c r="B37" s="7"/>
      <c r="C37" s="7" t="s">
        <v>1008</v>
      </c>
      <c r="D37" s="7"/>
      <c r="E37" s="7"/>
      <c r="F37" s="7"/>
      <c r="G37" s="7"/>
      <c r="H37" s="7"/>
      <c r="I37" s="7"/>
      <c r="J37" s="7"/>
      <c r="K37" s="7"/>
      <c r="L37" s="9" t="s">
        <v>210</v>
      </c>
      <c r="M37" s="339">
        <v>9.5</v>
      </c>
      <c r="N37" s="342">
        <v>15.4</v>
      </c>
      <c r="O37" s="342">
        <v>10.1</v>
      </c>
      <c r="P37" s="342">
        <v>12.8</v>
      </c>
      <c r="Q37" s="342">
        <v>13.3</v>
      </c>
      <c r="R37" s="342">
        <v>15.9</v>
      </c>
      <c r="S37" s="342">
        <v>14.3</v>
      </c>
      <c r="T37" s="342">
        <v>11.8</v>
      </c>
    </row>
    <row r="38" spans="1:20" ht="16.5" customHeight="1" x14ac:dyDescent="0.2">
      <c r="A38" s="7" t="s">
        <v>84</v>
      </c>
      <c r="B38" s="7"/>
      <c r="C38" s="7"/>
      <c r="D38" s="7"/>
      <c r="E38" s="7"/>
      <c r="F38" s="7"/>
      <c r="G38" s="7"/>
      <c r="H38" s="7"/>
      <c r="I38" s="7"/>
      <c r="J38" s="7"/>
      <c r="K38" s="7"/>
      <c r="L38" s="9"/>
      <c r="M38" s="10"/>
      <c r="N38" s="10"/>
      <c r="O38" s="10"/>
      <c r="P38" s="10"/>
      <c r="Q38" s="10"/>
      <c r="R38" s="10"/>
      <c r="S38" s="10"/>
      <c r="T38" s="10"/>
    </row>
    <row r="39" spans="1:20" ht="16.5" customHeight="1" x14ac:dyDescent="0.2">
      <c r="A39" s="7"/>
      <c r="B39" s="7" t="s">
        <v>1007</v>
      </c>
      <c r="C39" s="7"/>
      <c r="D39" s="7"/>
      <c r="E39" s="7"/>
      <c r="F39" s="7"/>
      <c r="G39" s="7"/>
      <c r="H39" s="7"/>
      <c r="I39" s="7"/>
      <c r="J39" s="7"/>
      <c r="K39" s="7"/>
      <c r="L39" s="9"/>
      <c r="M39" s="10"/>
      <c r="N39" s="10"/>
      <c r="O39" s="10"/>
      <c r="P39" s="10"/>
      <c r="Q39" s="10"/>
      <c r="R39" s="10"/>
      <c r="S39" s="10"/>
      <c r="T39" s="10"/>
    </row>
    <row r="40" spans="1:20" ht="16.5" customHeight="1" x14ac:dyDescent="0.2">
      <c r="A40" s="7"/>
      <c r="B40" s="7"/>
      <c r="C40" s="7" t="s">
        <v>65</v>
      </c>
      <c r="D40" s="7"/>
      <c r="E40" s="7"/>
      <c r="F40" s="7"/>
      <c r="G40" s="7"/>
      <c r="H40" s="7"/>
      <c r="I40" s="7"/>
      <c r="J40" s="7"/>
      <c r="K40" s="7"/>
      <c r="L40" s="9" t="s">
        <v>67</v>
      </c>
      <c r="M40" s="336">
        <v>1516</v>
      </c>
      <c r="N40" s="341">
        <v>544</v>
      </c>
      <c r="O40" s="341">
        <v>559</v>
      </c>
      <c r="P40" s="341">
        <v>245</v>
      </c>
      <c r="Q40" s="341">
        <v>156</v>
      </c>
      <c r="R40" s="338">
        <v>39</v>
      </c>
      <c r="S40" s="338">
        <v>35</v>
      </c>
      <c r="T40" s="341">
        <v>137</v>
      </c>
    </row>
    <row r="41" spans="1:20" ht="16.5" customHeight="1" x14ac:dyDescent="0.2">
      <c r="A41" s="7"/>
      <c r="B41" s="7"/>
      <c r="C41" s="7" t="s">
        <v>1008</v>
      </c>
      <c r="D41" s="7"/>
      <c r="E41" s="7"/>
      <c r="F41" s="7"/>
      <c r="G41" s="7"/>
      <c r="H41" s="7"/>
      <c r="I41" s="7"/>
      <c r="J41" s="7"/>
      <c r="K41" s="7"/>
      <c r="L41" s="9" t="s">
        <v>210</v>
      </c>
      <c r="M41" s="339">
        <v>4.9000000000000004</v>
      </c>
      <c r="N41" s="339">
        <v>5.5</v>
      </c>
      <c r="O41" s="339">
        <v>4.0999999999999996</v>
      </c>
      <c r="P41" s="339">
        <v>3.1</v>
      </c>
      <c r="Q41" s="339">
        <v>8</v>
      </c>
      <c r="R41" s="339">
        <v>9.3000000000000007</v>
      </c>
      <c r="S41" s="339">
        <v>5.3</v>
      </c>
      <c r="T41" s="339">
        <v>4.8</v>
      </c>
    </row>
    <row r="42" spans="1:20" ht="16.5" customHeight="1" x14ac:dyDescent="0.2">
      <c r="A42" s="7"/>
      <c r="B42" s="7" t="s">
        <v>1009</v>
      </c>
      <c r="C42" s="7"/>
      <c r="D42" s="7"/>
      <c r="E42" s="7"/>
      <c r="F42" s="7"/>
      <c r="G42" s="7"/>
      <c r="H42" s="7"/>
      <c r="I42" s="7"/>
      <c r="J42" s="7"/>
      <c r="K42" s="7"/>
      <c r="L42" s="9"/>
      <c r="M42" s="10"/>
      <c r="N42" s="10"/>
      <c r="O42" s="10"/>
      <c r="P42" s="10"/>
      <c r="Q42" s="10"/>
      <c r="R42" s="10"/>
      <c r="S42" s="10"/>
      <c r="T42" s="10"/>
    </row>
    <row r="43" spans="1:20" ht="16.5" customHeight="1" x14ac:dyDescent="0.2">
      <c r="A43" s="7"/>
      <c r="B43" s="7"/>
      <c r="C43" s="7" t="s">
        <v>65</v>
      </c>
      <c r="D43" s="7"/>
      <c r="E43" s="7"/>
      <c r="F43" s="7"/>
      <c r="G43" s="7"/>
      <c r="H43" s="7"/>
      <c r="I43" s="7"/>
      <c r="J43" s="7"/>
      <c r="K43" s="7"/>
      <c r="L43" s="9" t="s">
        <v>67</v>
      </c>
      <c r="M43" s="336">
        <v>4346</v>
      </c>
      <c r="N43" s="336">
        <v>1557</v>
      </c>
      <c r="O43" s="336">
        <v>1437</v>
      </c>
      <c r="P43" s="341">
        <v>771</v>
      </c>
      <c r="Q43" s="341">
        <v>372</v>
      </c>
      <c r="R43" s="341">
        <v>103</v>
      </c>
      <c r="S43" s="338">
        <v>79</v>
      </c>
      <c r="T43" s="341">
        <v>399</v>
      </c>
    </row>
    <row r="44" spans="1:20" ht="16.5" customHeight="1" x14ac:dyDescent="0.2">
      <c r="A44" s="7"/>
      <c r="B44" s="7"/>
      <c r="C44" s="7" t="s">
        <v>1008</v>
      </c>
      <c r="D44" s="7"/>
      <c r="E44" s="7"/>
      <c r="F44" s="7"/>
      <c r="G44" s="7"/>
      <c r="H44" s="7"/>
      <c r="I44" s="7"/>
      <c r="J44" s="7"/>
      <c r="K44" s="7"/>
      <c r="L44" s="9" t="s">
        <v>210</v>
      </c>
      <c r="M44" s="342">
        <v>14</v>
      </c>
      <c r="N44" s="342">
        <v>15.9</v>
      </c>
      <c r="O44" s="342">
        <v>10.6</v>
      </c>
      <c r="P44" s="339">
        <v>9.6999999999999993</v>
      </c>
      <c r="Q44" s="342">
        <v>19</v>
      </c>
      <c r="R44" s="342">
        <v>24.5</v>
      </c>
      <c r="S44" s="342">
        <v>12</v>
      </c>
      <c r="T44" s="342">
        <v>14</v>
      </c>
    </row>
    <row r="45" spans="1:20" ht="16.5" customHeight="1" x14ac:dyDescent="0.2">
      <c r="A45" s="7" t="s">
        <v>86</v>
      </c>
      <c r="B45" s="7"/>
      <c r="C45" s="7"/>
      <c r="D45" s="7"/>
      <c r="E45" s="7"/>
      <c r="F45" s="7"/>
      <c r="G45" s="7"/>
      <c r="H45" s="7"/>
      <c r="I45" s="7"/>
      <c r="J45" s="7"/>
      <c r="K45" s="7"/>
      <c r="L45" s="9"/>
      <c r="M45" s="10"/>
      <c r="N45" s="10"/>
      <c r="O45" s="10"/>
      <c r="P45" s="10"/>
      <c r="Q45" s="10"/>
      <c r="R45" s="10"/>
      <c r="S45" s="10"/>
      <c r="T45" s="10"/>
    </row>
    <row r="46" spans="1:20" ht="16.5" customHeight="1" x14ac:dyDescent="0.2">
      <c r="A46" s="7"/>
      <c r="B46" s="7" t="s">
        <v>1007</v>
      </c>
      <c r="C46" s="7"/>
      <c r="D46" s="7"/>
      <c r="E46" s="7"/>
      <c r="F46" s="7"/>
      <c r="G46" s="7"/>
      <c r="H46" s="7"/>
      <c r="I46" s="7"/>
      <c r="J46" s="7"/>
      <c r="K46" s="7"/>
      <c r="L46" s="9"/>
      <c r="M46" s="10"/>
      <c r="N46" s="10"/>
      <c r="O46" s="10"/>
      <c r="P46" s="10"/>
      <c r="Q46" s="10"/>
      <c r="R46" s="10"/>
      <c r="S46" s="10"/>
      <c r="T46" s="10"/>
    </row>
    <row r="47" spans="1:20" ht="16.5" customHeight="1" x14ac:dyDescent="0.2">
      <c r="A47" s="7"/>
      <c r="B47" s="7"/>
      <c r="C47" s="7" t="s">
        <v>65</v>
      </c>
      <c r="D47" s="7"/>
      <c r="E47" s="7"/>
      <c r="F47" s="7"/>
      <c r="G47" s="7"/>
      <c r="H47" s="7"/>
      <c r="I47" s="7"/>
      <c r="J47" s="7"/>
      <c r="K47" s="7"/>
      <c r="L47" s="9" t="s">
        <v>67</v>
      </c>
      <c r="M47" s="336">
        <v>1390</v>
      </c>
      <c r="N47" s="341">
        <v>514</v>
      </c>
      <c r="O47" s="341">
        <v>506</v>
      </c>
      <c r="P47" s="341">
        <v>171</v>
      </c>
      <c r="Q47" s="341">
        <v>182</v>
      </c>
      <c r="R47" s="338">
        <v>21</v>
      </c>
      <c r="S47" s="338">
        <v>27</v>
      </c>
      <c r="T47" s="338">
        <v>96</v>
      </c>
    </row>
    <row r="48" spans="1:20" ht="16.5" customHeight="1" x14ac:dyDescent="0.2">
      <c r="A48" s="7"/>
      <c r="B48" s="7"/>
      <c r="C48" s="7" t="s">
        <v>1010</v>
      </c>
      <c r="D48" s="7"/>
      <c r="E48" s="7"/>
      <c r="F48" s="7"/>
      <c r="G48" s="7"/>
      <c r="H48" s="7"/>
      <c r="I48" s="7"/>
      <c r="J48" s="7"/>
      <c r="K48" s="7"/>
      <c r="L48" s="9" t="s">
        <v>210</v>
      </c>
      <c r="M48" s="339">
        <v>5.3</v>
      </c>
      <c r="N48" s="339">
        <v>6.4</v>
      </c>
      <c r="O48" s="339">
        <v>3.7</v>
      </c>
      <c r="P48" s="339">
        <v>2.4</v>
      </c>
      <c r="Q48" s="339">
        <v>7.4</v>
      </c>
      <c r="R48" s="339">
        <v>4.0999999999999996</v>
      </c>
      <c r="S48" s="339">
        <v>4</v>
      </c>
      <c r="T48" s="339">
        <v>6.4</v>
      </c>
    </row>
    <row r="49" spans="1:20" ht="16.5" customHeight="1" x14ac:dyDescent="0.2">
      <c r="A49" s="7"/>
      <c r="B49" s="7" t="s">
        <v>1009</v>
      </c>
      <c r="C49" s="7"/>
      <c r="D49" s="7"/>
      <c r="E49" s="7"/>
      <c r="F49" s="7"/>
      <c r="G49" s="7"/>
      <c r="H49" s="7"/>
      <c r="I49" s="7"/>
      <c r="J49" s="7"/>
      <c r="K49" s="7"/>
      <c r="L49" s="9"/>
      <c r="M49" s="10"/>
      <c r="N49" s="10"/>
      <c r="O49" s="10"/>
      <c r="P49" s="10"/>
      <c r="Q49" s="10"/>
      <c r="R49" s="10"/>
      <c r="S49" s="10"/>
      <c r="T49" s="10"/>
    </row>
    <row r="50" spans="1:20" ht="16.5" customHeight="1" x14ac:dyDescent="0.2">
      <c r="A50" s="7"/>
      <c r="B50" s="7"/>
      <c r="C50" s="7" t="s">
        <v>65</v>
      </c>
      <c r="D50" s="7"/>
      <c r="E50" s="7"/>
      <c r="F50" s="7"/>
      <c r="G50" s="7"/>
      <c r="H50" s="7"/>
      <c r="I50" s="7"/>
      <c r="J50" s="7"/>
      <c r="K50" s="7"/>
      <c r="L50" s="9" t="s">
        <v>67</v>
      </c>
      <c r="M50" s="336">
        <v>3716</v>
      </c>
      <c r="N50" s="336">
        <v>1384</v>
      </c>
      <c r="O50" s="336">
        <v>1461</v>
      </c>
      <c r="P50" s="341">
        <v>632</v>
      </c>
      <c r="Q50" s="341">
        <v>383</v>
      </c>
      <c r="R50" s="338">
        <v>84</v>
      </c>
      <c r="S50" s="338">
        <v>98</v>
      </c>
      <c r="T50" s="341">
        <v>275</v>
      </c>
    </row>
    <row r="51" spans="1:20" ht="16.5" customHeight="1" x14ac:dyDescent="0.2">
      <c r="A51" s="7"/>
      <c r="B51" s="7"/>
      <c r="C51" s="7" t="s">
        <v>1010</v>
      </c>
      <c r="D51" s="7"/>
      <c r="E51" s="7"/>
      <c r="F51" s="7"/>
      <c r="G51" s="7"/>
      <c r="H51" s="7"/>
      <c r="I51" s="7"/>
      <c r="J51" s="7"/>
      <c r="K51" s="7"/>
      <c r="L51" s="9" t="s">
        <v>210</v>
      </c>
      <c r="M51" s="342">
        <v>14.1</v>
      </c>
      <c r="N51" s="342">
        <v>17.2</v>
      </c>
      <c r="O51" s="342">
        <v>10.6</v>
      </c>
      <c r="P51" s="339">
        <v>8.8000000000000007</v>
      </c>
      <c r="Q51" s="342">
        <v>15.5</v>
      </c>
      <c r="R51" s="342">
        <v>16.600000000000001</v>
      </c>
      <c r="S51" s="342">
        <v>14.5</v>
      </c>
      <c r="T51" s="342">
        <v>18.2</v>
      </c>
    </row>
    <row r="52" spans="1:20" ht="16.5" customHeight="1" x14ac:dyDescent="0.2">
      <c r="A52" s="7" t="s">
        <v>87</v>
      </c>
      <c r="B52" s="7"/>
      <c r="C52" s="7"/>
      <c r="D52" s="7"/>
      <c r="E52" s="7"/>
      <c r="F52" s="7"/>
      <c r="G52" s="7"/>
      <c r="H52" s="7"/>
      <c r="I52" s="7"/>
      <c r="J52" s="7"/>
      <c r="K52" s="7"/>
      <c r="L52" s="9"/>
      <c r="M52" s="10"/>
      <c r="N52" s="10"/>
      <c r="O52" s="10"/>
      <c r="P52" s="10"/>
      <c r="Q52" s="10"/>
      <c r="R52" s="10"/>
      <c r="S52" s="10"/>
      <c r="T52" s="10"/>
    </row>
    <row r="53" spans="1:20" ht="16.5" customHeight="1" x14ac:dyDescent="0.2">
      <c r="A53" s="7"/>
      <c r="B53" s="7" t="s">
        <v>1007</v>
      </c>
      <c r="C53" s="7"/>
      <c r="D53" s="7"/>
      <c r="E53" s="7"/>
      <c r="F53" s="7"/>
      <c r="G53" s="7"/>
      <c r="H53" s="7"/>
      <c r="I53" s="7"/>
      <c r="J53" s="7"/>
      <c r="K53" s="7"/>
      <c r="L53" s="9"/>
      <c r="M53" s="10"/>
      <c r="N53" s="10"/>
      <c r="O53" s="10"/>
      <c r="P53" s="10"/>
      <c r="Q53" s="10"/>
      <c r="R53" s="10"/>
      <c r="S53" s="10"/>
      <c r="T53" s="10"/>
    </row>
    <row r="54" spans="1:20" ht="16.5" customHeight="1" x14ac:dyDescent="0.2">
      <c r="A54" s="7"/>
      <c r="B54" s="7"/>
      <c r="C54" s="7" t="s">
        <v>65</v>
      </c>
      <c r="D54" s="7"/>
      <c r="E54" s="7"/>
      <c r="F54" s="7"/>
      <c r="G54" s="7"/>
      <c r="H54" s="7"/>
      <c r="I54" s="7"/>
      <c r="J54" s="7"/>
      <c r="K54" s="7"/>
      <c r="L54" s="9" t="s">
        <v>67</v>
      </c>
      <c r="M54" s="336">
        <v>1227</v>
      </c>
      <c r="N54" s="341">
        <v>321</v>
      </c>
      <c r="O54" s="341">
        <v>606</v>
      </c>
      <c r="P54" s="341">
        <v>198</v>
      </c>
      <c r="Q54" s="341">
        <v>155</v>
      </c>
      <c r="R54" s="338">
        <v>30</v>
      </c>
      <c r="S54" s="338">
        <v>51</v>
      </c>
      <c r="T54" s="338">
        <v>52</v>
      </c>
    </row>
    <row r="55" spans="1:20" ht="16.5" customHeight="1" x14ac:dyDescent="0.2">
      <c r="A55" s="7"/>
      <c r="B55" s="7"/>
      <c r="C55" s="7" t="s">
        <v>1011</v>
      </c>
      <c r="D55" s="7"/>
      <c r="E55" s="7"/>
      <c r="F55" s="7"/>
      <c r="G55" s="7"/>
      <c r="H55" s="7"/>
      <c r="I55" s="7"/>
      <c r="J55" s="7"/>
      <c r="K55" s="7"/>
      <c r="L55" s="9" t="s">
        <v>210</v>
      </c>
      <c r="M55" s="339">
        <v>6.5</v>
      </c>
      <c r="N55" s="339">
        <v>4.4000000000000004</v>
      </c>
      <c r="O55" s="339">
        <v>4.2</v>
      </c>
      <c r="P55" s="339">
        <v>3.1</v>
      </c>
      <c r="Q55" s="339">
        <v>7.7</v>
      </c>
      <c r="R55" s="339">
        <v>4.2</v>
      </c>
      <c r="S55" s="339">
        <v>4.9000000000000004</v>
      </c>
      <c r="T55" s="339">
        <v>3.7</v>
      </c>
    </row>
    <row r="56" spans="1:20" ht="16.5" customHeight="1" x14ac:dyDescent="0.2">
      <c r="A56" s="7"/>
      <c r="B56" s="7" t="s">
        <v>1009</v>
      </c>
      <c r="C56" s="7"/>
      <c r="D56" s="7"/>
      <c r="E56" s="7"/>
      <c r="F56" s="7"/>
      <c r="G56" s="7"/>
      <c r="H56" s="7"/>
      <c r="I56" s="7"/>
      <c r="J56" s="7"/>
      <c r="K56" s="7"/>
      <c r="L56" s="9"/>
      <c r="M56" s="10"/>
      <c r="N56" s="10"/>
      <c r="O56" s="10"/>
      <c r="P56" s="10"/>
      <c r="Q56" s="10"/>
      <c r="R56" s="10"/>
      <c r="S56" s="10"/>
      <c r="T56" s="10"/>
    </row>
    <row r="57" spans="1:20" ht="16.5" customHeight="1" x14ac:dyDescent="0.2">
      <c r="A57" s="7"/>
      <c r="B57" s="7"/>
      <c r="C57" s="7" t="s">
        <v>65</v>
      </c>
      <c r="D57" s="7"/>
      <c r="E57" s="7"/>
      <c r="F57" s="7"/>
      <c r="G57" s="7"/>
      <c r="H57" s="7"/>
      <c r="I57" s="7"/>
      <c r="J57" s="7"/>
      <c r="K57" s="7"/>
      <c r="L57" s="9" t="s">
        <v>67</v>
      </c>
      <c r="M57" s="336">
        <v>3115</v>
      </c>
      <c r="N57" s="336">
        <v>1099</v>
      </c>
      <c r="O57" s="336">
        <v>1681</v>
      </c>
      <c r="P57" s="341">
        <v>567</v>
      </c>
      <c r="Q57" s="341">
        <v>322</v>
      </c>
      <c r="R57" s="338">
        <v>97</v>
      </c>
      <c r="S57" s="341">
        <v>117</v>
      </c>
      <c r="T57" s="341">
        <v>210</v>
      </c>
    </row>
    <row r="58" spans="1:20" ht="16.5" customHeight="1" x14ac:dyDescent="0.2">
      <c r="A58" s="7"/>
      <c r="B58" s="7"/>
      <c r="C58" s="7" t="s">
        <v>1011</v>
      </c>
      <c r="D58" s="7"/>
      <c r="E58" s="7"/>
      <c r="F58" s="7"/>
      <c r="G58" s="7"/>
      <c r="H58" s="7"/>
      <c r="I58" s="7"/>
      <c r="J58" s="7"/>
      <c r="K58" s="7"/>
      <c r="L58" s="9" t="s">
        <v>210</v>
      </c>
      <c r="M58" s="342">
        <v>16.5</v>
      </c>
      <c r="N58" s="342">
        <v>15.1</v>
      </c>
      <c r="O58" s="342">
        <v>11.6</v>
      </c>
      <c r="P58" s="339">
        <v>9</v>
      </c>
      <c r="Q58" s="342">
        <v>15.9</v>
      </c>
      <c r="R58" s="342">
        <v>13.7</v>
      </c>
      <c r="S58" s="342">
        <v>11.2</v>
      </c>
      <c r="T58" s="342">
        <v>14.8</v>
      </c>
    </row>
    <row r="59" spans="1:20" ht="16.5" customHeight="1" x14ac:dyDescent="0.2">
      <c r="A59" s="7" t="s">
        <v>88</v>
      </c>
      <c r="B59" s="7"/>
      <c r="C59" s="7"/>
      <c r="D59" s="7"/>
      <c r="E59" s="7"/>
      <c r="F59" s="7"/>
      <c r="G59" s="7"/>
      <c r="H59" s="7"/>
      <c r="I59" s="7"/>
      <c r="J59" s="7"/>
      <c r="K59" s="7"/>
      <c r="L59" s="9"/>
      <c r="M59" s="10"/>
      <c r="N59" s="10"/>
      <c r="O59" s="10"/>
      <c r="P59" s="10"/>
      <c r="Q59" s="10"/>
      <c r="R59" s="10"/>
      <c r="S59" s="10"/>
      <c r="T59" s="10"/>
    </row>
    <row r="60" spans="1:20" ht="16.5" customHeight="1" x14ac:dyDescent="0.2">
      <c r="A60" s="7"/>
      <c r="B60" s="7" t="s">
        <v>1007</v>
      </c>
      <c r="C60" s="7"/>
      <c r="D60" s="7"/>
      <c r="E60" s="7"/>
      <c r="F60" s="7"/>
      <c r="G60" s="7"/>
      <c r="H60" s="7"/>
      <c r="I60" s="7"/>
      <c r="J60" s="7"/>
      <c r="K60" s="7"/>
      <c r="L60" s="9"/>
      <c r="M60" s="10"/>
      <c r="N60" s="10"/>
      <c r="O60" s="10"/>
      <c r="P60" s="10"/>
      <c r="Q60" s="10"/>
      <c r="R60" s="10"/>
      <c r="S60" s="10"/>
      <c r="T60" s="10"/>
    </row>
    <row r="61" spans="1:20" ht="16.5" customHeight="1" x14ac:dyDescent="0.2">
      <c r="A61" s="7"/>
      <c r="B61" s="7"/>
      <c r="C61" s="7" t="s">
        <v>65</v>
      </c>
      <c r="D61" s="7"/>
      <c r="E61" s="7"/>
      <c r="F61" s="7"/>
      <c r="G61" s="7"/>
      <c r="H61" s="7"/>
      <c r="I61" s="7"/>
      <c r="J61" s="7"/>
      <c r="K61" s="7"/>
      <c r="L61" s="9" t="s">
        <v>67</v>
      </c>
      <c r="M61" s="336">
        <v>1245</v>
      </c>
      <c r="N61" s="341">
        <v>115</v>
      </c>
      <c r="O61" s="341">
        <v>569</v>
      </c>
      <c r="P61" s="341">
        <v>102</v>
      </c>
      <c r="Q61" s="341">
        <v>103</v>
      </c>
      <c r="R61" s="338">
        <v>22</v>
      </c>
      <c r="S61" s="338">
        <v>52</v>
      </c>
      <c r="T61" s="338">
        <v>92</v>
      </c>
    </row>
    <row r="62" spans="1:20" ht="16.5" customHeight="1" x14ac:dyDescent="0.2">
      <c r="A62" s="7"/>
      <c r="B62" s="7"/>
      <c r="C62" s="7" t="s">
        <v>1012</v>
      </c>
      <c r="D62" s="7"/>
      <c r="E62" s="7"/>
      <c r="F62" s="7"/>
      <c r="G62" s="7"/>
      <c r="H62" s="7"/>
      <c r="I62" s="7"/>
      <c r="J62" s="7"/>
      <c r="K62" s="7"/>
      <c r="L62" s="9" t="s">
        <v>210</v>
      </c>
      <c r="M62" s="339">
        <v>6.3</v>
      </c>
      <c r="N62" s="339">
        <v>2.2999999999999998</v>
      </c>
      <c r="O62" s="339">
        <v>3.4</v>
      </c>
      <c r="P62" s="339">
        <v>1.7</v>
      </c>
      <c r="Q62" s="339">
        <v>5.2</v>
      </c>
      <c r="R62" s="339">
        <v>4.0999999999999996</v>
      </c>
      <c r="S62" s="339">
        <v>6.5</v>
      </c>
      <c r="T62" s="339">
        <v>4.3</v>
      </c>
    </row>
    <row r="63" spans="1:20" ht="16.5" customHeight="1" x14ac:dyDescent="0.2">
      <c r="A63" s="7"/>
      <c r="B63" s="7" t="s">
        <v>1009</v>
      </c>
      <c r="C63" s="7"/>
      <c r="D63" s="7"/>
      <c r="E63" s="7"/>
      <c r="F63" s="7"/>
      <c r="G63" s="7"/>
      <c r="H63" s="7"/>
      <c r="I63" s="7"/>
      <c r="J63" s="7"/>
      <c r="K63" s="7"/>
      <c r="L63" s="9"/>
      <c r="M63" s="10"/>
      <c r="N63" s="10"/>
      <c r="O63" s="10"/>
      <c r="P63" s="10"/>
      <c r="Q63" s="10"/>
      <c r="R63" s="10"/>
      <c r="S63" s="10"/>
      <c r="T63" s="10"/>
    </row>
    <row r="64" spans="1:20" ht="16.5" customHeight="1" x14ac:dyDescent="0.2">
      <c r="A64" s="7"/>
      <c r="B64" s="7"/>
      <c r="C64" s="7" t="s">
        <v>65</v>
      </c>
      <c r="D64" s="7"/>
      <c r="E64" s="7"/>
      <c r="F64" s="7"/>
      <c r="G64" s="7"/>
      <c r="H64" s="7"/>
      <c r="I64" s="7"/>
      <c r="J64" s="7"/>
      <c r="K64" s="7"/>
      <c r="L64" s="9" t="s">
        <v>67</v>
      </c>
      <c r="M64" s="336">
        <v>3223</v>
      </c>
      <c r="N64" s="341">
        <v>628</v>
      </c>
      <c r="O64" s="336">
        <v>1638</v>
      </c>
      <c r="P64" s="341">
        <v>463</v>
      </c>
      <c r="Q64" s="341">
        <v>277</v>
      </c>
      <c r="R64" s="338">
        <v>58</v>
      </c>
      <c r="S64" s="341">
        <v>141</v>
      </c>
      <c r="T64" s="341">
        <v>272</v>
      </c>
    </row>
    <row r="65" spans="1:20" ht="16.5" customHeight="1" x14ac:dyDescent="0.2">
      <c r="A65" s="7"/>
      <c r="B65" s="7"/>
      <c r="C65" s="7" t="s">
        <v>1012</v>
      </c>
      <c r="D65" s="7"/>
      <c r="E65" s="7"/>
      <c r="F65" s="7"/>
      <c r="G65" s="7"/>
      <c r="H65" s="7"/>
      <c r="I65" s="7"/>
      <c r="J65" s="7"/>
      <c r="K65" s="7"/>
      <c r="L65" s="9" t="s">
        <v>210</v>
      </c>
      <c r="M65" s="342">
        <v>16.399999999999999</v>
      </c>
      <c r="N65" s="342">
        <v>12.5</v>
      </c>
      <c r="O65" s="339">
        <v>9.8000000000000007</v>
      </c>
      <c r="P65" s="339">
        <v>7.7</v>
      </c>
      <c r="Q65" s="342">
        <v>14.1</v>
      </c>
      <c r="R65" s="342">
        <v>10.8</v>
      </c>
      <c r="S65" s="342">
        <v>17.600000000000001</v>
      </c>
      <c r="T65" s="342">
        <v>12.8</v>
      </c>
    </row>
    <row r="66" spans="1:20" ht="16.5" customHeight="1" x14ac:dyDescent="0.2">
      <c r="A66" s="7" t="s">
        <v>1013</v>
      </c>
      <c r="B66" s="7"/>
      <c r="C66" s="7"/>
      <c r="D66" s="7"/>
      <c r="E66" s="7"/>
      <c r="F66" s="7"/>
      <c r="G66" s="7"/>
      <c r="H66" s="7"/>
      <c r="I66" s="7"/>
      <c r="J66" s="7"/>
      <c r="K66" s="7"/>
      <c r="L66" s="9"/>
      <c r="M66" s="10"/>
      <c r="N66" s="10"/>
      <c r="O66" s="10"/>
      <c r="P66" s="10"/>
      <c r="Q66" s="10"/>
      <c r="R66" s="10"/>
      <c r="S66" s="10"/>
      <c r="T66" s="10"/>
    </row>
    <row r="67" spans="1:20" ht="16.5" customHeight="1" x14ac:dyDescent="0.2">
      <c r="A67" s="7"/>
      <c r="B67" s="7" t="s">
        <v>1007</v>
      </c>
      <c r="C67" s="7"/>
      <c r="D67" s="7"/>
      <c r="E67" s="7"/>
      <c r="F67" s="7"/>
      <c r="G67" s="7"/>
      <c r="H67" s="7"/>
      <c r="I67" s="7"/>
      <c r="J67" s="7"/>
      <c r="K67" s="7"/>
      <c r="L67" s="9"/>
      <c r="M67" s="10"/>
      <c r="N67" s="10"/>
      <c r="O67" s="10"/>
      <c r="P67" s="10"/>
      <c r="Q67" s="10"/>
      <c r="R67" s="10"/>
      <c r="S67" s="10"/>
      <c r="T67" s="10"/>
    </row>
    <row r="68" spans="1:20" ht="16.5" customHeight="1" x14ac:dyDescent="0.2">
      <c r="A68" s="7"/>
      <c r="B68" s="7"/>
      <c r="C68" s="7" t="s">
        <v>65</v>
      </c>
      <c r="D68" s="7"/>
      <c r="E68" s="7"/>
      <c r="F68" s="7"/>
      <c r="G68" s="7"/>
      <c r="H68" s="7"/>
      <c r="I68" s="7"/>
      <c r="J68" s="7"/>
      <c r="K68" s="7"/>
      <c r="L68" s="9" t="s">
        <v>67</v>
      </c>
      <c r="M68" s="336">
        <v>1059</v>
      </c>
      <c r="N68" s="338">
        <v>94</v>
      </c>
      <c r="O68" s="341">
        <v>426</v>
      </c>
      <c r="P68" s="338">
        <v>49</v>
      </c>
      <c r="Q68" s="341">
        <v>112</v>
      </c>
      <c r="R68" s="338">
        <v>52</v>
      </c>
      <c r="S68" s="338">
        <v>49</v>
      </c>
      <c r="T68" s="341">
        <v>101</v>
      </c>
    </row>
    <row r="69" spans="1:20" ht="16.5" customHeight="1" x14ac:dyDescent="0.2">
      <c r="A69" s="7"/>
      <c r="B69" s="7"/>
      <c r="C69" s="7" t="s">
        <v>1012</v>
      </c>
      <c r="D69" s="7"/>
      <c r="E69" s="7"/>
      <c r="F69" s="7"/>
      <c r="G69" s="7"/>
      <c r="H69" s="7"/>
      <c r="I69" s="7"/>
      <c r="J69" s="7"/>
      <c r="K69" s="7"/>
      <c r="L69" s="9" t="s">
        <v>210</v>
      </c>
      <c r="M69" s="339">
        <v>4.0999999999999996</v>
      </c>
      <c r="N69" s="339">
        <v>2</v>
      </c>
      <c r="O69" s="339">
        <v>3.2</v>
      </c>
      <c r="P69" s="339">
        <v>1.2</v>
      </c>
      <c r="Q69" s="339">
        <v>5.8</v>
      </c>
      <c r="R69" s="339">
        <v>7.4</v>
      </c>
      <c r="S69" s="339">
        <v>7.1</v>
      </c>
      <c r="T69" s="339">
        <v>4.3</v>
      </c>
    </row>
    <row r="70" spans="1:20" ht="16.5" customHeight="1" x14ac:dyDescent="0.2">
      <c r="A70" s="7"/>
      <c r="B70" s="7" t="s">
        <v>1009</v>
      </c>
      <c r="C70" s="7"/>
      <c r="D70" s="7"/>
      <c r="E70" s="7"/>
      <c r="F70" s="7"/>
      <c r="G70" s="7"/>
      <c r="H70" s="7"/>
      <c r="I70" s="7"/>
      <c r="J70" s="7"/>
      <c r="K70" s="7"/>
      <c r="L70" s="9"/>
      <c r="M70" s="10"/>
      <c r="N70" s="10"/>
      <c r="O70" s="10"/>
      <c r="P70" s="10"/>
      <c r="Q70" s="10"/>
      <c r="R70" s="10"/>
      <c r="S70" s="10"/>
      <c r="T70" s="10"/>
    </row>
    <row r="71" spans="1:20" ht="16.5" customHeight="1" x14ac:dyDescent="0.2">
      <c r="A71" s="7"/>
      <c r="B71" s="7"/>
      <c r="C71" s="7" t="s">
        <v>65</v>
      </c>
      <c r="D71" s="7"/>
      <c r="E71" s="7"/>
      <c r="F71" s="7"/>
      <c r="G71" s="7"/>
      <c r="H71" s="7"/>
      <c r="I71" s="7"/>
      <c r="J71" s="7"/>
      <c r="K71" s="7"/>
      <c r="L71" s="9" t="s">
        <v>67</v>
      </c>
      <c r="M71" s="336">
        <v>3263</v>
      </c>
      <c r="N71" s="341">
        <v>594</v>
      </c>
      <c r="O71" s="336">
        <v>1264</v>
      </c>
      <c r="P71" s="341">
        <v>295</v>
      </c>
      <c r="Q71" s="341">
        <v>255</v>
      </c>
      <c r="R71" s="341">
        <v>123</v>
      </c>
      <c r="S71" s="341">
        <v>115</v>
      </c>
      <c r="T71" s="341">
        <v>367</v>
      </c>
    </row>
    <row r="72" spans="1:20" ht="16.5" customHeight="1" x14ac:dyDescent="0.2">
      <c r="A72" s="14"/>
      <c r="B72" s="14"/>
      <c r="C72" s="14" t="s">
        <v>1012</v>
      </c>
      <c r="D72" s="14"/>
      <c r="E72" s="14"/>
      <c r="F72" s="14"/>
      <c r="G72" s="14"/>
      <c r="H72" s="14"/>
      <c r="I72" s="14"/>
      <c r="J72" s="14"/>
      <c r="K72" s="14"/>
      <c r="L72" s="15" t="s">
        <v>210</v>
      </c>
      <c r="M72" s="343">
        <v>12.7</v>
      </c>
      <c r="N72" s="343">
        <v>12.8</v>
      </c>
      <c r="O72" s="340">
        <v>9.6</v>
      </c>
      <c r="P72" s="340">
        <v>7</v>
      </c>
      <c r="Q72" s="343">
        <v>13.1</v>
      </c>
      <c r="R72" s="343">
        <v>17.399999999999999</v>
      </c>
      <c r="S72" s="343">
        <v>16.7</v>
      </c>
      <c r="T72" s="343">
        <v>15.5</v>
      </c>
    </row>
    <row r="73" spans="1:20" ht="4.5" customHeight="1" x14ac:dyDescent="0.2">
      <c r="A73" s="29"/>
      <c r="B73" s="29"/>
      <c r="C73" s="2"/>
      <c r="D73" s="2"/>
      <c r="E73" s="2"/>
      <c r="F73" s="2"/>
      <c r="G73" s="2"/>
      <c r="H73" s="2"/>
      <c r="I73" s="2"/>
      <c r="J73" s="2"/>
      <c r="K73" s="2"/>
      <c r="L73" s="2"/>
      <c r="M73" s="2"/>
      <c r="N73" s="2"/>
      <c r="O73" s="2"/>
      <c r="P73" s="2"/>
      <c r="Q73" s="2"/>
      <c r="R73" s="2"/>
      <c r="S73" s="2"/>
      <c r="T73" s="2"/>
    </row>
    <row r="74" spans="1:20" ht="16.5" customHeight="1" x14ac:dyDescent="0.2">
      <c r="A74" s="29"/>
      <c r="B74" s="29"/>
      <c r="C74" s="378" t="s">
        <v>1014</v>
      </c>
      <c r="D74" s="378"/>
      <c r="E74" s="378"/>
      <c r="F74" s="378"/>
      <c r="G74" s="378"/>
      <c r="H74" s="378"/>
      <c r="I74" s="378"/>
      <c r="J74" s="378"/>
      <c r="K74" s="378"/>
      <c r="L74" s="378"/>
      <c r="M74" s="378"/>
      <c r="N74" s="378"/>
      <c r="O74" s="378"/>
      <c r="P74" s="378"/>
      <c r="Q74" s="378"/>
      <c r="R74" s="378"/>
      <c r="S74" s="378"/>
      <c r="T74" s="378"/>
    </row>
    <row r="75" spans="1:20" ht="4.5" customHeight="1" x14ac:dyDescent="0.2">
      <c r="A75" s="29"/>
      <c r="B75" s="29"/>
      <c r="C75" s="2"/>
      <c r="D75" s="2"/>
      <c r="E75" s="2"/>
      <c r="F75" s="2"/>
      <c r="G75" s="2"/>
      <c r="H75" s="2"/>
      <c r="I75" s="2"/>
      <c r="J75" s="2"/>
      <c r="K75" s="2"/>
      <c r="L75" s="2"/>
      <c r="M75" s="2"/>
      <c r="N75" s="2"/>
      <c r="O75" s="2"/>
      <c r="P75" s="2"/>
      <c r="Q75" s="2"/>
      <c r="R75" s="2"/>
      <c r="S75" s="2"/>
      <c r="T75" s="2"/>
    </row>
    <row r="76" spans="1:20" ht="16.5" customHeight="1" x14ac:dyDescent="0.2">
      <c r="A76" s="106"/>
      <c r="B76" s="106"/>
      <c r="C76" s="378" t="s">
        <v>352</v>
      </c>
      <c r="D76" s="378"/>
      <c r="E76" s="378"/>
      <c r="F76" s="378"/>
      <c r="G76" s="378"/>
      <c r="H76" s="378"/>
      <c r="I76" s="378"/>
      <c r="J76" s="378"/>
      <c r="K76" s="378"/>
      <c r="L76" s="378"/>
      <c r="M76" s="378"/>
      <c r="N76" s="378"/>
      <c r="O76" s="378"/>
      <c r="P76" s="378"/>
      <c r="Q76" s="378"/>
      <c r="R76" s="378"/>
      <c r="S76" s="378"/>
      <c r="T76" s="378"/>
    </row>
    <row r="77" spans="1:20" ht="16.5" customHeight="1" x14ac:dyDescent="0.2">
      <c r="A77" s="118"/>
      <c r="B77" s="118"/>
      <c r="C77" s="378" t="s">
        <v>384</v>
      </c>
      <c r="D77" s="378"/>
      <c r="E77" s="378"/>
      <c r="F77" s="378"/>
      <c r="G77" s="378"/>
      <c r="H77" s="378"/>
      <c r="I77" s="378"/>
      <c r="J77" s="378"/>
      <c r="K77" s="378"/>
      <c r="L77" s="378"/>
      <c r="M77" s="378"/>
      <c r="N77" s="378"/>
      <c r="O77" s="378"/>
      <c r="P77" s="378"/>
      <c r="Q77" s="378"/>
      <c r="R77" s="378"/>
      <c r="S77" s="378"/>
      <c r="T77" s="378"/>
    </row>
    <row r="78" spans="1:20" ht="4.5" customHeight="1" x14ac:dyDescent="0.2">
      <c r="A78" s="29"/>
      <c r="B78" s="29"/>
      <c r="C78" s="2"/>
      <c r="D78" s="2"/>
      <c r="E78" s="2"/>
      <c r="F78" s="2"/>
      <c r="G78" s="2"/>
      <c r="H78" s="2"/>
      <c r="I78" s="2"/>
      <c r="J78" s="2"/>
      <c r="K78" s="2"/>
      <c r="L78" s="2"/>
      <c r="M78" s="2"/>
      <c r="N78" s="2"/>
      <c r="O78" s="2"/>
      <c r="P78" s="2"/>
      <c r="Q78" s="2"/>
      <c r="R78" s="2"/>
      <c r="S78" s="2"/>
      <c r="T78" s="2"/>
    </row>
    <row r="79" spans="1:20" ht="29.45" customHeight="1" x14ac:dyDescent="0.2">
      <c r="A79" s="29" t="s">
        <v>89</v>
      </c>
      <c r="B79" s="29"/>
      <c r="C79" s="378" t="s">
        <v>219</v>
      </c>
      <c r="D79" s="378"/>
      <c r="E79" s="378"/>
      <c r="F79" s="378"/>
      <c r="G79" s="378"/>
      <c r="H79" s="378"/>
      <c r="I79" s="378"/>
      <c r="J79" s="378"/>
      <c r="K79" s="378"/>
      <c r="L79" s="378"/>
      <c r="M79" s="378"/>
      <c r="N79" s="378"/>
      <c r="O79" s="378"/>
      <c r="P79" s="378"/>
      <c r="Q79" s="378"/>
      <c r="R79" s="378"/>
      <c r="S79" s="378"/>
      <c r="T79" s="378"/>
    </row>
    <row r="80" spans="1:20" ht="29.45" customHeight="1" x14ac:dyDescent="0.2">
      <c r="A80" s="29"/>
      <c r="B80" s="29"/>
      <c r="C80" s="378" t="s">
        <v>1015</v>
      </c>
      <c r="D80" s="378"/>
      <c r="E80" s="378"/>
      <c r="F80" s="378"/>
      <c r="G80" s="378"/>
      <c r="H80" s="378"/>
      <c r="I80" s="378"/>
      <c r="J80" s="378"/>
      <c r="K80" s="378"/>
      <c r="L80" s="378"/>
      <c r="M80" s="378"/>
      <c r="N80" s="378"/>
      <c r="O80" s="378"/>
      <c r="P80" s="378"/>
      <c r="Q80" s="378"/>
      <c r="R80" s="378"/>
      <c r="S80" s="378"/>
      <c r="T80" s="378"/>
    </row>
    <row r="81" spans="1:20" ht="29.45" customHeight="1" x14ac:dyDescent="0.2">
      <c r="A81" s="29"/>
      <c r="B81" s="29"/>
      <c r="C81" s="378" t="s">
        <v>1016</v>
      </c>
      <c r="D81" s="378"/>
      <c r="E81" s="378"/>
      <c r="F81" s="378"/>
      <c r="G81" s="378"/>
      <c r="H81" s="378"/>
      <c r="I81" s="378"/>
      <c r="J81" s="378"/>
      <c r="K81" s="378"/>
      <c r="L81" s="378"/>
      <c r="M81" s="378"/>
      <c r="N81" s="378"/>
      <c r="O81" s="378"/>
      <c r="P81" s="378"/>
      <c r="Q81" s="378"/>
      <c r="R81" s="378"/>
      <c r="S81" s="378"/>
      <c r="T81" s="378"/>
    </row>
    <row r="82" spans="1:20" ht="29.45" customHeight="1" x14ac:dyDescent="0.2">
      <c r="A82" s="29"/>
      <c r="B82" s="29"/>
      <c r="C82" s="378" t="s">
        <v>1017</v>
      </c>
      <c r="D82" s="378"/>
      <c r="E82" s="378"/>
      <c r="F82" s="378"/>
      <c r="G82" s="378"/>
      <c r="H82" s="378"/>
      <c r="I82" s="378"/>
      <c r="J82" s="378"/>
      <c r="K82" s="378"/>
      <c r="L82" s="378"/>
      <c r="M82" s="378"/>
      <c r="N82" s="378"/>
      <c r="O82" s="378"/>
      <c r="P82" s="378"/>
      <c r="Q82" s="378"/>
      <c r="R82" s="378"/>
      <c r="S82" s="378"/>
      <c r="T82" s="378"/>
    </row>
    <row r="83" spans="1:20" ht="42.4" customHeight="1" x14ac:dyDescent="0.2">
      <c r="A83" s="29"/>
      <c r="B83" s="29"/>
      <c r="C83" s="378" t="s">
        <v>1018</v>
      </c>
      <c r="D83" s="378"/>
      <c r="E83" s="378"/>
      <c r="F83" s="378"/>
      <c r="G83" s="378"/>
      <c r="H83" s="378"/>
      <c r="I83" s="378"/>
      <c r="J83" s="378"/>
      <c r="K83" s="378"/>
      <c r="L83" s="378"/>
      <c r="M83" s="378"/>
      <c r="N83" s="378"/>
      <c r="O83" s="378"/>
      <c r="P83" s="378"/>
      <c r="Q83" s="378"/>
      <c r="R83" s="378"/>
      <c r="S83" s="378"/>
      <c r="T83" s="378"/>
    </row>
    <row r="84" spans="1:20" ht="29.45" customHeight="1" x14ac:dyDescent="0.2">
      <c r="A84" s="29" t="s">
        <v>90</v>
      </c>
      <c r="B84" s="29"/>
      <c r="C84" s="378" t="s">
        <v>107</v>
      </c>
      <c r="D84" s="378"/>
      <c r="E84" s="378"/>
      <c r="F84" s="378"/>
      <c r="G84" s="378"/>
      <c r="H84" s="378"/>
      <c r="I84" s="378"/>
      <c r="J84" s="378"/>
      <c r="K84" s="378"/>
      <c r="L84" s="378"/>
      <c r="M84" s="378"/>
      <c r="N84" s="378"/>
      <c r="O84" s="378"/>
      <c r="P84" s="378"/>
      <c r="Q84" s="378"/>
      <c r="R84" s="378"/>
      <c r="S84" s="378"/>
      <c r="T84" s="378"/>
    </row>
    <row r="85" spans="1:20" ht="29.45" customHeight="1" x14ac:dyDescent="0.2">
      <c r="A85" s="29" t="s">
        <v>91</v>
      </c>
      <c r="B85" s="29"/>
      <c r="C85" s="378" t="s">
        <v>1019</v>
      </c>
      <c r="D85" s="378"/>
      <c r="E85" s="378"/>
      <c r="F85" s="378"/>
      <c r="G85" s="378"/>
      <c r="H85" s="378"/>
      <c r="I85" s="378"/>
      <c r="J85" s="378"/>
      <c r="K85" s="378"/>
      <c r="L85" s="378"/>
      <c r="M85" s="378"/>
      <c r="N85" s="378"/>
      <c r="O85" s="378"/>
      <c r="P85" s="378"/>
      <c r="Q85" s="378"/>
      <c r="R85" s="378"/>
      <c r="S85" s="378"/>
      <c r="T85" s="378"/>
    </row>
    <row r="86" spans="1:20" ht="29.45" customHeight="1" x14ac:dyDescent="0.2">
      <c r="A86" s="29" t="s">
        <v>92</v>
      </c>
      <c r="B86" s="29"/>
      <c r="C86" s="378" t="s">
        <v>1020</v>
      </c>
      <c r="D86" s="378"/>
      <c r="E86" s="378"/>
      <c r="F86" s="378"/>
      <c r="G86" s="378"/>
      <c r="H86" s="378"/>
      <c r="I86" s="378"/>
      <c r="J86" s="378"/>
      <c r="K86" s="378"/>
      <c r="L86" s="378"/>
      <c r="M86" s="378"/>
      <c r="N86" s="378"/>
      <c r="O86" s="378"/>
      <c r="P86" s="378"/>
      <c r="Q86" s="378"/>
      <c r="R86" s="378"/>
      <c r="S86" s="378"/>
      <c r="T86" s="378"/>
    </row>
    <row r="87" spans="1:20" ht="16.5" customHeight="1" x14ac:dyDescent="0.2">
      <c r="A87" s="29" t="s">
        <v>93</v>
      </c>
      <c r="B87" s="29"/>
      <c r="C87" s="378" t="s">
        <v>1021</v>
      </c>
      <c r="D87" s="378"/>
      <c r="E87" s="378"/>
      <c r="F87" s="378"/>
      <c r="G87" s="378"/>
      <c r="H87" s="378"/>
      <c r="I87" s="378"/>
      <c r="J87" s="378"/>
      <c r="K87" s="378"/>
      <c r="L87" s="378"/>
      <c r="M87" s="378"/>
      <c r="N87" s="378"/>
      <c r="O87" s="378"/>
      <c r="P87" s="378"/>
      <c r="Q87" s="378"/>
      <c r="R87" s="378"/>
      <c r="S87" s="378"/>
      <c r="T87" s="378"/>
    </row>
    <row r="88" spans="1:20" ht="29.45" customHeight="1" x14ac:dyDescent="0.2">
      <c r="A88" s="29" t="s">
        <v>94</v>
      </c>
      <c r="B88" s="29"/>
      <c r="C88" s="378" t="s">
        <v>1022</v>
      </c>
      <c r="D88" s="378"/>
      <c r="E88" s="378"/>
      <c r="F88" s="378"/>
      <c r="G88" s="378"/>
      <c r="H88" s="378"/>
      <c r="I88" s="378"/>
      <c r="J88" s="378"/>
      <c r="K88" s="378"/>
      <c r="L88" s="378"/>
      <c r="M88" s="378"/>
      <c r="N88" s="378"/>
      <c r="O88" s="378"/>
      <c r="P88" s="378"/>
      <c r="Q88" s="378"/>
      <c r="R88" s="378"/>
      <c r="S88" s="378"/>
      <c r="T88" s="378"/>
    </row>
    <row r="89" spans="1:20" ht="16.5" customHeight="1" x14ac:dyDescent="0.2">
      <c r="A89" s="29" t="s">
        <v>95</v>
      </c>
      <c r="B89" s="29"/>
      <c r="C89" s="378" t="s">
        <v>1023</v>
      </c>
      <c r="D89" s="378"/>
      <c r="E89" s="378"/>
      <c r="F89" s="378"/>
      <c r="G89" s="378"/>
      <c r="H89" s="378"/>
      <c r="I89" s="378"/>
      <c r="J89" s="378"/>
      <c r="K89" s="378"/>
      <c r="L89" s="378"/>
      <c r="M89" s="378"/>
      <c r="N89" s="378"/>
      <c r="O89" s="378"/>
      <c r="P89" s="378"/>
      <c r="Q89" s="378"/>
      <c r="R89" s="378"/>
      <c r="S89" s="378"/>
      <c r="T89" s="378"/>
    </row>
    <row r="90" spans="1:20" ht="16.5" customHeight="1" x14ac:dyDescent="0.2">
      <c r="A90" s="29" t="s">
        <v>96</v>
      </c>
      <c r="B90" s="29"/>
      <c r="C90" s="378" t="s">
        <v>1024</v>
      </c>
      <c r="D90" s="378"/>
      <c r="E90" s="378"/>
      <c r="F90" s="378"/>
      <c r="G90" s="378"/>
      <c r="H90" s="378"/>
      <c r="I90" s="378"/>
      <c r="J90" s="378"/>
      <c r="K90" s="378"/>
      <c r="L90" s="378"/>
      <c r="M90" s="378"/>
      <c r="N90" s="378"/>
      <c r="O90" s="378"/>
      <c r="P90" s="378"/>
      <c r="Q90" s="378"/>
      <c r="R90" s="378"/>
      <c r="S90" s="378"/>
      <c r="T90" s="378"/>
    </row>
    <row r="91" spans="1:20" ht="4.5" customHeight="1" x14ac:dyDescent="0.2"/>
    <row r="92" spans="1:20" ht="16.5" customHeight="1" x14ac:dyDescent="0.2">
      <c r="A92" s="30" t="s">
        <v>119</v>
      </c>
      <c r="B92" s="29"/>
      <c r="C92" s="29"/>
      <c r="D92" s="29"/>
      <c r="E92" s="378" t="s">
        <v>1025</v>
      </c>
      <c r="F92" s="378"/>
      <c r="G92" s="378"/>
      <c r="H92" s="378"/>
      <c r="I92" s="378"/>
      <c r="J92" s="378"/>
      <c r="K92" s="378"/>
      <c r="L92" s="378"/>
      <c r="M92" s="378"/>
      <c r="N92" s="378"/>
      <c r="O92" s="378"/>
      <c r="P92" s="378"/>
      <c r="Q92" s="378"/>
      <c r="R92" s="378"/>
      <c r="S92" s="378"/>
      <c r="T92" s="378"/>
    </row>
  </sheetData>
  <mergeCells count="17">
    <mergeCell ref="C90:T90"/>
    <mergeCell ref="E92:T92"/>
    <mergeCell ref="C85:T85"/>
    <mergeCell ref="C86:T86"/>
    <mergeCell ref="C87:T87"/>
    <mergeCell ref="C88:T88"/>
    <mergeCell ref="C89:T89"/>
    <mergeCell ref="C80:T80"/>
    <mergeCell ref="C81:T81"/>
    <mergeCell ref="C82:T82"/>
    <mergeCell ref="C83:T83"/>
    <mergeCell ref="C84:T84"/>
    <mergeCell ref="K1:T1"/>
    <mergeCell ref="C74:T74"/>
    <mergeCell ref="C76:T76"/>
    <mergeCell ref="C77:T77"/>
    <mergeCell ref="C79:T79"/>
  </mergeCells>
  <pageMargins left="0.7" right="0.7" top="0.75" bottom="0.75" header="0.3" footer="0.3"/>
  <pageSetup paperSize="9" fitToHeight="0" orientation="landscape" horizontalDpi="300" verticalDpi="300"/>
  <headerFooter scaleWithDoc="0" alignWithMargins="0">
    <oddHeader>&amp;C&amp;"Arial"&amp;8TABLE 16A.37</oddHeader>
    <oddFooter>&amp;L&amp;"Arial"&amp;8REPORT ON
GOVERNMENT
SERVICES 2022&amp;R&amp;"Arial"&amp;8CHILD PROTECTION
SERVICES
PAGE &amp;B&amp;P&amp;B</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T89"/>
  <sheetViews>
    <sheetView showGridLines="0" workbookViewId="0"/>
  </sheetViews>
  <sheetFormatPr defaultColWidth="11.42578125" defaultRowHeight="12.75" x14ac:dyDescent="0.2"/>
  <cols>
    <col min="1" max="10" width="1.85546875" customWidth="1"/>
    <col min="11" max="11" width="11.7109375" customWidth="1"/>
    <col min="12" max="12" width="5.42578125" customWidth="1"/>
    <col min="13" max="20" width="9.28515625" customWidth="1"/>
  </cols>
  <sheetData>
    <row r="1" spans="1:20" ht="33.950000000000003" customHeight="1" x14ac:dyDescent="0.2">
      <c r="A1" s="8" t="s">
        <v>1026</v>
      </c>
      <c r="B1" s="8"/>
      <c r="C1" s="8"/>
      <c r="D1" s="8"/>
      <c r="E1" s="8"/>
      <c r="F1" s="8"/>
      <c r="G1" s="8"/>
      <c r="H1" s="8"/>
      <c r="I1" s="8"/>
      <c r="J1" s="8"/>
      <c r="K1" s="383" t="s">
        <v>1027</v>
      </c>
      <c r="L1" s="384"/>
      <c r="M1" s="384"/>
      <c r="N1" s="384"/>
      <c r="O1" s="384"/>
      <c r="P1" s="384"/>
      <c r="Q1" s="384"/>
      <c r="R1" s="384"/>
      <c r="S1" s="384"/>
      <c r="T1" s="384"/>
    </row>
    <row r="2" spans="1:20" ht="16.5" customHeight="1" x14ac:dyDescent="0.2">
      <c r="A2" s="11"/>
      <c r="B2" s="11"/>
      <c r="C2" s="11"/>
      <c r="D2" s="11"/>
      <c r="E2" s="11"/>
      <c r="F2" s="11"/>
      <c r="G2" s="11"/>
      <c r="H2" s="11"/>
      <c r="I2" s="11"/>
      <c r="J2" s="11"/>
      <c r="K2" s="11"/>
      <c r="L2" s="12" t="s">
        <v>53</v>
      </c>
      <c r="M2" s="13" t="s">
        <v>1028</v>
      </c>
      <c r="N2" s="13" t="s">
        <v>1029</v>
      </c>
      <c r="O2" s="13" t="s">
        <v>1030</v>
      </c>
      <c r="P2" s="13" t="s">
        <v>1031</v>
      </c>
      <c r="Q2" s="13" t="s">
        <v>1032</v>
      </c>
      <c r="R2" s="13" t="s">
        <v>1033</v>
      </c>
      <c r="S2" s="13" t="s">
        <v>1034</v>
      </c>
      <c r="T2" s="13" t="s">
        <v>1035</v>
      </c>
    </row>
    <row r="3" spans="1:20" ht="16.5" customHeight="1" x14ac:dyDescent="0.2">
      <c r="A3" s="7" t="s">
        <v>78</v>
      </c>
      <c r="B3" s="7"/>
      <c r="C3" s="7"/>
      <c r="D3" s="7"/>
      <c r="E3" s="7"/>
      <c r="F3" s="7"/>
      <c r="G3" s="7"/>
      <c r="H3" s="7"/>
      <c r="I3" s="7"/>
      <c r="J3" s="7"/>
      <c r="K3" s="7"/>
      <c r="L3" s="9"/>
      <c r="M3" s="10"/>
      <c r="N3" s="10"/>
      <c r="O3" s="10"/>
      <c r="P3" s="10"/>
      <c r="Q3" s="10"/>
      <c r="R3" s="10"/>
      <c r="S3" s="10"/>
      <c r="T3" s="10"/>
    </row>
    <row r="4" spans="1:20" ht="16.5" customHeight="1" x14ac:dyDescent="0.2">
      <c r="A4" s="7"/>
      <c r="B4" s="7" t="s">
        <v>1036</v>
      </c>
      <c r="C4" s="7"/>
      <c r="D4" s="7"/>
      <c r="E4" s="7"/>
      <c r="F4" s="7"/>
      <c r="G4" s="7"/>
      <c r="H4" s="7"/>
      <c r="I4" s="7"/>
      <c r="J4" s="7"/>
      <c r="K4" s="7"/>
      <c r="L4" s="9"/>
      <c r="M4" s="10"/>
      <c r="N4" s="10"/>
      <c r="O4" s="10"/>
      <c r="P4" s="10"/>
      <c r="Q4" s="10"/>
      <c r="R4" s="10"/>
      <c r="S4" s="10"/>
      <c r="T4" s="10"/>
    </row>
    <row r="5" spans="1:20" ht="16.5" customHeight="1" x14ac:dyDescent="0.2">
      <c r="A5" s="7"/>
      <c r="B5" s="7"/>
      <c r="C5" s="7" t="s">
        <v>65</v>
      </c>
      <c r="D5" s="7"/>
      <c r="E5" s="7"/>
      <c r="F5" s="7"/>
      <c r="G5" s="7"/>
      <c r="H5" s="7"/>
      <c r="I5" s="7"/>
      <c r="J5" s="7"/>
      <c r="K5" s="7"/>
      <c r="L5" s="9" t="s">
        <v>67</v>
      </c>
      <c r="M5" s="346">
        <v>1879</v>
      </c>
      <c r="N5" s="350">
        <v>453</v>
      </c>
      <c r="O5" s="350">
        <v>452</v>
      </c>
      <c r="P5" s="350">
        <v>355</v>
      </c>
      <c r="Q5" s="350">
        <v>197</v>
      </c>
      <c r="R5" s="347">
        <v>20</v>
      </c>
      <c r="S5" s="347">
        <v>17</v>
      </c>
      <c r="T5" s="347">
        <v>40</v>
      </c>
    </row>
    <row r="6" spans="1:20" ht="16.5" customHeight="1" x14ac:dyDescent="0.2">
      <c r="A6" s="7"/>
      <c r="B6" s="7"/>
      <c r="C6" s="7" t="s">
        <v>1037</v>
      </c>
      <c r="D6" s="7"/>
      <c r="E6" s="7"/>
      <c r="F6" s="7"/>
      <c r="G6" s="7"/>
      <c r="H6" s="7"/>
      <c r="I6" s="7"/>
      <c r="J6" s="7"/>
      <c r="K6" s="7"/>
      <c r="L6" s="9" t="s">
        <v>210</v>
      </c>
      <c r="M6" s="351">
        <v>10.4</v>
      </c>
      <c r="N6" s="348">
        <v>2.6</v>
      </c>
      <c r="O6" s="348">
        <v>6.1</v>
      </c>
      <c r="P6" s="348">
        <v>6.2</v>
      </c>
      <c r="Q6" s="348">
        <v>8.1999999999999993</v>
      </c>
      <c r="R6" s="348">
        <v>3.3</v>
      </c>
      <c r="S6" s="348">
        <v>6.7</v>
      </c>
      <c r="T6" s="348">
        <v>3.1</v>
      </c>
    </row>
    <row r="7" spans="1:20" ht="16.5" customHeight="1" x14ac:dyDescent="0.2">
      <c r="A7" s="7"/>
      <c r="B7" s="7" t="s">
        <v>1038</v>
      </c>
      <c r="C7" s="7"/>
      <c r="D7" s="7"/>
      <c r="E7" s="7"/>
      <c r="F7" s="7"/>
      <c r="G7" s="7"/>
      <c r="H7" s="7"/>
      <c r="I7" s="7"/>
      <c r="J7" s="7"/>
      <c r="K7" s="7"/>
      <c r="L7" s="9"/>
      <c r="M7" s="10"/>
      <c r="N7" s="10"/>
      <c r="O7" s="10"/>
      <c r="P7" s="10"/>
      <c r="Q7" s="10"/>
      <c r="R7" s="10"/>
      <c r="S7" s="10"/>
      <c r="T7" s="10"/>
    </row>
    <row r="8" spans="1:20" ht="16.5" customHeight="1" x14ac:dyDescent="0.2">
      <c r="A8" s="7"/>
      <c r="B8" s="7"/>
      <c r="C8" s="7" t="s">
        <v>65</v>
      </c>
      <c r="D8" s="7"/>
      <c r="E8" s="7"/>
      <c r="F8" s="7"/>
      <c r="G8" s="7"/>
      <c r="H8" s="7"/>
      <c r="I8" s="7"/>
      <c r="J8" s="7"/>
      <c r="K8" s="7"/>
      <c r="L8" s="9" t="s">
        <v>67</v>
      </c>
      <c r="M8" s="346">
        <v>4230</v>
      </c>
      <c r="N8" s="346">
        <v>2474</v>
      </c>
      <c r="O8" s="346">
        <v>1141</v>
      </c>
      <c r="P8" s="346">
        <v>1031</v>
      </c>
      <c r="Q8" s="350">
        <v>415</v>
      </c>
      <c r="R8" s="347">
        <v>96</v>
      </c>
      <c r="S8" s="347">
        <v>32</v>
      </c>
      <c r="T8" s="350">
        <v>198</v>
      </c>
    </row>
    <row r="9" spans="1:20" ht="16.5" customHeight="1" x14ac:dyDescent="0.2">
      <c r="A9" s="7"/>
      <c r="B9" s="7"/>
      <c r="C9" s="7" t="s">
        <v>1037</v>
      </c>
      <c r="D9" s="7"/>
      <c r="E9" s="7"/>
      <c r="F9" s="7"/>
      <c r="G9" s="7"/>
      <c r="H9" s="7"/>
      <c r="I9" s="7"/>
      <c r="J9" s="7"/>
      <c r="K9" s="7"/>
      <c r="L9" s="9" t="s">
        <v>210</v>
      </c>
      <c r="M9" s="351">
        <v>23.4</v>
      </c>
      <c r="N9" s="351">
        <v>14.3</v>
      </c>
      <c r="O9" s="351">
        <v>15.3</v>
      </c>
      <c r="P9" s="351">
        <v>18.100000000000001</v>
      </c>
      <c r="Q9" s="351">
        <v>17.2</v>
      </c>
      <c r="R9" s="351">
        <v>16</v>
      </c>
      <c r="S9" s="351">
        <v>12.6</v>
      </c>
      <c r="T9" s="351">
        <v>15.5</v>
      </c>
    </row>
    <row r="10" spans="1:20" ht="16.5" customHeight="1" x14ac:dyDescent="0.2">
      <c r="A10" s="7" t="s">
        <v>79</v>
      </c>
      <c r="B10" s="7"/>
      <c r="C10" s="7"/>
      <c r="D10" s="7"/>
      <c r="E10" s="7"/>
      <c r="F10" s="7"/>
      <c r="G10" s="7"/>
      <c r="H10" s="7"/>
      <c r="I10" s="7"/>
      <c r="J10" s="7"/>
      <c r="K10" s="7"/>
      <c r="L10" s="9"/>
      <c r="M10" s="10"/>
      <c r="N10" s="10"/>
      <c r="O10" s="10"/>
      <c r="P10" s="10"/>
      <c r="Q10" s="10"/>
      <c r="R10" s="10"/>
      <c r="S10" s="10"/>
      <c r="T10" s="10"/>
    </row>
    <row r="11" spans="1:20" ht="16.5" customHeight="1" x14ac:dyDescent="0.2">
      <c r="A11" s="7"/>
      <c r="B11" s="7" t="s">
        <v>1036</v>
      </c>
      <c r="C11" s="7"/>
      <c r="D11" s="7"/>
      <c r="E11" s="7"/>
      <c r="F11" s="7"/>
      <c r="G11" s="7"/>
      <c r="H11" s="7"/>
      <c r="I11" s="7"/>
      <c r="J11" s="7"/>
      <c r="K11" s="7"/>
      <c r="L11" s="9"/>
      <c r="M11" s="10"/>
      <c r="N11" s="10"/>
      <c r="O11" s="10"/>
      <c r="P11" s="10"/>
      <c r="Q11" s="10"/>
      <c r="R11" s="10"/>
      <c r="S11" s="10"/>
      <c r="T11" s="10"/>
    </row>
    <row r="12" spans="1:20" ht="16.5" customHeight="1" x14ac:dyDescent="0.2">
      <c r="A12" s="7"/>
      <c r="B12" s="7"/>
      <c r="C12" s="7" t="s">
        <v>65</v>
      </c>
      <c r="D12" s="7"/>
      <c r="E12" s="7"/>
      <c r="F12" s="7"/>
      <c r="G12" s="7"/>
      <c r="H12" s="7"/>
      <c r="I12" s="7"/>
      <c r="J12" s="7"/>
      <c r="K12" s="7"/>
      <c r="L12" s="9" t="s">
        <v>67</v>
      </c>
      <c r="M12" s="346">
        <v>1247</v>
      </c>
      <c r="N12" s="350">
        <v>554</v>
      </c>
      <c r="O12" s="350">
        <v>478</v>
      </c>
      <c r="P12" s="350">
        <v>334</v>
      </c>
      <c r="Q12" s="350">
        <v>154</v>
      </c>
      <c r="R12" s="347">
        <v>38</v>
      </c>
      <c r="S12" s="347">
        <v>17</v>
      </c>
      <c r="T12" s="347">
        <v>46</v>
      </c>
    </row>
    <row r="13" spans="1:20" ht="16.5" customHeight="1" x14ac:dyDescent="0.2">
      <c r="A13" s="7"/>
      <c r="B13" s="7"/>
      <c r="C13" s="7" t="s">
        <v>1037</v>
      </c>
      <c r="D13" s="7"/>
      <c r="E13" s="7"/>
      <c r="F13" s="7"/>
      <c r="G13" s="7"/>
      <c r="H13" s="7"/>
      <c r="I13" s="7"/>
      <c r="J13" s="7"/>
      <c r="K13" s="7"/>
      <c r="L13" s="9" t="s">
        <v>210</v>
      </c>
      <c r="M13" s="348">
        <v>8.1</v>
      </c>
      <c r="N13" s="348">
        <v>2.9</v>
      </c>
      <c r="O13" s="348">
        <v>6.8</v>
      </c>
      <c r="P13" s="348">
        <v>6.2</v>
      </c>
      <c r="Q13" s="348">
        <v>8</v>
      </c>
      <c r="R13" s="348">
        <v>5.0999999999999996</v>
      </c>
      <c r="S13" s="348">
        <v>7.4</v>
      </c>
      <c r="T13" s="348">
        <v>2.9</v>
      </c>
    </row>
    <row r="14" spans="1:20" ht="16.5" customHeight="1" x14ac:dyDescent="0.2">
      <c r="A14" s="7"/>
      <c r="B14" s="7" t="s">
        <v>1038</v>
      </c>
      <c r="C14" s="7"/>
      <c r="D14" s="7"/>
      <c r="E14" s="7"/>
      <c r="F14" s="7"/>
      <c r="G14" s="7"/>
      <c r="H14" s="7"/>
      <c r="I14" s="7"/>
      <c r="J14" s="7"/>
      <c r="K14" s="7"/>
      <c r="L14" s="9"/>
      <c r="M14" s="10"/>
      <c r="N14" s="10"/>
      <c r="O14" s="10"/>
      <c r="P14" s="10"/>
      <c r="Q14" s="10"/>
      <c r="R14" s="10"/>
      <c r="S14" s="10"/>
      <c r="T14" s="10"/>
    </row>
    <row r="15" spans="1:20" ht="16.5" customHeight="1" x14ac:dyDescent="0.2">
      <c r="A15" s="7"/>
      <c r="B15" s="7"/>
      <c r="C15" s="7" t="s">
        <v>65</v>
      </c>
      <c r="D15" s="7"/>
      <c r="E15" s="7"/>
      <c r="F15" s="7"/>
      <c r="G15" s="7"/>
      <c r="H15" s="7"/>
      <c r="I15" s="7"/>
      <c r="J15" s="7"/>
      <c r="K15" s="7"/>
      <c r="L15" s="9" t="s">
        <v>67</v>
      </c>
      <c r="M15" s="346">
        <v>3035</v>
      </c>
      <c r="N15" s="346">
        <v>3071</v>
      </c>
      <c r="O15" s="346">
        <v>1196</v>
      </c>
      <c r="P15" s="346">
        <v>1077</v>
      </c>
      <c r="Q15" s="350">
        <v>313</v>
      </c>
      <c r="R15" s="350">
        <v>113</v>
      </c>
      <c r="S15" s="347">
        <v>43</v>
      </c>
      <c r="T15" s="350">
        <v>182</v>
      </c>
    </row>
    <row r="16" spans="1:20" ht="16.5" customHeight="1" x14ac:dyDescent="0.2">
      <c r="A16" s="7"/>
      <c r="B16" s="7"/>
      <c r="C16" s="7" t="s">
        <v>1037</v>
      </c>
      <c r="D16" s="7"/>
      <c r="E16" s="7"/>
      <c r="F16" s="7"/>
      <c r="G16" s="7"/>
      <c r="H16" s="7"/>
      <c r="I16" s="7"/>
      <c r="J16" s="7"/>
      <c r="K16" s="7"/>
      <c r="L16" s="9" t="s">
        <v>210</v>
      </c>
      <c r="M16" s="351">
        <v>19.600000000000001</v>
      </c>
      <c r="N16" s="351">
        <v>16</v>
      </c>
      <c r="O16" s="351">
        <v>17</v>
      </c>
      <c r="P16" s="351">
        <v>19.899999999999999</v>
      </c>
      <c r="Q16" s="351">
        <v>16.2</v>
      </c>
      <c r="R16" s="351">
        <v>15.3</v>
      </c>
      <c r="S16" s="351">
        <v>18.600000000000001</v>
      </c>
      <c r="T16" s="351">
        <v>11.4</v>
      </c>
    </row>
    <row r="17" spans="1:20" ht="16.5" customHeight="1" x14ac:dyDescent="0.2">
      <c r="A17" s="7" t="s">
        <v>80</v>
      </c>
      <c r="B17" s="7"/>
      <c r="C17" s="7"/>
      <c r="D17" s="7"/>
      <c r="E17" s="7"/>
      <c r="F17" s="7"/>
      <c r="G17" s="7"/>
      <c r="H17" s="7"/>
      <c r="I17" s="7"/>
      <c r="J17" s="7"/>
      <c r="K17" s="7"/>
      <c r="L17" s="9"/>
      <c r="M17" s="10"/>
      <c r="N17" s="10"/>
      <c r="O17" s="10"/>
      <c r="P17" s="10"/>
      <c r="Q17" s="10"/>
      <c r="R17" s="10"/>
      <c r="S17" s="10"/>
      <c r="T17" s="10"/>
    </row>
    <row r="18" spans="1:20" ht="16.5" customHeight="1" x14ac:dyDescent="0.2">
      <c r="A18" s="7"/>
      <c r="B18" s="7" t="s">
        <v>1036</v>
      </c>
      <c r="C18" s="7"/>
      <c r="D18" s="7"/>
      <c r="E18" s="7"/>
      <c r="F18" s="7"/>
      <c r="G18" s="7"/>
      <c r="H18" s="7"/>
      <c r="I18" s="7"/>
      <c r="J18" s="7"/>
      <c r="K18" s="7"/>
      <c r="L18" s="9"/>
      <c r="M18" s="10"/>
      <c r="N18" s="10"/>
      <c r="O18" s="10"/>
      <c r="P18" s="10"/>
      <c r="Q18" s="10"/>
      <c r="R18" s="10"/>
      <c r="S18" s="10"/>
      <c r="T18" s="10"/>
    </row>
    <row r="19" spans="1:20" ht="16.5" customHeight="1" x14ac:dyDescent="0.2">
      <c r="A19" s="7"/>
      <c r="B19" s="7"/>
      <c r="C19" s="7" t="s">
        <v>65</v>
      </c>
      <c r="D19" s="7"/>
      <c r="E19" s="7"/>
      <c r="F19" s="7"/>
      <c r="G19" s="7"/>
      <c r="H19" s="7"/>
      <c r="I19" s="7"/>
      <c r="J19" s="7"/>
      <c r="K19" s="7"/>
      <c r="L19" s="9" t="s">
        <v>67</v>
      </c>
      <c r="M19" s="344" t="s">
        <v>81</v>
      </c>
      <c r="N19" s="350">
        <v>519</v>
      </c>
      <c r="O19" s="350">
        <v>546</v>
      </c>
      <c r="P19" s="350">
        <v>369</v>
      </c>
      <c r="Q19" s="350">
        <v>137</v>
      </c>
      <c r="R19" s="347">
        <v>61</v>
      </c>
      <c r="S19" s="347">
        <v>11</v>
      </c>
      <c r="T19" s="350">
        <v>209</v>
      </c>
    </row>
    <row r="20" spans="1:20" ht="16.5" customHeight="1" x14ac:dyDescent="0.2">
      <c r="A20" s="7"/>
      <c r="B20" s="7"/>
      <c r="C20" s="7" t="s">
        <v>1037</v>
      </c>
      <c r="D20" s="7"/>
      <c r="E20" s="7"/>
      <c r="F20" s="7"/>
      <c r="G20" s="7"/>
      <c r="H20" s="7"/>
      <c r="I20" s="7"/>
      <c r="J20" s="7"/>
      <c r="K20" s="7"/>
      <c r="L20" s="9" t="s">
        <v>210</v>
      </c>
      <c r="M20" s="345" t="s">
        <v>81</v>
      </c>
      <c r="N20" s="348">
        <v>3</v>
      </c>
      <c r="O20" s="348">
        <v>8.1999999999999993</v>
      </c>
      <c r="P20" s="348">
        <v>7.1</v>
      </c>
      <c r="Q20" s="348">
        <v>7.7</v>
      </c>
      <c r="R20" s="348">
        <v>7</v>
      </c>
      <c r="S20" s="348">
        <v>3.6</v>
      </c>
      <c r="T20" s="351">
        <v>10.7</v>
      </c>
    </row>
    <row r="21" spans="1:20" ht="16.5" customHeight="1" x14ac:dyDescent="0.2">
      <c r="A21" s="7"/>
      <c r="B21" s="7" t="s">
        <v>1038</v>
      </c>
      <c r="C21" s="7"/>
      <c r="D21" s="7"/>
      <c r="E21" s="7"/>
      <c r="F21" s="7"/>
      <c r="G21" s="7"/>
      <c r="H21" s="7"/>
      <c r="I21" s="7"/>
      <c r="J21" s="7"/>
      <c r="K21" s="7"/>
      <c r="L21" s="9"/>
      <c r="M21" s="10"/>
      <c r="N21" s="10"/>
      <c r="O21" s="10"/>
      <c r="P21" s="10"/>
      <c r="Q21" s="10"/>
      <c r="R21" s="10"/>
      <c r="S21" s="10"/>
      <c r="T21" s="10"/>
    </row>
    <row r="22" spans="1:20" ht="16.5" customHeight="1" x14ac:dyDescent="0.2">
      <c r="A22" s="7"/>
      <c r="B22" s="7"/>
      <c r="C22" s="7" t="s">
        <v>65</v>
      </c>
      <c r="D22" s="7"/>
      <c r="E22" s="7"/>
      <c r="F22" s="7"/>
      <c r="G22" s="7"/>
      <c r="H22" s="7"/>
      <c r="I22" s="7"/>
      <c r="J22" s="7"/>
      <c r="K22" s="7"/>
      <c r="L22" s="9" t="s">
        <v>67</v>
      </c>
      <c r="M22" s="344" t="s">
        <v>81</v>
      </c>
      <c r="N22" s="346">
        <v>2705</v>
      </c>
      <c r="O22" s="346">
        <v>1199</v>
      </c>
      <c r="P22" s="346">
        <v>1070</v>
      </c>
      <c r="Q22" s="350">
        <v>277</v>
      </c>
      <c r="R22" s="350">
        <v>152</v>
      </c>
      <c r="S22" s="347">
        <v>47</v>
      </c>
      <c r="T22" s="350">
        <v>519</v>
      </c>
    </row>
    <row r="23" spans="1:20" ht="16.5" customHeight="1" x14ac:dyDescent="0.2">
      <c r="A23" s="7"/>
      <c r="B23" s="7"/>
      <c r="C23" s="7" t="s">
        <v>1037</v>
      </c>
      <c r="D23" s="7"/>
      <c r="E23" s="7"/>
      <c r="F23" s="7"/>
      <c r="G23" s="7"/>
      <c r="H23" s="7"/>
      <c r="I23" s="7"/>
      <c r="J23" s="7"/>
      <c r="K23" s="7"/>
      <c r="L23" s="9" t="s">
        <v>210</v>
      </c>
      <c r="M23" s="345" t="s">
        <v>81</v>
      </c>
      <c r="N23" s="351">
        <v>15.4</v>
      </c>
      <c r="O23" s="351">
        <v>18</v>
      </c>
      <c r="P23" s="351">
        <v>20.7</v>
      </c>
      <c r="Q23" s="351">
        <v>15.5</v>
      </c>
      <c r="R23" s="351">
        <v>17.5</v>
      </c>
      <c r="S23" s="351">
        <v>15.5</v>
      </c>
      <c r="T23" s="351">
        <v>26.5</v>
      </c>
    </row>
    <row r="24" spans="1:20" ht="16.5" customHeight="1" x14ac:dyDescent="0.2">
      <c r="A24" s="7" t="s">
        <v>82</v>
      </c>
      <c r="B24" s="7"/>
      <c r="C24" s="7"/>
      <c r="D24" s="7"/>
      <c r="E24" s="7"/>
      <c r="F24" s="7"/>
      <c r="G24" s="7"/>
      <c r="H24" s="7"/>
      <c r="I24" s="7"/>
      <c r="J24" s="7"/>
      <c r="K24" s="7"/>
      <c r="L24" s="9"/>
      <c r="M24" s="10"/>
      <c r="N24" s="10"/>
      <c r="O24" s="10"/>
      <c r="P24" s="10"/>
      <c r="Q24" s="10"/>
      <c r="R24" s="10"/>
      <c r="S24" s="10"/>
      <c r="T24" s="10"/>
    </row>
    <row r="25" spans="1:20" ht="16.5" customHeight="1" x14ac:dyDescent="0.2">
      <c r="A25" s="7"/>
      <c r="B25" s="7" t="s">
        <v>1036</v>
      </c>
      <c r="C25" s="7"/>
      <c r="D25" s="7"/>
      <c r="E25" s="7"/>
      <c r="F25" s="7"/>
      <c r="G25" s="7"/>
      <c r="H25" s="7"/>
      <c r="I25" s="7"/>
      <c r="J25" s="7"/>
      <c r="K25" s="7"/>
      <c r="L25" s="9"/>
      <c r="M25" s="10"/>
      <c r="N25" s="10"/>
      <c r="O25" s="10"/>
      <c r="P25" s="10"/>
      <c r="Q25" s="10"/>
      <c r="R25" s="10"/>
      <c r="S25" s="10"/>
      <c r="T25" s="10"/>
    </row>
    <row r="26" spans="1:20" ht="16.5" customHeight="1" x14ac:dyDescent="0.2">
      <c r="A26" s="7"/>
      <c r="B26" s="7"/>
      <c r="C26" s="7" t="s">
        <v>65</v>
      </c>
      <c r="D26" s="7"/>
      <c r="E26" s="7"/>
      <c r="F26" s="7"/>
      <c r="G26" s="7"/>
      <c r="H26" s="7"/>
      <c r="I26" s="7"/>
      <c r="J26" s="7"/>
      <c r="K26" s="7"/>
      <c r="L26" s="9" t="s">
        <v>67</v>
      </c>
      <c r="M26" s="344" t="s">
        <v>81</v>
      </c>
      <c r="N26" s="350">
        <v>432</v>
      </c>
      <c r="O26" s="350">
        <v>425</v>
      </c>
      <c r="P26" s="350">
        <v>289</v>
      </c>
      <c r="Q26" s="350">
        <v>107</v>
      </c>
      <c r="R26" s="347">
        <v>60</v>
      </c>
      <c r="S26" s="347">
        <v>41</v>
      </c>
      <c r="T26" s="350">
        <v>161</v>
      </c>
    </row>
    <row r="27" spans="1:20" ht="16.5" customHeight="1" x14ac:dyDescent="0.2">
      <c r="A27" s="7"/>
      <c r="B27" s="7"/>
      <c r="C27" s="7" t="s">
        <v>1037</v>
      </c>
      <c r="D27" s="7"/>
      <c r="E27" s="7"/>
      <c r="F27" s="7"/>
      <c r="G27" s="7"/>
      <c r="H27" s="7"/>
      <c r="I27" s="7"/>
      <c r="J27" s="7"/>
      <c r="K27" s="7"/>
      <c r="L27" s="9" t="s">
        <v>210</v>
      </c>
      <c r="M27" s="345" t="s">
        <v>81</v>
      </c>
      <c r="N27" s="348">
        <v>2.7</v>
      </c>
      <c r="O27" s="348">
        <v>6.4</v>
      </c>
      <c r="P27" s="348">
        <v>5.8</v>
      </c>
      <c r="Q27" s="348">
        <v>6</v>
      </c>
      <c r="R27" s="348">
        <v>6.8</v>
      </c>
      <c r="S27" s="351">
        <v>11.2</v>
      </c>
      <c r="T27" s="348">
        <v>8.5</v>
      </c>
    </row>
    <row r="28" spans="1:20" ht="16.5" customHeight="1" x14ac:dyDescent="0.2">
      <c r="A28" s="7"/>
      <c r="B28" s="7" t="s">
        <v>1038</v>
      </c>
      <c r="C28" s="7"/>
      <c r="D28" s="7"/>
      <c r="E28" s="7"/>
      <c r="F28" s="7"/>
      <c r="G28" s="7"/>
      <c r="H28" s="7"/>
      <c r="I28" s="7"/>
      <c r="J28" s="7"/>
      <c r="K28" s="7"/>
      <c r="L28" s="9"/>
      <c r="M28" s="10"/>
      <c r="N28" s="10"/>
      <c r="O28" s="10"/>
      <c r="P28" s="10"/>
      <c r="Q28" s="10"/>
      <c r="R28" s="10"/>
      <c r="S28" s="10"/>
      <c r="T28" s="10"/>
    </row>
    <row r="29" spans="1:20" ht="16.5" customHeight="1" x14ac:dyDescent="0.2">
      <c r="A29" s="7"/>
      <c r="B29" s="7"/>
      <c r="C29" s="7" t="s">
        <v>65</v>
      </c>
      <c r="D29" s="7"/>
      <c r="E29" s="7"/>
      <c r="F29" s="7"/>
      <c r="G29" s="7"/>
      <c r="H29" s="7"/>
      <c r="I29" s="7"/>
      <c r="J29" s="7"/>
      <c r="K29" s="7"/>
      <c r="L29" s="9" t="s">
        <v>67</v>
      </c>
      <c r="M29" s="344" t="s">
        <v>81</v>
      </c>
      <c r="N29" s="346">
        <v>2540</v>
      </c>
      <c r="O29" s="346">
        <v>1159</v>
      </c>
      <c r="P29" s="350">
        <v>967</v>
      </c>
      <c r="Q29" s="350">
        <v>274</v>
      </c>
      <c r="R29" s="350">
        <v>173</v>
      </c>
      <c r="S29" s="347">
        <v>67</v>
      </c>
      <c r="T29" s="350">
        <v>517</v>
      </c>
    </row>
    <row r="30" spans="1:20" ht="16.5" customHeight="1" x14ac:dyDescent="0.2">
      <c r="A30" s="7"/>
      <c r="B30" s="7"/>
      <c r="C30" s="7" t="s">
        <v>1037</v>
      </c>
      <c r="D30" s="7"/>
      <c r="E30" s="7"/>
      <c r="F30" s="7"/>
      <c r="G30" s="7"/>
      <c r="H30" s="7"/>
      <c r="I30" s="7"/>
      <c r="J30" s="7"/>
      <c r="K30" s="7"/>
      <c r="L30" s="9" t="s">
        <v>210</v>
      </c>
      <c r="M30" s="345" t="s">
        <v>81</v>
      </c>
      <c r="N30" s="351">
        <v>16.100000000000001</v>
      </c>
      <c r="O30" s="351">
        <v>17.5</v>
      </c>
      <c r="P30" s="351">
        <v>19.5</v>
      </c>
      <c r="Q30" s="351">
        <v>15.3</v>
      </c>
      <c r="R30" s="351">
        <v>19.600000000000001</v>
      </c>
      <c r="S30" s="351">
        <v>18.399999999999999</v>
      </c>
      <c r="T30" s="351">
        <v>27.3</v>
      </c>
    </row>
    <row r="31" spans="1:20" ht="16.5" customHeight="1" x14ac:dyDescent="0.2">
      <c r="A31" s="7" t="s">
        <v>83</v>
      </c>
      <c r="B31" s="7"/>
      <c r="C31" s="7"/>
      <c r="D31" s="7"/>
      <c r="E31" s="7"/>
      <c r="F31" s="7"/>
      <c r="G31" s="7"/>
      <c r="H31" s="7"/>
      <c r="I31" s="7"/>
      <c r="J31" s="7"/>
      <c r="K31" s="7"/>
      <c r="L31" s="9"/>
      <c r="M31" s="10"/>
      <c r="N31" s="10"/>
      <c r="O31" s="10"/>
      <c r="P31" s="10"/>
      <c r="Q31" s="10"/>
      <c r="R31" s="10"/>
      <c r="S31" s="10"/>
      <c r="T31" s="10"/>
    </row>
    <row r="32" spans="1:20" ht="16.5" customHeight="1" x14ac:dyDescent="0.2">
      <c r="A32" s="7"/>
      <c r="B32" s="7" t="s">
        <v>1036</v>
      </c>
      <c r="C32" s="7"/>
      <c r="D32" s="7"/>
      <c r="E32" s="7"/>
      <c r="F32" s="7"/>
      <c r="G32" s="7"/>
      <c r="H32" s="7"/>
      <c r="I32" s="7"/>
      <c r="J32" s="7"/>
      <c r="K32" s="7"/>
      <c r="L32" s="9"/>
      <c r="M32" s="10"/>
      <c r="N32" s="10"/>
      <c r="O32" s="10"/>
      <c r="P32" s="10"/>
      <c r="Q32" s="10"/>
      <c r="R32" s="10"/>
      <c r="S32" s="10"/>
      <c r="T32" s="10"/>
    </row>
    <row r="33" spans="1:20" ht="16.5" customHeight="1" x14ac:dyDescent="0.2">
      <c r="A33" s="7"/>
      <c r="B33" s="7"/>
      <c r="C33" s="7" t="s">
        <v>65</v>
      </c>
      <c r="D33" s="7"/>
      <c r="E33" s="7"/>
      <c r="F33" s="7"/>
      <c r="G33" s="7"/>
      <c r="H33" s="7"/>
      <c r="I33" s="7"/>
      <c r="J33" s="7"/>
      <c r="K33" s="7"/>
      <c r="L33" s="9" t="s">
        <v>67</v>
      </c>
      <c r="M33" s="346">
        <v>1598</v>
      </c>
      <c r="N33" s="350">
        <v>431</v>
      </c>
      <c r="O33" s="350">
        <v>460</v>
      </c>
      <c r="P33" s="350">
        <v>257</v>
      </c>
      <c r="Q33" s="350">
        <v>134</v>
      </c>
      <c r="R33" s="347">
        <v>73</v>
      </c>
      <c r="S33" s="347">
        <v>29</v>
      </c>
      <c r="T33" s="350">
        <v>124</v>
      </c>
    </row>
    <row r="34" spans="1:20" ht="16.5" customHeight="1" x14ac:dyDescent="0.2">
      <c r="A34" s="7"/>
      <c r="B34" s="7"/>
      <c r="C34" s="7" t="s">
        <v>1037</v>
      </c>
      <c r="D34" s="7"/>
      <c r="E34" s="7"/>
      <c r="F34" s="7"/>
      <c r="G34" s="7"/>
      <c r="H34" s="7"/>
      <c r="I34" s="7"/>
      <c r="J34" s="7"/>
      <c r="K34" s="7"/>
      <c r="L34" s="9" t="s">
        <v>210</v>
      </c>
      <c r="M34" s="348">
        <v>9.1</v>
      </c>
      <c r="N34" s="348">
        <v>3</v>
      </c>
      <c r="O34" s="348">
        <v>7.4</v>
      </c>
      <c r="P34" s="348">
        <v>5.5</v>
      </c>
      <c r="Q34" s="348">
        <v>7.1</v>
      </c>
      <c r="R34" s="348">
        <v>8.1</v>
      </c>
      <c r="S34" s="348">
        <v>6.1</v>
      </c>
      <c r="T34" s="348">
        <v>7.7</v>
      </c>
    </row>
    <row r="35" spans="1:20" ht="16.5" customHeight="1" x14ac:dyDescent="0.2">
      <c r="A35" s="7"/>
      <c r="B35" s="7" t="s">
        <v>1038</v>
      </c>
      <c r="C35" s="7"/>
      <c r="D35" s="7"/>
      <c r="E35" s="7"/>
      <c r="F35" s="7"/>
      <c r="G35" s="7"/>
      <c r="H35" s="7"/>
      <c r="I35" s="7"/>
      <c r="J35" s="7"/>
      <c r="K35" s="7"/>
      <c r="L35" s="9"/>
      <c r="M35" s="10"/>
      <c r="N35" s="10"/>
      <c r="O35" s="10"/>
      <c r="P35" s="10"/>
      <c r="Q35" s="10"/>
      <c r="R35" s="10"/>
      <c r="S35" s="10"/>
      <c r="T35" s="10"/>
    </row>
    <row r="36" spans="1:20" ht="16.5" customHeight="1" x14ac:dyDescent="0.2">
      <c r="A36" s="7"/>
      <c r="B36" s="7"/>
      <c r="C36" s="7" t="s">
        <v>65</v>
      </c>
      <c r="D36" s="7"/>
      <c r="E36" s="7"/>
      <c r="F36" s="7"/>
      <c r="G36" s="7"/>
      <c r="H36" s="7"/>
      <c r="I36" s="7"/>
      <c r="J36" s="7"/>
      <c r="K36" s="7"/>
      <c r="L36" s="9" t="s">
        <v>67</v>
      </c>
      <c r="M36" s="346">
        <v>2706</v>
      </c>
      <c r="N36" s="346">
        <v>2074</v>
      </c>
      <c r="O36" s="346">
        <v>1112</v>
      </c>
      <c r="P36" s="350">
        <v>817</v>
      </c>
      <c r="Q36" s="350">
        <v>288</v>
      </c>
      <c r="R36" s="350">
        <v>212</v>
      </c>
      <c r="S36" s="347">
        <v>78</v>
      </c>
      <c r="T36" s="350">
        <v>364</v>
      </c>
    </row>
    <row r="37" spans="1:20" ht="16.5" customHeight="1" x14ac:dyDescent="0.2">
      <c r="A37" s="7"/>
      <c r="B37" s="7"/>
      <c r="C37" s="7" t="s">
        <v>1037</v>
      </c>
      <c r="D37" s="7"/>
      <c r="E37" s="7"/>
      <c r="F37" s="7"/>
      <c r="G37" s="7"/>
      <c r="H37" s="7"/>
      <c r="I37" s="7"/>
      <c r="J37" s="7"/>
      <c r="K37" s="7"/>
      <c r="L37" s="9" t="s">
        <v>210</v>
      </c>
      <c r="M37" s="351">
        <v>15.4</v>
      </c>
      <c r="N37" s="351">
        <v>14.3</v>
      </c>
      <c r="O37" s="351">
        <v>17.8</v>
      </c>
      <c r="P37" s="351">
        <v>17.3</v>
      </c>
      <c r="Q37" s="351">
        <v>15.2</v>
      </c>
      <c r="R37" s="351">
        <v>23.5</v>
      </c>
      <c r="S37" s="351">
        <v>16.3</v>
      </c>
      <c r="T37" s="351">
        <v>22.6</v>
      </c>
    </row>
    <row r="38" spans="1:20" ht="16.5" customHeight="1" x14ac:dyDescent="0.2">
      <c r="A38" s="7" t="s">
        <v>84</v>
      </c>
      <c r="B38" s="7"/>
      <c r="C38" s="7"/>
      <c r="D38" s="7"/>
      <c r="E38" s="7"/>
      <c r="F38" s="7"/>
      <c r="G38" s="7"/>
      <c r="H38" s="7"/>
      <c r="I38" s="7"/>
      <c r="J38" s="7"/>
      <c r="K38" s="7"/>
      <c r="L38" s="9"/>
      <c r="M38" s="10"/>
      <c r="N38" s="10"/>
      <c r="O38" s="10"/>
      <c r="P38" s="10"/>
      <c r="Q38" s="10"/>
      <c r="R38" s="10"/>
      <c r="S38" s="10"/>
      <c r="T38" s="10"/>
    </row>
    <row r="39" spans="1:20" ht="16.5" customHeight="1" x14ac:dyDescent="0.2">
      <c r="A39" s="7"/>
      <c r="B39" s="7" t="s">
        <v>1036</v>
      </c>
      <c r="C39" s="7"/>
      <c r="D39" s="7"/>
      <c r="E39" s="7"/>
      <c r="F39" s="7"/>
      <c r="G39" s="7"/>
      <c r="H39" s="7"/>
      <c r="I39" s="7"/>
      <c r="J39" s="7"/>
      <c r="K39" s="7"/>
      <c r="L39" s="9"/>
      <c r="M39" s="10"/>
      <c r="N39" s="10"/>
      <c r="O39" s="10"/>
      <c r="P39" s="10"/>
      <c r="Q39" s="10"/>
      <c r="R39" s="10"/>
      <c r="S39" s="10"/>
      <c r="T39" s="10"/>
    </row>
    <row r="40" spans="1:20" ht="16.5" customHeight="1" x14ac:dyDescent="0.2">
      <c r="A40" s="7"/>
      <c r="B40" s="7"/>
      <c r="C40" s="7" t="s">
        <v>65</v>
      </c>
      <c r="D40" s="7"/>
      <c r="E40" s="7"/>
      <c r="F40" s="7"/>
      <c r="G40" s="7"/>
      <c r="H40" s="7"/>
      <c r="I40" s="7"/>
      <c r="J40" s="7"/>
      <c r="K40" s="7"/>
      <c r="L40" s="9" t="s">
        <v>67</v>
      </c>
      <c r="M40" s="346">
        <v>1369</v>
      </c>
      <c r="N40" s="350">
        <v>419</v>
      </c>
      <c r="O40" s="350">
        <v>463</v>
      </c>
      <c r="P40" s="350">
        <v>195</v>
      </c>
      <c r="Q40" s="350">
        <v>209</v>
      </c>
      <c r="R40" s="347">
        <v>40</v>
      </c>
      <c r="S40" s="347">
        <v>48</v>
      </c>
      <c r="T40" s="350">
        <v>150</v>
      </c>
    </row>
    <row r="41" spans="1:20" ht="16.5" customHeight="1" x14ac:dyDescent="0.2">
      <c r="A41" s="7"/>
      <c r="B41" s="7"/>
      <c r="C41" s="7" t="s">
        <v>1037</v>
      </c>
      <c r="D41" s="7"/>
      <c r="E41" s="7"/>
      <c r="F41" s="7"/>
      <c r="G41" s="7"/>
      <c r="H41" s="7"/>
      <c r="I41" s="7"/>
      <c r="J41" s="7"/>
      <c r="K41" s="7"/>
      <c r="L41" s="9" t="s">
        <v>210</v>
      </c>
      <c r="M41" s="348">
        <v>9.1</v>
      </c>
      <c r="N41" s="348">
        <v>3</v>
      </c>
      <c r="O41" s="348">
        <v>7.1</v>
      </c>
      <c r="P41" s="348">
        <v>5.4</v>
      </c>
      <c r="Q41" s="351">
        <v>10.6</v>
      </c>
      <c r="R41" s="348">
        <v>4.8</v>
      </c>
      <c r="S41" s="351">
        <v>12.9</v>
      </c>
      <c r="T41" s="348">
        <v>8.4</v>
      </c>
    </row>
    <row r="42" spans="1:20" ht="16.5" customHeight="1" x14ac:dyDescent="0.2">
      <c r="A42" s="7"/>
      <c r="B42" s="7" t="s">
        <v>1038</v>
      </c>
      <c r="C42" s="7"/>
      <c r="D42" s="7"/>
      <c r="E42" s="7"/>
      <c r="F42" s="7"/>
      <c r="G42" s="7"/>
      <c r="H42" s="7"/>
      <c r="I42" s="7"/>
      <c r="J42" s="7"/>
      <c r="K42" s="7"/>
      <c r="L42" s="9"/>
      <c r="M42" s="10"/>
      <c r="N42" s="10"/>
      <c r="O42" s="10"/>
      <c r="P42" s="10"/>
      <c r="Q42" s="10"/>
      <c r="R42" s="10"/>
      <c r="S42" s="10"/>
      <c r="T42" s="10"/>
    </row>
    <row r="43" spans="1:20" ht="16.5" customHeight="1" x14ac:dyDescent="0.2">
      <c r="A43" s="7"/>
      <c r="B43" s="7"/>
      <c r="C43" s="7" t="s">
        <v>65</v>
      </c>
      <c r="D43" s="7"/>
      <c r="E43" s="7"/>
      <c r="F43" s="7"/>
      <c r="G43" s="7"/>
      <c r="H43" s="7"/>
      <c r="I43" s="7"/>
      <c r="J43" s="7"/>
      <c r="K43" s="7"/>
      <c r="L43" s="9" t="s">
        <v>67</v>
      </c>
      <c r="M43" s="346">
        <v>3281</v>
      </c>
      <c r="N43" s="346">
        <v>2178</v>
      </c>
      <c r="O43" s="346">
        <v>1120</v>
      </c>
      <c r="P43" s="350">
        <v>572</v>
      </c>
      <c r="Q43" s="350">
        <v>437</v>
      </c>
      <c r="R43" s="350">
        <v>203</v>
      </c>
      <c r="S43" s="350">
        <v>102</v>
      </c>
      <c r="T43" s="350">
        <v>376</v>
      </c>
    </row>
    <row r="44" spans="1:20" ht="16.5" customHeight="1" x14ac:dyDescent="0.2">
      <c r="A44" s="7"/>
      <c r="B44" s="7"/>
      <c r="C44" s="7" t="s">
        <v>1037</v>
      </c>
      <c r="D44" s="7"/>
      <c r="E44" s="7"/>
      <c r="F44" s="7"/>
      <c r="G44" s="7"/>
      <c r="H44" s="7"/>
      <c r="I44" s="7"/>
      <c r="J44" s="7"/>
      <c r="K44" s="7"/>
      <c r="L44" s="9" t="s">
        <v>210</v>
      </c>
      <c r="M44" s="351">
        <v>21.9</v>
      </c>
      <c r="N44" s="351">
        <v>15.8</v>
      </c>
      <c r="O44" s="351">
        <v>17.100000000000001</v>
      </c>
      <c r="P44" s="351">
        <v>15.9</v>
      </c>
      <c r="Q44" s="351">
        <v>22.1</v>
      </c>
      <c r="R44" s="351">
        <v>24.2</v>
      </c>
      <c r="S44" s="351">
        <v>27.4</v>
      </c>
      <c r="T44" s="351">
        <v>21</v>
      </c>
    </row>
    <row r="45" spans="1:20" ht="16.5" customHeight="1" x14ac:dyDescent="0.2">
      <c r="A45" s="7" t="s">
        <v>86</v>
      </c>
      <c r="B45" s="7"/>
      <c r="C45" s="7"/>
      <c r="D45" s="7"/>
      <c r="E45" s="7"/>
      <c r="F45" s="7"/>
      <c r="G45" s="7"/>
      <c r="H45" s="7"/>
      <c r="I45" s="7"/>
      <c r="J45" s="7"/>
      <c r="K45" s="7"/>
      <c r="L45" s="9"/>
      <c r="M45" s="10"/>
      <c r="N45" s="10"/>
      <c r="O45" s="10"/>
      <c r="P45" s="10"/>
      <c r="Q45" s="10"/>
      <c r="R45" s="10"/>
      <c r="S45" s="10"/>
      <c r="T45" s="10"/>
    </row>
    <row r="46" spans="1:20" ht="16.5" customHeight="1" x14ac:dyDescent="0.2">
      <c r="A46" s="7"/>
      <c r="B46" s="7" t="s">
        <v>1036</v>
      </c>
      <c r="C46" s="7"/>
      <c r="D46" s="7"/>
      <c r="E46" s="7"/>
      <c r="F46" s="7"/>
      <c r="G46" s="7"/>
      <c r="H46" s="7"/>
      <c r="I46" s="7"/>
      <c r="J46" s="7"/>
      <c r="K46" s="7"/>
      <c r="L46" s="9"/>
      <c r="M46" s="10"/>
      <c r="N46" s="10"/>
      <c r="O46" s="10"/>
      <c r="P46" s="10"/>
      <c r="Q46" s="10"/>
      <c r="R46" s="10"/>
      <c r="S46" s="10"/>
      <c r="T46" s="10"/>
    </row>
    <row r="47" spans="1:20" ht="16.5" customHeight="1" x14ac:dyDescent="0.2">
      <c r="A47" s="7"/>
      <c r="B47" s="7"/>
      <c r="C47" s="7" t="s">
        <v>65</v>
      </c>
      <c r="D47" s="7"/>
      <c r="E47" s="7"/>
      <c r="F47" s="7"/>
      <c r="G47" s="7"/>
      <c r="H47" s="7"/>
      <c r="I47" s="7"/>
      <c r="J47" s="7"/>
      <c r="K47" s="7"/>
      <c r="L47" s="9" t="s">
        <v>67</v>
      </c>
      <c r="M47" s="346">
        <v>1501</v>
      </c>
      <c r="N47" s="350">
        <v>308</v>
      </c>
      <c r="O47" s="350">
        <v>546</v>
      </c>
      <c r="P47" s="350">
        <v>158</v>
      </c>
      <c r="Q47" s="350">
        <v>248</v>
      </c>
      <c r="R47" s="347">
        <v>40</v>
      </c>
      <c r="S47" s="347">
        <v>30</v>
      </c>
      <c r="T47" s="350">
        <v>104</v>
      </c>
    </row>
    <row r="48" spans="1:20" ht="16.5" customHeight="1" x14ac:dyDescent="0.2">
      <c r="A48" s="7"/>
      <c r="B48" s="7"/>
      <c r="C48" s="7" t="s">
        <v>1039</v>
      </c>
      <c r="D48" s="7"/>
      <c r="E48" s="7"/>
      <c r="F48" s="7"/>
      <c r="G48" s="7"/>
      <c r="H48" s="7"/>
      <c r="I48" s="7"/>
      <c r="J48" s="7"/>
      <c r="K48" s="7"/>
      <c r="L48" s="9" t="s">
        <v>210</v>
      </c>
      <c r="M48" s="351">
        <v>10.199999999999999</v>
      </c>
      <c r="N48" s="348">
        <v>2.7</v>
      </c>
      <c r="O48" s="348">
        <v>7.4</v>
      </c>
      <c r="P48" s="348">
        <v>5.0999999999999996</v>
      </c>
      <c r="Q48" s="351">
        <v>11.6</v>
      </c>
      <c r="R48" s="348">
        <v>5.0999999999999996</v>
      </c>
      <c r="S48" s="348">
        <v>8.1999999999999993</v>
      </c>
      <c r="T48" s="348">
        <v>8.1999999999999993</v>
      </c>
    </row>
    <row r="49" spans="1:20" ht="16.5" customHeight="1" x14ac:dyDescent="0.2">
      <c r="A49" s="7"/>
      <c r="B49" s="7" t="s">
        <v>1038</v>
      </c>
      <c r="C49" s="7"/>
      <c r="D49" s="7"/>
      <c r="E49" s="7"/>
      <c r="F49" s="7"/>
      <c r="G49" s="7"/>
      <c r="H49" s="7"/>
      <c r="I49" s="7"/>
      <c r="J49" s="7"/>
      <c r="K49" s="7"/>
      <c r="L49" s="9"/>
      <c r="M49" s="10"/>
      <c r="N49" s="10"/>
      <c r="O49" s="10"/>
      <c r="P49" s="10"/>
      <c r="Q49" s="10"/>
      <c r="R49" s="10"/>
      <c r="S49" s="10"/>
      <c r="T49" s="10"/>
    </row>
    <row r="50" spans="1:20" ht="16.5" customHeight="1" x14ac:dyDescent="0.2">
      <c r="A50" s="7"/>
      <c r="B50" s="7"/>
      <c r="C50" s="7" t="s">
        <v>65</v>
      </c>
      <c r="D50" s="7"/>
      <c r="E50" s="7"/>
      <c r="F50" s="7"/>
      <c r="G50" s="7"/>
      <c r="H50" s="7"/>
      <c r="I50" s="7"/>
      <c r="J50" s="7"/>
      <c r="K50" s="7"/>
      <c r="L50" s="9" t="s">
        <v>67</v>
      </c>
      <c r="M50" s="346">
        <v>3278</v>
      </c>
      <c r="N50" s="346">
        <v>1770</v>
      </c>
      <c r="O50" s="346">
        <v>1353</v>
      </c>
      <c r="P50" s="350">
        <v>427</v>
      </c>
      <c r="Q50" s="350">
        <v>467</v>
      </c>
      <c r="R50" s="350">
        <v>144</v>
      </c>
      <c r="S50" s="347">
        <v>64</v>
      </c>
      <c r="T50" s="350">
        <v>286</v>
      </c>
    </row>
    <row r="51" spans="1:20" ht="16.5" customHeight="1" x14ac:dyDescent="0.2">
      <c r="A51" s="7"/>
      <c r="B51" s="7"/>
      <c r="C51" s="7" t="s">
        <v>1039</v>
      </c>
      <c r="D51" s="7"/>
      <c r="E51" s="7"/>
      <c r="F51" s="7"/>
      <c r="G51" s="7"/>
      <c r="H51" s="7"/>
      <c r="I51" s="7"/>
      <c r="J51" s="7"/>
      <c r="K51" s="7"/>
      <c r="L51" s="9" t="s">
        <v>210</v>
      </c>
      <c r="M51" s="351">
        <v>22.3</v>
      </c>
      <c r="N51" s="351">
        <v>15.2</v>
      </c>
      <c r="O51" s="351">
        <v>18.2</v>
      </c>
      <c r="P51" s="351">
        <v>13.8</v>
      </c>
      <c r="Q51" s="351">
        <v>21.9</v>
      </c>
      <c r="R51" s="351">
        <v>18.5</v>
      </c>
      <c r="S51" s="351">
        <v>17.399999999999999</v>
      </c>
      <c r="T51" s="351">
        <v>22.4</v>
      </c>
    </row>
    <row r="52" spans="1:20" ht="16.5" customHeight="1" x14ac:dyDescent="0.2">
      <c r="A52" s="7" t="s">
        <v>87</v>
      </c>
      <c r="B52" s="7"/>
      <c r="C52" s="7"/>
      <c r="D52" s="7"/>
      <c r="E52" s="7"/>
      <c r="F52" s="7"/>
      <c r="G52" s="7"/>
      <c r="H52" s="7"/>
      <c r="I52" s="7"/>
      <c r="J52" s="7"/>
      <c r="K52" s="7"/>
      <c r="L52" s="9"/>
      <c r="M52" s="10"/>
      <c r="N52" s="10"/>
      <c r="O52" s="10"/>
      <c r="P52" s="10"/>
      <c r="Q52" s="10"/>
      <c r="R52" s="10"/>
      <c r="S52" s="10"/>
      <c r="T52" s="10"/>
    </row>
    <row r="53" spans="1:20" ht="16.5" customHeight="1" x14ac:dyDescent="0.2">
      <c r="A53" s="7"/>
      <c r="B53" s="7" t="s">
        <v>1036</v>
      </c>
      <c r="C53" s="7"/>
      <c r="D53" s="7"/>
      <c r="E53" s="7"/>
      <c r="F53" s="7"/>
      <c r="G53" s="7"/>
      <c r="H53" s="7"/>
      <c r="I53" s="7"/>
      <c r="J53" s="7"/>
      <c r="K53" s="7"/>
      <c r="L53" s="9"/>
      <c r="M53" s="10"/>
      <c r="N53" s="10"/>
      <c r="O53" s="10"/>
      <c r="P53" s="10"/>
      <c r="Q53" s="10"/>
      <c r="R53" s="10"/>
      <c r="S53" s="10"/>
      <c r="T53" s="10"/>
    </row>
    <row r="54" spans="1:20" ht="16.5" customHeight="1" x14ac:dyDescent="0.2">
      <c r="A54" s="7"/>
      <c r="B54" s="7"/>
      <c r="C54" s="7" t="s">
        <v>65</v>
      </c>
      <c r="D54" s="7"/>
      <c r="E54" s="7"/>
      <c r="F54" s="7"/>
      <c r="G54" s="7"/>
      <c r="H54" s="7"/>
      <c r="I54" s="7"/>
      <c r="J54" s="7"/>
      <c r="K54" s="7"/>
      <c r="L54" s="9" t="s">
        <v>67</v>
      </c>
      <c r="M54" s="346">
        <v>1443</v>
      </c>
      <c r="N54" s="350">
        <v>266</v>
      </c>
      <c r="O54" s="350">
        <v>676</v>
      </c>
      <c r="P54" s="350">
        <v>162</v>
      </c>
      <c r="Q54" s="350">
        <v>180</v>
      </c>
      <c r="R54" s="347">
        <v>65</v>
      </c>
      <c r="S54" s="347">
        <v>83</v>
      </c>
      <c r="T54" s="347">
        <v>70</v>
      </c>
    </row>
    <row r="55" spans="1:20" ht="16.5" customHeight="1" x14ac:dyDescent="0.2">
      <c r="A55" s="7"/>
      <c r="B55" s="7"/>
      <c r="C55" s="7" t="s">
        <v>1040</v>
      </c>
      <c r="D55" s="7"/>
      <c r="E55" s="7"/>
      <c r="F55" s="7"/>
      <c r="G55" s="7"/>
      <c r="H55" s="7"/>
      <c r="I55" s="7"/>
      <c r="J55" s="7"/>
      <c r="K55" s="7"/>
      <c r="L55" s="9" t="s">
        <v>210</v>
      </c>
      <c r="M55" s="348">
        <v>8.8000000000000007</v>
      </c>
      <c r="N55" s="348">
        <v>2.6</v>
      </c>
      <c r="O55" s="348">
        <v>8.6</v>
      </c>
      <c r="P55" s="348">
        <v>5.9</v>
      </c>
      <c r="Q55" s="348">
        <v>8.5</v>
      </c>
      <c r="R55" s="348">
        <v>7.2</v>
      </c>
      <c r="S55" s="351">
        <v>16.8</v>
      </c>
      <c r="T55" s="348">
        <v>6.2</v>
      </c>
    </row>
    <row r="56" spans="1:20" ht="16.5" customHeight="1" x14ac:dyDescent="0.2">
      <c r="A56" s="7"/>
      <c r="B56" s="7" t="s">
        <v>1038</v>
      </c>
      <c r="C56" s="7"/>
      <c r="D56" s="7"/>
      <c r="E56" s="7"/>
      <c r="F56" s="7"/>
      <c r="G56" s="7"/>
      <c r="H56" s="7"/>
      <c r="I56" s="7"/>
      <c r="J56" s="7"/>
      <c r="K56" s="7"/>
      <c r="L56" s="9"/>
      <c r="M56" s="10"/>
      <c r="N56" s="10"/>
      <c r="O56" s="10"/>
      <c r="P56" s="10"/>
      <c r="Q56" s="10"/>
      <c r="R56" s="10"/>
      <c r="S56" s="10"/>
      <c r="T56" s="10"/>
    </row>
    <row r="57" spans="1:20" ht="16.5" customHeight="1" x14ac:dyDescent="0.2">
      <c r="A57" s="7"/>
      <c r="B57" s="7"/>
      <c r="C57" s="7" t="s">
        <v>65</v>
      </c>
      <c r="D57" s="7"/>
      <c r="E57" s="7"/>
      <c r="F57" s="7"/>
      <c r="G57" s="7"/>
      <c r="H57" s="7"/>
      <c r="I57" s="7"/>
      <c r="J57" s="7"/>
      <c r="K57" s="7"/>
      <c r="L57" s="9" t="s">
        <v>67</v>
      </c>
      <c r="M57" s="346">
        <v>3618</v>
      </c>
      <c r="N57" s="346">
        <v>1358</v>
      </c>
      <c r="O57" s="346">
        <v>1562</v>
      </c>
      <c r="P57" s="350">
        <v>370</v>
      </c>
      <c r="Q57" s="350">
        <v>429</v>
      </c>
      <c r="R57" s="350">
        <v>194</v>
      </c>
      <c r="S57" s="350">
        <v>140</v>
      </c>
      <c r="T57" s="350">
        <v>231</v>
      </c>
    </row>
    <row r="58" spans="1:20" ht="16.5" customHeight="1" x14ac:dyDescent="0.2">
      <c r="A58" s="7"/>
      <c r="B58" s="7"/>
      <c r="C58" s="7" t="s">
        <v>1040</v>
      </c>
      <c r="D58" s="7"/>
      <c r="E58" s="7"/>
      <c r="F58" s="7"/>
      <c r="G58" s="7"/>
      <c r="H58" s="7"/>
      <c r="I58" s="7"/>
      <c r="J58" s="7"/>
      <c r="K58" s="7"/>
      <c r="L58" s="9" t="s">
        <v>210</v>
      </c>
      <c r="M58" s="351">
        <v>22.2</v>
      </c>
      <c r="N58" s="351">
        <v>13.2</v>
      </c>
      <c r="O58" s="351">
        <v>19.8</v>
      </c>
      <c r="P58" s="351">
        <v>13.4</v>
      </c>
      <c r="Q58" s="351">
        <v>20.2</v>
      </c>
      <c r="R58" s="351">
        <v>21.6</v>
      </c>
      <c r="S58" s="351">
        <v>28.4</v>
      </c>
      <c r="T58" s="351">
        <v>20.5</v>
      </c>
    </row>
    <row r="59" spans="1:20" ht="16.5" customHeight="1" x14ac:dyDescent="0.2">
      <c r="A59" s="7" t="s">
        <v>88</v>
      </c>
      <c r="B59" s="7"/>
      <c r="C59" s="7"/>
      <c r="D59" s="7"/>
      <c r="E59" s="7"/>
      <c r="F59" s="7"/>
      <c r="G59" s="7"/>
      <c r="H59" s="7"/>
      <c r="I59" s="7"/>
      <c r="J59" s="7"/>
      <c r="K59" s="7"/>
      <c r="L59" s="9"/>
      <c r="M59" s="10"/>
      <c r="N59" s="10"/>
      <c r="O59" s="10"/>
      <c r="P59" s="10"/>
      <c r="Q59" s="10"/>
      <c r="R59" s="10"/>
      <c r="S59" s="10"/>
      <c r="T59" s="10"/>
    </row>
    <row r="60" spans="1:20" ht="16.5" customHeight="1" x14ac:dyDescent="0.2">
      <c r="A60" s="7"/>
      <c r="B60" s="7" t="s">
        <v>1036</v>
      </c>
      <c r="C60" s="7"/>
      <c r="D60" s="7"/>
      <c r="E60" s="7"/>
      <c r="F60" s="7"/>
      <c r="G60" s="7"/>
      <c r="H60" s="7"/>
      <c r="I60" s="7"/>
      <c r="J60" s="7"/>
      <c r="K60" s="7"/>
      <c r="L60" s="9"/>
      <c r="M60" s="10"/>
      <c r="N60" s="10"/>
      <c r="O60" s="10"/>
      <c r="P60" s="10"/>
      <c r="Q60" s="10"/>
      <c r="R60" s="10"/>
      <c r="S60" s="10"/>
      <c r="T60" s="10"/>
    </row>
    <row r="61" spans="1:20" ht="16.5" customHeight="1" x14ac:dyDescent="0.2">
      <c r="A61" s="7"/>
      <c r="B61" s="7"/>
      <c r="C61" s="7" t="s">
        <v>65</v>
      </c>
      <c r="D61" s="7"/>
      <c r="E61" s="7"/>
      <c r="F61" s="7"/>
      <c r="G61" s="7"/>
      <c r="H61" s="7"/>
      <c r="I61" s="7"/>
      <c r="J61" s="7"/>
      <c r="K61" s="7"/>
      <c r="L61" s="9" t="s">
        <v>67</v>
      </c>
      <c r="M61" s="346">
        <v>1010</v>
      </c>
      <c r="N61" s="347">
        <v>90</v>
      </c>
      <c r="O61" s="350">
        <v>687</v>
      </c>
      <c r="P61" s="347">
        <v>94</v>
      </c>
      <c r="Q61" s="350">
        <v>165</v>
      </c>
      <c r="R61" s="347">
        <v>58</v>
      </c>
      <c r="S61" s="347">
        <v>91</v>
      </c>
      <c r="T61" s="350">
        <v>102</v>
      </c>
    </row>
    <row r="62" spans="1:20" ht="16.5" customHeight="1" x14ac:dyDescent="0.2">
      <c r="A62" s="7"/>
      <c r="B62" s="7"/>
      <c r="C62" s="7" t="s">
        <v>1041</v>
      </c>
      <c r="D62" s="7"/>
      <c r="E62" s="7"/>
      <c r="F62" s="7"/>
      <c r="G62" s="7"/>
      <c r="H62" s="7"/>
      <c r="I62" s="7"/>
      <c r="J62" s="7"/>
      <c r="K62" s="7"/>
      <c r="L62" s="9" t="s">
        <v>210</v>
      </c>
      <c r="M62" s="348">
        <v>7.3</v>
      </c>
      <c r="N62" s="348">
        <v>1.2</v>
      </c>
      <c r="O62" s="348">
        <v>8.4</v>
      </c>
      <c r="P62" s="348">
        <v>3.1</v>
      </c>
      <c r="Q62" s="348">
        <v>8.3000000000000007</v>
      </c>
      <c r="R62" s="348">
        <v>5.5</v>
      </c>
      <c r="S62" s="351">
        <v>16.5</v>
      </c>
      <c r="T62" s="348">
        <v>6.4</v>
      </c>
    </row>
    <row r="63" spans="1:20" ht="16.5" customHeight="1" x14ac:dyDescent="0.2">
      <c r="A63" s="7"/>
      <c r="B63" s="7" t="s">
        <v>1038</v>
      </c>
      <c r="C63" s="7"/>
      <c r="D63" s="7"/>
      <c r="E63" s="7"/>
      <c r="F63" s="7"/>
      <c r="G63" s="7"/>
      <c r="H63" s="7"/>
      <c r="I63" s="7"/>
      <c r="J63" s="7"/>
      <c r="K63" s="7"/>
      <c r="L63" s="9"/>
      <c r="M63" s="10"/>
      <c r="N63" s="10"/>
      <c r="O63" s="10"/>
      <c r="P63" s="10"/>
      <c r="Q63" s="10"/>
      <c r="R63" s="10"/>
      <c r="S63" s="10"/>
      <c r="T63" s="10"/>
    </row>
    <row r="64" spans="1:20" ht="16.5" customHeight="1" x14ac:dyDescent="0.2">
      <c r="A64" s="7"/>
      <c r="B64" s="7"/>
      <c r="C64" s="7" t="s">
        <v>65</v>
      </c>
      <c r="D64" s="7"/>
      <c r="E64" s="7"/>
      <c r="F64" s="7"/>
      <c r="G64" s="7"/>
      <c r="H64" s="7"/>
      <c r="I64" s="7"/>
      <c r="J64" s="7"/>
      <c r="K64" s="7"/>
      <c r="L64" s="9" t="s">
        <v>67</v>
      </c>
      <c r="M64" s="346">
        <v>2895</v>
      </c>
      <c r="N64" s="350">
        <v>823</v>
      </c>
      <c r="O64" s="346">
        <v>1678</v>
      </c>
      <c r="P64" s="350">
        <v>376</v>
      </c>
      <c r="Q64" s="350">
        <v>367</v>
      </c>
      <c r="R64" s="350">
        <v>188</v>
      </c>
      <c r="S64" s="350">
        <v>186</v>
      </c>
      <c r="T64" s="350">
        <v>291</v>
      </c>
    </row>
    <row r="65" spans="1:20" ht="16.5" customHeight="1" x14ac:dyDescent="0.2">
      <c r="A65" s="7"/>
      <c r="B65" s="7"/>
      <c r="C65" s="7" t="s">
        <v>1041</v>
      </c>
      <c r="D65" s="7"/>
      <c r="E65" s="7"/>
      <c r="F65" s="7"/>
      <c r="G65" s="7"/>
      <c r="H65" s="7"/>
      <c r="I65" s="7"/>
      <c r="J65" s="7"/>
      <c r="K65" s="7"/>
      <c r="L65" s="9" t="s">
        <v>210</v>
      </c>
      <c r="M65" s="351">
        <v>20.9</v>
      </c>
      <c r="N65" s="351">
        <v>10.6</v>
      </c>
      <c r="O65" s="351">
        <v>20.399999999999999</v>
      </c>
      <c r="P65" s="351">
        <v>12.4</v>
      </c>
      <c r="Q65" s="351">
        <v>18.399999999999999</v>
      </c>
      <c r="R65" s="351">
        <v>17.7</v>
      </c>
      <c r="S65" s="351">
        <v>33.799999999999997</v>
      </c>
      <c r="T65" s="351">
        <v>18.399999999999999</v>
      </c>
    </row>
    <row r="66" spans="1:20" ht="16.5" customHeight="1" x14ac:dyDescent="0.2">
      <c r="A66" s="7" t="s">
        <v>1013</v>
      </c>
      <c r="B66" s="7"/>
      <c r="C66" s="7"/>
      <c r="D66" s="7"/>
      <c r="E66" s="7"/>
      <c r="F66" s="7"/>
      <c r="G66" s="7"/>
      <c r="H66" s="7"/>
      <c r="I66" s="7"/>
      <c r="J66" s="7"/>
      <c r="K66" s="7"/>
      <c r="L66" s="9"/>
      <c r="M66" s="10"/>
      <c r="N66" s="10"/>
      <c r="O66" s="10"/>
      <c r="P66" s="10"/>
      <c r="Q66" s="10"/>
      <c r="R66" s="10"/>
      <c r="S66" s="10"/>
      <c r="T66" s="10"/>
    </row>
    <row r="67" spans="1:20" ht="16.5" customHeight="1" x14ac:dyDescent="0.2">
      <c r="A67" s="7"/>
      <c r="B67" s="7" t="s">
        <v>1036</v>
      </c>
      <c r="C67" s="7"/>
      <c r="D67" s="7"/>
      <c r="E67" s="7"/>
      <c r="F67" s="7"/>
      <c r="G67" s="7"/>
      <c r="H67" s="7"/>
      <c r="I67" s="7"/>
      <c r="J67" s="7"/>
      <c r="K67" s="7"/>
      <c r="L67" s="9"/>
      <c r="M67" s="10"/>
      <c r="N67" s="10"/>
      <c r="O67" s="10"/>
      <c r="P67" s="10"/>
      <c r="Q67" s="10"/>
      <c r="R67" s="10"/>
      <c r="S67" s="10"/>
      <c r="T67" s="10"/>
    </row>
    <row r="68" spans="1:20" ht="16.5" customHeight="1" x14ac:dyDescent="0.2">
      <c r="A68" s="7"/>
      <c r="B68" s="7"/>
      <c r="C68" s="7" t="s">
        <v>65</v>
      </c>
      <c r="D68" s="7"/>
      <c r="E68" s="7"/>
      <c r="F68" s="7"/>
      <c r="G68" s="7"/>
      <c r="H68" s="7"/>
      <c r="I68" s="7"/>
      <c r="J68" s="7"/>
      <c r="K68" s="7"/>
      <c r="L68" s="9" t="s">
        <v>67</v>
      </c>
      <c r="M68" s="350">
        <v>952</v>
      </c>
      <c r="N68" s="347">
        <v>83</v>
      </c>
      <c r="O68" s="350">
        <v>660</v>
      </c>
      <c r="P68" s="347">
        <v>34</v>
      </c>
      <c r="Q68" s="350">
        <v>212</v>
      </c>
      <c r="R68" s="347">
        <v>98</v>
      </c>
      <c r="S68" s="347">
        <v>56</v>
      </c>
      <c r="T68" s="350">
        <v>119</v>
      </c>
    </row>
    <row r="69" spans="1:20" ht="16.5" customHeight="1" x14ac:dyDescent="0.2">
      <c r="A69" s="7"/>
      <c r="B69" s="7"/>
      <c r="C69" s="7" t="s">
        <v>1041</v>
      </c>
      <c r="D69" s="7"/>
      <c r="E69" s="7"/>
      <c r="F69" s="7"/>
      <c r="G69" s="7"/>
      <c r="H69" s="7"/>
      <c r="I69" s="7"/>
      <c r="J69" s="7"/>
      <c r="K69" s="7"/>
      <c r="L69" s="9" t="s">
        <v>210</v>
      </c>
      <c r="M69" s="348">
        <v>8.1999999999999993</v>
      </c>
      <c r="N69" s="348">
        <v>1.2</v>
      </c>
      <c r="O69" s="348">
        <v>8.8000000000000007</v>
      </c>
      <c r="P69" s="348">
        <v>1.5</v>
      </c>
      <c r="Q69" s="351">
        <v>12</v>
      </c>
      <c r="R69" s="348">
        <v>7.7</v>
      </c>
      <c r="S69" s="351">
        <v>11.8</v>
      </c>
      <c r="T69" s="348">
        <v>7.6</v>
      </c>
    </row>
    <row r="70" spans="1:20" ht="16.5" customHeight="1" x14ac:dyDescent="0.2">
      <c r="A70" s="7"/>
      <c r="B70" s="7" t="s">
        <v>1038</v>
      </c>
      <c r="C70" s="7"/>
      <c r="D70" s="7"/>
      <c r="E70" s="7"/>
      <c r="F70" s="7"/>
      <c r="G70" s="7"/>
      <c r="H70" s="7"/>
      <c r="I70" s="7"/>
      <c r="J70" s="7"/>
      <c r="K70" s="7"/>
      <c r="L70" s="9"/>
      <c r="M70" s="10"/>
      <c r="N70" s="10"/>
      <c r="O70" s="10"/>
      <c r="P70" s="10"/>
      <c r="Q70" s="10"/>
      <c r="R70" s="10"/>
      <c r="S70" s="10"/>
      <c r="T70" s="10"/>
    </row>
    <row r="71" spans="1:20" ht="16.5" customHeight="1" x14ac:dyDescent="0.2">
      <c r="A71" s="7"/>
      <c r="B71" s="7"/>
      <c r="C71" s="7" t="s">
        <v>65</v>
      </c>
      <c r="D71" s="7"/>
      <c r="E71" s="7"/>
      <c r="F71" s="7"/>
      <c r="G71" s="7"/>
      <c r="H71" s="7"/>
      <c r="I71" s="7"/>
      <c r="J71" s="7"/>
      <c r="K71" s="7"/>
      <c r="L71" s="9" t="s">
        <v>67</v>
      </c>
      <c r="M71" s="346">
        <v>2297</v>
      </c>
      <c r="N71" s="350">
        <v>675</v>
      </c>
      <c r="O71" s="346">
        <v>1420</v>
      </c>
      <c r="P71" s="350">
        <v>186</v>
      </c>
      <c r="Q71" s="350">
        <v>405</v>
      </c>
      <c r="R71" s="350">
        <v>235</v>
      </c>
      <c r="S71" s="350">
        <v>151</v>
      </c>
      <c r="T71" s="350">
        <v>322</v>
      </c>
    </row>
    <row r="72" spans="1:20" ht="16.5" customHeight="1" x14ac:dyDescent="0.2">
      <c r="A72" s="14"/>
      <c r="B72" s="14"/>
      <c r="C72" s="14" t="s">
        <v>1041</v>
      </c>
      <c r="D72" s="14"/>
      <c r="E72" s="14"/>
      <c r="F72" s="14"/>
      <c r="G72" s="14"/>
      <c r="H72" s="14"/>
      <c r="I72" s="14"/>
      <c r="J72" s="14"/>
      <c r="K72" s="14"/>
      <c r="L72" s="15" t="s">
        <v>210</v>
      </c>
      <c r="M72" s="352">
        <v>19.7</v>
      </c>
      <c r="N72" s="352">
        <v>10.1</v>
      </c>
      <c r="O72" s="352">
        <v>19</v>
      </c>
      <c r="P72" s="349">
        <v>8.1</v>
      </c>
      <c r="Q72" s="352">
        <v>22.9</v>
      </c>
      <c r="R72" s="352">
        <v>18.600000000000001</v>
      </c>
      <c r="S72" s="352">
        <v>31.9</v>
      </c>
      <c r="T72" s="352">
        <v>20.5</v>
      </c>
    </row>
    <row r="73" spans="1:20" ht="4.5" customHeight="1" x14ac:dyDescent="0.2">
      <c r="A73" s="29"/>
      <c r="B73" s="29"/>
      <c r="C73" s="2"/>
      <c r="D73" s="2"/>
      <c r="E73" s="2"/>
      <c r="F73" s="2"/>
      <c r="G73" s="2"/>
      <c r="H73" s="2"/>
      <c r="I73" s="2"/>
      <c r="J73" s="2"/>
      <c r="K73" s="2"/>
      <c r="L73" s="2"/>
      <c r="M73" s="2"/>
      <c r="N73" s="2"/>
      <c r="O73" s="2"/>
      <c r="P73" s="2"/>
      <c r="Q73" s="2"/>
      <c r="R73" s="2"/>
      <c r="S73" s="2"/>
      <c r="T73" s="2"/>
    </row>
    <row r="74" spans="1:20" ht="16.5" customHeight="1" x14ac:dyDescent="0.2">
      <c r="A74" s="29"/>
      <c r="B74" s="29"/>
      <c r="C74" s="378" t="s">
        <v>1042</v>
      </c>
      <c r="D74" s="378"/>
      <c r="E74" s="378"/>
      <c r="F74" s="378"/>
      <c r="G74" s="378"/>
      <c r="H74" s="378"/>
      <c r="I74" s="378"/>
      <c r="J74" s="378"/>
      <c r="K74" s="378"/>
      <c r="L74" s="378"/>
      <c r="M74" s="378"/>
      <c r="N74" s="378"/>
      <c r="O74" s="378"/>
      <c r="P74" s="378"/>
      <c r="Q74" s="378"/>
      <c r="R74" s="378"/>
      <c r="S74" s="378"/>
      <c r="T74" s="378"/>
    </row>
    <row r="75" spans="1:20" ht="4.5" customHeight="1" x14ac:dyDescent="0.2">
      <c r="A75" s="29"/>
      <c r="B75" s="29"/>
      <c r="C75" s="2"/>
      <c r="D75" s="2"/>
      <c r="E75" s="2"/>
      <c r="F75" s="2"/>
      <c r="G75" s="2"/>
      <c r="H75" s="2"/>
      <c r="I75" s="2"/>
      <c r="J75" s="2"/>
      <c r="K75" s="2"/>
      <c r="L75" s="2"/>
      <c r="M75" s="2"/>
      <c r="N75" s="2"/>
      <c r="O75" s="2"/>
      <c r="P75" s="2"/>
      <c r="Q75" s="2"/>
      <c r="R75" s="2"/>
      <c r="S75" s="2"/>
      <c r="T75" s="2"/>
    </row>
    <row r="76" spans="1:20" ht="16.5" customHeight="1" x14ac:dyDescent="0.2">
      <c r="A76" s="106"/>
      <c r="B76" s="106"/>
      <c r="C76" s="378" t="s">
        <v>352</v>
      </c>
      <c r="D76" s="378"/>
      <c r="E76" s="378"/>
      <c r="F76" s="378"/>
      <c r="G76" s="378"/>
      <c r="H76" s="378"/>
      <c r="I76" s="378"/>
      <c r="J76" s="378"/>
      <c r="K76" s="378"/>
      <c r="L76" s="378"/>
      <c r="M76" s="378"/>
      <c r="N76" s="378"/>
      <c r="O76" s="378"/>
      <c r="P76" s="378"/>
      <c r="Q76" s="378"/>
      <c r="R76" s="378"/>
      <c r="S76" s="378"/>
      <c r="T76" s="378"/>
    </row>
    <row r="77" spans="1:20" ht="16.5" customHeight="1" x14ac:dyDescent="0.2">
      <c r="A77" s="118"/>
      <c r="B77" s="118"/>
      <c r="C77" s="378" t="s">
        <v>384</v>
      </c>
      <c r="D77" s="378"/>
      <c r="E77" s="378"/>
      <c r="F77" s="378"/>
      <c r="G77" s="378"/>
      <c r="H77" s="378"/>
      <c r="I77" s="378"/>
      <c r="J77" s="378"/>
      <c r="K77" s="378"/>
      <c r="L77" s="378"/>
      <c r="M77" s="378"/>
      <c r="N77" s="378"/>
      <c r="O77" s="378"/>
      <c r="P77" s="378"/>
      <c r="Q77" s="378"/>
      <c r="R77" s="378"/>
      <c r="S77" s="378"/>
      <c r="T77" s="378"/>
    </row>
    <row r="78" spans="1:20" ht="4.5" customHeight="1" x14ac:dyDescent="0.2">
      <c r="A78" s="29"/>
      <c r="B78" s="29"/>
      <c r="C78" s="2"/>
      <c r="D78" s="2"/>
      <c r="E78" s="2"/>
      <c r="F78" s="2"/>
      <c r="G78" s="2"/>
      <c r="H78" s="2"/>
      <c r="I78" s="2"/>
      <c r="J78" s="2"/>
      <c r="K78" s="2"/>
      <c r="L78" s="2"/>
      <c r="M78" s="2"/>
      <c r="N78" s="2"/>
      <c r="O78" s="2"/>
      <c r="P78" s="2"/>
      <c r="Q78" s="2"/>
      <c r="R78" s="2"/>
      <c r="S78" s="2"/>
      <c r="T78" s="2"/>
    </row>
    <row r="79" spans="1:20" ht="16.5" customHeight="1" x14ac:dyDescent="0.2">
      <c r="A79" s="29" t="s">
        <v>89</v>
      </c>
      <c r="B79" s="29"/>
      <c r="C79" s="378" t="s">
        <v>1043</v>
      </c>
      <c r="D79" s="378"/>
      <c r="E79" s="378"/>
      <c r="F79" s="378"/>
      <c r="G79" s="378"/>
      <c r="H79" s="378"/>
      <c r="I79" s="378"/>
      <c r="J79" s="378"/>
      <c r="K79" s="378"/>
      <c r="L79" s="378"/>
      <c r="M79" s="378"/>
      <c r="N79" s="378"/>
      <c r="O79" s="378"/>
      <c r="P79" s="378"/>
      <c r="Q79" s="378"/>
      <c r="R79" s="378"/>
      <c r="S79" s="378"/>
      <c r="T79" s="378"/>
    </row>
    <row r="80" spans="1:20" ht="29.45" customHeight="1" x14ac:dyDescent="0.2">
      <c r="A80" s="29" t="s">
        <v>90</v>
      </c>
      <c r="B80" s="29"/>
      <c r="C80" s="378" t="s">
        <v>219</v>
      </c>
      <c r="D80" s="378"/>
      <c r="E80" s="378"/>
      <c r="F80" s="378"/>
      <c r="G80" s="378"/>
      <c r="H80" s="378"/>
      <c r="I80" s="378"/>
      <c r="J80" s="378"/>
      <c r="K80" s="378"/>
      <c r="L80" s="378"/>
      <c r="M80" s="378"/>
      <c r="N80" s="378"/>
      <c r="O80" s="378"/>
      <c r="P80" s="378"/>
      <c r="Q80" s="378"/>
      <c r="R80" s="378"/>
      <c r="S80" s="378"/>
      <c r="T80" s="378"/>
    </row>
    <row r="81" spans="1:20" ht="29.45" customHeight="1" x14ac:dyDescent="0.2">
      <c r="A81" s="29"/>
      <c r="B81" s="29"/>
      <c r="C81" s="378" t="s">
        <v>1015</v>
      </c>
      <c r="D81" s="378"/>
      <c r="E81" s="378"/>
      <c r="F81" s="378"/>
      <c r="G81" s="378"/>
      <c r="H81" s="378"/>
      <c r="I81" s="378"/>
      <c r="J81" s="378"/>
      <c r="K81" s="378"/>
      <c r="L81" s="378"/>
      <c r="M81" s="378"/>
      <c r="N81" s="378"/>
      <c r="O81" s="378"/>
      <c r="P81" s="378"/>
      <c r="Q81" s="378"/>
      <c r="R81" s="378"/>
      <c r="S81" s="378"/>
      <c r="T81" s="378"/>
    </row>
    <row r="82" spans="1:20" ht="29.45" customHeight="1" x14ac:dyDescent="0.2">
      <c r="A82" s="29" t="s">
        <v>91</v>
      </c>
      <c r="B82" s="29"/>
      <c r="C82" s="378" t="s">
        <v>107</v>
      </c>
      <c r="D82" s="378"/>
      <c r="E82" s="378"/>
      <c r="F82" s="378"/>
      <c r="G82" s="378"/>
      <c r="H82" s="378"/>
      <c r="I82" s="378"/>
      <c r="J82" s="378"/>
      <c r="K82" s="378"/>
      <c r="L82" s="378"/>
      <c r="M82" s="378"/>
      <c r="N82" s="378"/>
      <c r="O82" s="378"/>
      <c r="P82" s="378"/>
      <c r="Q82" s="378"/>
      <c r="R82" s="378"/>
      <c r="S82" s="378"/>
      <c r="T82" s="378"/>
    </row>
    <row r="83" spans="1:20" ht="29.45" customHeight="1" x14ac:dyDescent="0.2">
      <c r="A83" s="29" t="s">
        <v>92</v>
      </c>
      <c r="B83" s="29"/>
      <c r="C83" s="378" t="s">
        <v>1019</v>
      </c>
      <c r="D83" s="378"/>
      <c r="E83" s="378"/>
      <c r="F83" s="378"/>
      <c r="G83" s="378"/>
      <c r="H83" s="378"/>
      <c r="I83" s="378"/>
      <c r="J83" s="378"/>
      <c r="K83" s="378"/>
      <c r="L83" s="378"/>
      <c r="M83" s="378"/>
      <c r="N83" s="378"/>
      <c r="O83" s="378"/>
      <c r="P83" s="378"/>
      <c r="Q83" s="378"/>
      <c r="R83" s="378"/>
      <c r="S83" s="378"/>
      <c r="T83" s="378"/>
    </row>
    <row r="84" spans="1:20" ht="29.45" customHeight="1" x14ac:dyDescent="0.2">
      <c r="A84" s="29" t="s">
        <v>93</v>
      </c>
      <c r="B84" s="29"/>
      <c r="C84" s="378" t="s">
        <v>1020</v>
      </c>
      <c r="D84" s="378"/>
      <c r="E84" s="378"/>
      <c r="F84" s="378"/>
      <c r="G84" s="378"/>
      <c r="H84" s="378"/>
      <c r="I84" s="378"/>
      <c r="J84" s="378"/>
      <c r="K84" s="378"/>
      <c r="L84" s="378"/>
      <c r="M84" s="378"/>
      <c r="N84" s="378"/>
      <c r="O84" s="378"/>
      <c r="P84" s="378"/>
      <c r="Q84" s="378"/>
      <c r="R84" s="378"/>
      <c r="S84" s="378"/>
      <c r="T84" s="378"/>
    </row>
    <row r="85" spans="1:20" ht="16.5" customHeight="1" x14ac:dyDescent="0.2">
      <c r="A85" s="29" t="s">
        <v>94</v>
      </c>
      <c r="B85" s="29"/>
      <c r="C85" s="378" t="s">
        <v>1021</v>
      </c>
      <c r="D85" s="378"/>
      <c r="E85" s="378"/>
      <c r="F85" s="378"/>
      <c r="G85" s="378"/>
      <c r="H85" s="378"/>
      <c r="I85" s="378"/>
      <c r="J85" s="378"/>
      <c r="K85" s="378"/>
      <c r="L85" s="378"/>
      <c r="M85" s="378"/>
      <c r="N85" s="378"/>
      <c r="O85" s="378"/>
      <c r="P85" s="378"/>
      <c r="Q85" s="378"/>
      <c r="R85" s="378"/>
      <c r="S85" s="378"/>
      <c r="T85" s="378"/>
    </row>
    <row r="86" spans="1:20" ht="16.5" customHeight="1" x14ac:dyDescent="0.2">
      <c r="A86" s="29" t="s">
        <v>95</v>
      </c>
      <c r="B86" s="29"/>
      <c r="C86" s="378" t="s">
        <v>1023</v>
      </c>
      <c r="D86" s="378"/>
      <c r="E86" s="378"/>
      <c r="F86" s="378"/>
      <c r="G86" s="378"/>
      <c r="H86" s="378"/>
      <c r="I86" s="378"/>
      <c r="J86" s="378"/>
      <c r="K86" s="378"/>
      <c r="L86" s="378"/>
      <c r="M86" s="378"/>
      <c r="N86" s="378"/>
      <c r="O86" s="378"/>
      <c r="P86" s="378"/>
      <c r="Q86" s="378"/>
      <c r="R86" s="378"/>
      <c r="S86" s="378"/>
      <c r="T86" s="378"/>
    </row>
    <row r="87" spans="1:20" ht="16.5" customHeight="1" x14ac:dyDescent="0.2">
      <c r="A87" s="29" t="s">
        <v>96</v>
      </c>
      <c r="B87" s="29"/>
      <c r="C87" s="378" t="s">
        <v>1024</v>
      </c>
      <c r="D87" s="378"/>
      <c r="E87" s="378"/>
      <c r="F87" s="378"/>
      <c r="G87" s="378"/>
      <c r="H87" s="378"/>
      <c r="I87" s="378"/>
      <c r="J87" s="378"/>
      <c r="K87" s="378"/>
      <c r="L87" s="378"/>
      <c r="M87" s="378"/>
      <c r="N87" s="378"/>
      <c r="O87" s="378"/>
      <c r="P87" s="378"/>
      <c r="Q87" s="378"/>
      <c r="R87" s="378"/>
      <c r="S87" s="378"/>
      <c r="T87" s="378"/>
    </row>
    <row r="88" spans="1:20" ht="4.5" customHeight="1" x14ac:dyDescent="0.2"/>
    <row r="89" spans="1:20" ht="16.5" customHeight="1" x14ac:dyDescent="0.2">
      <c r="A89" s="30" t="s">
        <v>119</v>
      </c>
      <c r="B89" s="29"/>
      <c r="C89" s="29"/>
      <c r="D89" s="29"/>
      <c r="E89" s="378" t="s">
        <v>1044</v>
      </c>
      <c r="F89" s="378"/>
      <c r="G89" s="378"/>
      <c r="H89" s="378"/>
      <c r="I89" s="378"/>
      <c r="J89" s="378"/>
      <c r="K89" s="378"/>
      <c r="L89" s="378"/>
      <c r="M89" s="378"/>
      <c r="N89" s="378"/>
      <c r="O89" s="378"/>
      <c r="P89" s="378"/>
      <c r="Q89" s="378"/>
      <c r="R89" s="378"/>
      <c r="S89" s="378"/>
      <c r="T89" s="378"/>
    </row>
  </sheetData>
  <mergeCells count="14">
    <mergeCell ref="C85:T85"/>
    <mergeCell ref="C86:T86"/>
    <mergeCell ref="C87:T87"/>
    <mergeCell ref="E89:T89"/>
    <mergeCell ref="C80:T80"/>
    <mergeCell ref="C81:T81"/>
    <mergeCell ref="C82:T82"/>
    <mergeCell ref="C83:T83"/>
    <mergeCell ref="C84:T84"/>
    <mergeCell ref="K1:T1"/>
    <mergeCell ref="C74:T74"/>
    <mergeCell ref="C76:T76"/>
    <mergeCell ref="C77:T77"/>
    <mergeCell ref="C79:T79"/>
  </mergeCells>
  <pageMargins left="0.7" right="0.7" top="0.75" bottom="0.75" header="0.3" footer="0.3"/>
  <pageSetup paperSize="9" fitToHeight="0" orientation="landscape" horizontalDpi="300" verticalDpi="300"/>
  <headerFooter scaleWithDoc="0" alignWithMargins="0">
    <oddHeader>&amp;C&amp;"Arial"&amp;8TABLE 16A.38</oddHeader>
    <oddFooter>&amp;L&amp;"Arial"&amp;8REPORT ON
GOVERNMENT
SERVICES 2022&amp;R&amp;"Arial"&amp;8CHILD PROTECTION
SERVICES
PAGE &amp;B&amp;P&amp;B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5"/>
  <sheetViews>
    <sheetView showGridLines="0" workbookViewId="0"/>
  </sheetViews>
  <sheetFormatPr defaultColWidth="11.42578125" defaultRowHeight="12.75" x14ac:dyDescent="0.2"/>
  <cols>
    <col min="1" max="10" width="1.85546875" customWidth="1"/>
    <col min="11" max="11" width="17.28515625" customWidth="1"/>
    <col min="12" max="12" width="5.42578125" customWidth="1"/>
    <col min="13" max="21" width="7.5703125" customWidth="1"/>
  </cols>
  <sheetData>
    <row r="1" spans="1:21" ht="33.950000000000003" customHeight="1" x14ac:dyDescent="0.2">
      <c r="A1" s="8" t="s">
        <v>152</v>
      </c>
      <c r="B1" s="8"/>
      <c r="C1" s="8"/>
      <c r="D1" s="8"/>
      <c r="E1" s="8"/>
      <c r="F1" s="8"/>
      <c r="G1" s="8"/>
      <c r="H1" s="8"/>
      <c r="I1" s="8"/>
      <c r="J1" s="8"/>
      <c r="K1" s="383" t="s">
        <v>153</v>
      </c>
      <c r="L1" s="384"/>
      <c r="M1" s="384"/>
      <c r="N1" s="384"/>
      <c r="O1" s="384"/>
      <c r="P1" s="384"/>
      <c r="Q1" s="384"/>
      <c r="R1" s="384"/>
      <c r="S1" s="384"/>
      <c r="T1" s="384"/>
      <c r="U1" s="384"/>
    </row>
    <row r="2" spans="1:21" ht="16.5" customHeight="1" x14ac:dyDescent="0.2">
      <c r="A2" s="11"/>
      <c r="B2" s="11"/>
      <c r="C2" s="11"/>
      <c r="D2" s="11"/>
      <c r="E2" s="11"/>
      <c r="F2" s="11"/>
      <c r="G2" s="11"/>
      <c r="H2" s="11"/>
      <c r="I2" s="11"/>
      <c r="J2" s="11"/>
      <c r="K2" s="11"/>
      <c r="L2" s="12" t="s">
        <v>53</v>
      </c>
      <c r="M2" s="13" t="s">
        <v>154</v>
      </c>
      <c r="N2" s="13" t="s">
        <v>155</v>
      </c>
      <c r="O2" s="13" t="s">
        <v>156</v>
      </c>
      <c r="P2" s="13" t="s">
        <v>157</v>
      </c>
      <c r="Q2" s="13" t="s">
        <v>158</v>
      </c>
      <c r="R2" s="13" t="s">
        <v>159</v>
      </c>
      <c r="S2" s="13" t="s">
        <v>160</v>
      </c>
      <c r="T2" s="13" t="s">
        <v>161</v>
      </c>
      <c r="U2" s="13" t="s">
        <v>162</v>
      </c>
    </row>
    <row r="3" spans="1:21" ht="16.5" customHeight="1" x14ac:dyDescent="0.2">
      <c r="A3" s="7" t="s">
        <v>163</v>
      </c>
      <c r="B3" s="7"/>
      <c r="C3" s="7"/>
      <c r="D3" s="7"/>
      <c r="E3" s="7"/>
      <c r="F3" s="7"/>
      <c r="G3" s="7"/>
      <c r="H3" s="7"/>
      <c r="I3" s="7"/>
      <c r="J3" s="7"/>
      <c r="K3" s="7"/>
      <c r="L3" s="9"/>
      <c r="M3" s="10"/>
      <c r="N3" s="10"/>
      <c r="O3" s="10"/>
      <c r="P3" s="10"/>
      <c r="Q3" s="10"/>
      <c r="R3" s="10"/>
      <c r="S3" s="10"/>
      <c r="T3" s="10"/>
      <c r="U3" s="10"/>
    </row>
    <row r="4" spans="1:21" ht="16.5" customHeight="1" x14ac:dyDescent="0.2">
      <c r="A4" s="7"/>
      <c r="B4" s="7" t="s">
        <v>164</v>
      </c>
      <c r="C4" s="7"/>
      <c r="D4" s="7"/>
      <c r="E4" s="7"/>
      <c r="F4" s="7"/>
      <c r="G4" s="7"/>
      <c r="H4" s="7"/>
      <c r="I4" s="7"/>
      <c r="J4" s="7"/>
      <c r="K4" s="7"/>
      <c r="L4" s="9"/>
      <c r="M4" s="10"/>
      <c r="N4" s="10"/>
      <c r="O4" s="10"/>
      <c r="P4" s="10"/>
      <c r="Q4" s="10"/>
      <c r="R4" s="10"/>
      <c r="S4" s="10"/>
      <c r="T4" s="10"/>
      <c r="U4" s="10"/>
    </row>
    <row r="5" spans="1:21" ht="16.5" customHeight="1" x14ac:dyDescent="0.2">
      <c r="A5" s="7"/>
      <c r="B5" s="7"/>
      <c r="C5" s="7" t="s">
        <v>66</v>
      </c>
      <c r="D5" s="7"/>
      <c r="E5" s="7"/>
      <c r="F5" s="7"/>
      <c r="G5" s="7"/>
      <c r="H5" s="7"/>
      <c r="I5" s="7"/>
      <c r="J5" s="7"/>
      <c r="K5" s="7"/>
      <c r="L5" s="9" t="s">
        <v>67</v>
      </c>
      <c r="M5" s="48">
        <v>1210</v>
      </c>
      <c r="N5" s="41">
        <v>412</v>
      </c>
      <c r="O5" s="41">
        <v>616</v>
      </c>
      <c r="P5" s="41">
        <v>436</v>
      </c>
      <c r="Q5" s="43">
        <v>47</v>
      </c>
      <c r="R5" s="43">
        <v>61</v>
      </c>
      <c r="S5" s="43">
        <v>35</v>
      </c>
      <c r="T5" s="46" t="s">
        <v>75</v>
      </c>
      <c r="U5" s="48">
        <v>2817</v>
      </c>
    </row>
    <row r="6" spans="1:21" ht="16.5" customHeight="1" x14ac:dyDescent="0.2">
      <c r="A6" s="7"/>
      <c r="B6" s="7"/>
      <c r="C6" s="7" t="s">
        <v>68</v>
      </c>
      <c r="D6" s="7"/>
      <c r="E6" s="7"/>
      <c r="F6" s="7"/>
      <c r="G6" s="7"/>
      <c r="H6" s="7"/>
      <c r="I6" s="7"/>
      <c r="J6" s="7"/>
      <c r="K6" s="7"/>
      <c r="L6" s="9" t="s">
        <v>67</v>
      </c>
      <c r="M6" s="48">
        <v>2234</v>
      </c>
      <c r="N6" s="48">
        <v>3111</v>
      </c>
      <c r="O6" s="48">
        <v>1061</v>
      </c>
      <c r="P6" s="41">
        <v>411</v>
      </c>
      <c r="Q6" s="41">
        <v>236</v>
      </c>
      <c r="R6" s="41">
        <v>161</v>
      </c>
      <c r="S6" s="43">
        <v>81</v>
      </c>
      <c r="T6" s="46" t="s">
        <v>75</v>
      </c>
      <c r="U6" s="48">
        <v>7295</v>
      </c>
    </row>
    <row r="7" spans="1:21" ht="16.5" customHeight="1" x14ac:dyDescent="0.2">
      <c r="A7" s="7"/>
      <c r="B7" s="7"/>
      <c r="C7" s="7" t="s">
        <v>69</v>
      </c>
      <c r="D7" s="7"/>
      <c r="E7" s="7"/>
      <c r="F7" s="7"/>
      <c r="G7" s="7"/>
      <c r="H7" s="7"/>
      <c r="I7" s="7"/>
      <c r="J7" s="7"/>
      <c r="K7" s="7"/>
      <c r="L7" s="9" t="s">
        <v>67</v>
      </c>
      <c r="M7" s="46">
        <v>2</v>
      </c>
      <c r="N7" s="46" t="s">
        <v>75</v>
      </c>
      <c r="O7" s="46" t="s">
        <v>75</v>
      </c>
      <c r="P7" s="46">
        <v>1</v>
      </c>
      <c r="Q7" s="46" t="s">
        <v>75</v>
      </c>
      <c r="R7" s="46" t="s">
        <v>75</v>
      </c>
      <c r="S7" s="46" t="s">
        <v>75</v>
      </c>
      <c r="T7" s="46" t="s">
        <v>75</v>
      </c>
      <c r="U7" s="46">
        <v>3</v>
      </c>
    </row>
    <row r="8" spans="1:21" ht="16.5" customHeight="1" x14ac:dyDescent="0.2">
      <c r="A8" s="7"/>
      <c r="B8" s="7"/>
      <c r="C8" s="7" t="s">
        <v>70</v>
      </c>
      <c r="D8" s="7"/>
      <c r="E8" s="7"/>
      <c r="F8" s="7"/>
      <c r="G8" s="7"/>
      <c r="H8" s="7"/>
      <c r="I8" s="7"/>
      <c r="J8" s="7"/>
      <c r="K8" s="7"/>
      <c r="L8" s="9" t="s">
        <v>67</v>
      </c>
      <c r="M8" s="48">
        <v>3446</v>
      </c>
      <c r="N8" s="48">
        <v>3523</v>
      </c>
      <c r="O8" s="48">
        <v>1677</v>
      </c>
      <c r="P8" s="41">
        <v>848</v>
      </c>
      <c r="Q8" s="41">
        <v>283</v>
      </c>
      <c r="R8" s="41">
        <v>222</v>
      </c>
      <c r="S8" s="41">
        <v>116</v>
      </c>
      <c r="T8" s="46" t="s">
        <v>75</v>
      </c>
      <c r="U8" s="45">
        <v>10115</v>
      </c>
    </row>
    <row r="9" spans="1:21" ht="16.5" customHeight="1" x14ac:dyDescent="0.2">
      <c r="A9" s="7"/>
      <c r="B9" s="7" t="s">
        <v>165</v>
      </c>
      <c r="C9" s="7"/>
      <c r="D9" s="7"/>
      <c r="E9" s="7"/>
      <c r="F9" s="7"/>
      <c r="G9" s="7"/>
      <c r="H9" s="7"/>
      <c r="I9" s="7"/>
      <c r="J9" s="7"/>
      <c r="K9" s="7"/>
      <c r="L9" s="9"/>
      <c r="M9" s="10"/>
      <c r="N9" s="10"/>
      <c r="O9" s="10"/>
      <c r="P9" s="10"/>
      <c r="Q9" s="10"/>
      <c r="R9" s="10"/>
      <c r="S9" s="10"/>
      <c r="T9" s="10"/>
      <c r="U9" s="10"/>
    </row>
    <row r="10" spans="1:21" ht="16.5" customHeight="1" x14ac:dyDescent="0.2">
      <c r="A10" s="7"/>
      <c r="B10" s="7"/>
      <c r="C10" s="7" t="s">
        <v>66</v>
      </c>
      <c r="D10" s="7"/>
      <c r="E10" s="7"/>
      <c r="F10" s="7"/>
      <c r="G10" s="7"/>
      <c r="H10" s="7"/>
      <c r="I10" s="7"/>
      <c r="J10" s="7"/>
      <c r="K10" s="7"/>
      <c r="L10" s="9" t="s">
        <v>67</v>
      </c>
      <c r="M10" s="48">
        <v>1144</v>
      </c>
      <c r="N10" s="41">
        <v>416</v>
      </c>
      <c r="O10" s="41">
        <v>610</v>
      </c>
      <c r="P10" s="41">
        <v>426</v>
      </c>
      <c r="Q10" s="43">
        <v>32</v>
      </c>
      <c r="R10" s="43">
        <v>61</v>
      </c>
      <c r="S10" s="43">
        <v>30</v>
      </c>
      <c r="T10" s="46" t="s">
        <v>75</v>
      </c>
      <c r="U10" s="48">
        <v>2719</v>
      </c>
    </row>
    <row r="11" spans="1:21" ht="16.5" customHeight="1" x14ac:dyDescent="0.2">
      <c r="A11" s="7"/>
      <c r="B11" s="7"/>
      <c r="C11" s="7" t="s">
        <v>68</v>
      </c>
      <c r="D11" s="7"/>
      <c r="E11" s="7"/>
      <c r="F11" s="7"/>
      <c r="G11" s="7"/>
      <c r="H11" s="7"/>
      <c r="I11" s="7"/>
      <c r="J11" s="7"/>
      <c r="K11" s="7"/>
      <c r="L11" s="9" t="s">
        <v>67</v>
      </c>
      <c r="M11" s="48">
        <v>2156</v>
      </c>
      <c r="N11" s="48">
        <v>2910</v>
      </c>
      <c r="O11" s="48">
        <v>1034</v>
      </c>
      <c r="P11" s="41">
        <v>407</v>
      </c>
      <c r="Q11" s="41">
        <v>202</v>
      </c>
      <c r="R11" s="41">
        <v>166</v>
      </c>
      <c r="S11" s="43">
        <v>77</v>
      </c>
      <c r="T11" s="46" t="s">
        <v>75</v>
      </c>
      <c r="U11" s="48">
        <v>6952</v>
      </c>
    </row>
    <row r="12" spans="1:21" ht="16.5" customHeight="1" x14ac:dyDescent="0.2">
      <c r="A12" s="7"/>
      <c r="B12" s="7"/>
      <c r="C12" s="7" t="s">
        <v>69</v>
      </c>
      <c r="D12" s="7"/>
      <c r="E12" s="7"/>
      <c r="F12" s="7"/>
      <c r="G12" s="7"/>
      <c r="H12" s="7"/>
      <c r="I12" s="7"/>
      <c r="J12" s="7"/>
      <c r="K12" s="7"/>
      <c r="L12" s="9" t="s">
        <v>67</v>
      </c>
      <c r="M12" s="46">
        <v>5</v>
      </c>
      <c r="N12" s="46" t="s">
        <v>75</v>
      </c>
      <c r="O12" s="46" t="s">
        <v>75</v>
      </c>
      <c r="P12" s="46">
        <v>1</v>
      </c>
      <c r="Q12" s="46" t="s">
        <v>75</v>
      </c>
      <c r="R12" s="46" t="s">
        <v>75</v>
      </c>
      <c r="S12" s="46" t="s">
        <v>75</v>
      </c>
      <c r="T12" s="46" t="s">
        <v>75</v>
      </c>
      <c r="U12" s="46">
        <v>6</v>
      </c>
    </row>
    <row r="13" spans="1:21" ht="16.5" customHeight="1" x14ac:dyDescent="0.2">
      <c r="A13" s="7"/>
      <c r="B13" s="7"/>
      <c r="C13" s="7" t="s">
        <v>70</v>
      </c>
      <c r="D13" s="7"/>
      <c r="E13" s="7"/>
      <c r="F13" s="7"/>
      <c r="G13" s="7"/>
      <c r="H13" s="7"/>
      <c r="I13" s="7"/>
      <c r="J13" s="7"/>
      <c r="K13" s="7"/>
      <c r="L13" s="9" t="s">
        <v>67</v>
      </c>
      <c r="M13" s="48">
        <v>3305</v>
      </c>
      <c r="N13" s="48">
        <v>3326</v>
      </c>
      <c r="O13" s="48">
        <v>1644</v>
      </c>
      <c r="P13" s="41">
        <v>834</v>
      </c>
      <c r="Q13" s="41">
        <v>234</v>
      </c>
      <c r="R13" s="41">
        <v>227</v>
      </c>
      <c r="S13" s="41">
        <v>107</v>
      </c>
      <c r="T13" s="46" t="s">
        <v>75</v>
      </c>
      <c r="U13" s="48">
        <v>9677</v>
      </c>
    </row>
    <row r="14" spans="1:21" ht="16.5" customHeight="1" x14ac:dyDescent="0.2">
      <c r="A14" s="7"/>
      <c r="B14" s="7" t="s">
        <v>85</v>
      </c>
      <c r="C14" s="7"/>
      <c r="D14" s="7"/>
      <c r="E14" s="7"/>
      <c r="F14" s="7"/>
      <c r="G14" s="7"/>
      <c r="H14" s="7"/>
      <c r="I14" s="7"/>
      <c r="J14" s="7"/>
      <c r="K14" s="7"/>
      <c r="L14" s="9"/>
      <c r="M14" s="10"/>
      <c r="N14" s="10"/>
      <c r="O14" s="10"/>
      <c r="P14" s="10"/>
      <c r="Q14" s="10"/>
      <c r="R14" s="10"/>
      <c r="S14" s="10"/>
      <c r="T14" s="10"/>
      <c r="U14" s="10"/>
    </row>
    <row r="15" spans="1:21" ht="16.5" customHeight="1" x14ac:dyDescent="0.2">
      <c r="A15" s="7"/>
      <c r="B15" s="7"/>
      <c r="C15" s="7" t="s">
        <v>66</v>
      </c>
      <c r="D15" s="7"/>
      <c r="E15" s="7"/>
      <c r="F15" s="7"/>
      <c r="G15" s="7"/>
      <c r="H15" s="7"/>
      <c r="I15" s="7"/>
      <c r="J15" s="7"/>
      <c r="K15" s="7"/>
      <c r="L15" s="9" t="s">
        <v>67</v>
      </c>
      <c r="M15" s="48">
        <v>1036</v>
      </c>
      <c r="N15" s="41">
        <v>391</v>
      </c>
      <c r="O15" s="41">
        <v>578</v>
      </c>
      <c r="P15" s="41">
        <v>397</v>
      </c>
      <c r="Q15" s="43">
        <v>27</v>
      </c>
      <c r="R15" s="43">
        <v>58</v>
      </c>
      <c r="S15" s="43">
        <v>30</v>
      </c>
      <c r="T15" s="46" t="s">
        <v>75</v>
      </c>
      <c r="U15" s="48">
        <v>2517</v>
      </c>
    </row>
    <row r="16" spans="1:21" ht="16.5" customHeight="1" x14ac:dyDescent="0.2">
      <c r="A16" s="7"/>
      <c r="B16" s="7"/>
      <c r="C16" s="7" t="s">
        <v>68</v>
      </c>
      <c r="D16" s="7"/>
      <c r="E16" s="7"/>
      <c r="F16" s="7"/>
      <c r="G16" s="7"/>
      <c r="H16" s="7"/>
      <c r="I16" s="7"/>
      <c r="J16" s="7"/>
      <c r="K16" s="7"/>
      <c r="L16" s="9" t="s">
        <v>67</v>
      </c>
      <c r="M16" s="48">
        <v>2013</v>
      </c>
      <c r="N16" s="48">
        <v>2832</v>
      </c>
      <c r="O16" s="48">
        <v>1004</v>
      </c>
      <c r="P16" s="41">
        <v>384</v>
      </c>
      <c r="Q16" s="41">
        <v>177</v>
      </c>
      <c r="R16" s="41">
        <v>172</v>
      </c>
      <c r="S16" s="43">
        <v>68</v>
      </c>
      <c r="T16" s="46" t="s">
        <v>75</v>
      </c>
      <c r="U16" s="48">
        <v>6650</v>
      </c>
    </row>
    <row r="17" spans="1:21" ht="16.5" customHeight="1" x14ac:dyDescent="0.2">
      <c r="A17" s="7"/>
      <c r="B17" s="7"/>
      <c r="C17" s="7" t="s">
        <v>69</v>
      </c>
      <c r="D17" s="7"/>
      <c r="E17" s="7"/>
      <c r="F17" s="7"/>
      <c r="G17" s="7"/>
      <c r="H17" s="7"/>
      <c r="I17" s="7"/>
      <c r="J17" s="7"/>
      <c r="K17" s="7"/>
      <c r="L17" s="9" t="s">
        <v>67</v>
      </c>
      <c r="M17" s="46">
        <v>1</v>
      </c>
      <c r="N17" s="46" t="s">
        <v>75</v>
      </c>
      <c r="O17" s="46">
        <v>1</v>
      </c>
      <c r="P17" s="46">
        <v>1</v>
      </c>
      <c r="Q17" s="46" t="s">
        <v>75</v>
      </c>
      <c r="R17" s="46">
        <v>2</v>
      </c>
      <c r="S17" s="46" t="s">
        <v>75</v>
      </c>
      <c r="T17" s="46" t="s">
        <v>75</v>
      </c>
      <c r="U17" s="46">
        <v>5</v>
      </c>
    </row>
    <row r="18" spans="1:21" ht="16.5" customHeight="1" x14ac:dyDescent="0.2">
      <c r="A18" s="14"/>
      <c r="B18" s="14"/>
      <c r="C18" s="14" t="s">
        <v>70</v>
      </c>
      <c r="D18" s="14"/>
      <c r="E18" s="14"/>
      <c r="F18" s="14"/>
      <c r="G18" s="14"/>
      <c r="H18" s="14"/>
      <c r="I18" s="14"/>
      <c r="J18" s="14"/>
      <c r="K18" s="14"/>
      <c r="L18" s="15" t="s">
        <v>67</v>
      </c>
      <c r="M18" s="49">
        <v>3050</v>
      </c>
      <c r="N18" s="49">
        <v>3223</v>
      </c>
      <c r="O18" s="49">
        <v>1583</v>
      </c>
      <c r="P18" s="42">
        <v>782</v>
      </c>
      <c r="Q18" s="42">
        <v>204</v>
      </c>
      <c r="R18" s="42">
        <v>232</v>
      </c>
      <c r="S18" s="44">
        <v>98</v>
      </c>
      <c r="T18" s="47" t="s">
        <v>75</v>
      </c>
      <c r="U18" s="49">
        <v>9172</v>
      </c>
    </row>
    <row r="19" spans="1:21" ht="4.5" customHeight="1" x14ac:dyDescent="0.2">
      <c r="A19" s="29"/>
      <c r="B19" s="29"/>
      <c r="C19" s="2"/>
      <c r="D19" s="2"/>
      <c r="E19" s="2"/>
      <c r="F19" s="2"/>
      <c r="G19" s="2"/>
      <c r="H19" s="2"/>
      <c r="I19" s="2"/>
      <c r="J19" s="2"/>
      <c r="K19" s="2"/>
      <c r="L19" s="2"/>
      <c r="M19" s="2"/>
      <c r="N19" s="2"/>
      <c r="O19" s="2"/>
      <c r="P19" s="2"/>
      <c r="Q19" s="2"/>
      <c r="R19" s="2"/>
      <c r="S19" s="2"/>
      <c r="T19" s="2"/>
      <c r="U19" s="2"/>
    </row>
    <row r="20" spans="1:21" ht="16.5" customHeight="1" x14ac:dyDescent="0.2">
      <c r="A20" s="29"/>
      <c r="B20" s="29"/>
      <c r="C20" s="378" t="s">
        <v>167</v>
      </c>
      <c r="D20" s="378"/>
      <c r="E20" s="378"/>
      <c r="F20" s="378"/>
      <c r="G20" s="378"/>
      <c r="H20" s="378"/>
      <c r="I20" s="378"/>
      <c r="J20" s="378"/>
      <c r="K20" s="378"/>
      <c r="L20" s="378"/>
      <c r="M20" s="378"/>
      <c r="N20" s="378"/>
      <c r="O20" s="378"/>
      <c r="P20" s="378"/>
      <c r="Q20" s="378"/>
      <c r="R20" s="378"/>
      <c r="S20" s="378"/>
      <c r="T20" s="378"/>
      <c r="U20" s="378"/>
    </row>
    <row r="21" spans="1:21" ht="4.5" customHeight="1" x14ac:dyDescent="0.2">
      <c r="A21" s="29"/>
      <c r="B21" s="29"/>
      <c r="C21" s="2"/>
      <c r="D21" s="2"/>
      <c r="E21" s="2"/>
      <c r="F21" s="2"/>
      <c r="G21" s="2"/>
      <c r="H21" s="2"/>
      <c r="I21" s="2"/>
      <c r="J21" s="2"/>
      <c r="K21" s="2"/>
      <c r="L21" s="2"/>
      <c r="M21" s="2"/>
      <c r="N21" s="2"/>
      <c r="O21" s="2"/>
      <c r="P21" s="2"/>
      <c r="Q21" s="2"/>
      <c r="R21" s="2"/>
      <c r="S21" s="2"/>
      <c r="T21" s="2"/>
      <c r="U21" s="2"/>
    </row>
    <row r="22" spans="1:21" ht="16.5" customHeight="1" x14ac:dyDescent="0.2">
      <c r="A22" s="29" t="s">
        <v>89</v>
      </c>
      <c r="B22" s="29"/>
      <c r="C22" s="378" t="s">
        <v>168</v>
      </c>
      <c r="D22" s="378"/>
      <c r="E22" s="378"/>
      <c r="F22" s="378"/>
      <c r="G22" s="378"/>
      <c r="H22" s="378"/>
      <c r="I22" s="378"/>
      <c r="J22" s="378"/>
      <c r="K22" s="378"/>
      <c r="L22" s="378"/>
      <c r="M22" s="378"/>
      <c r="N22" s="378"/>
      <c r="O22" s="378"/>
      <c r="P22" s="378"/>
      <c r="Q22" s="378"/>
      <c r="R22" s="378"/>
      <c r="S22" s="378"/>
      <c r="T22" s="378"/>
      <c r="U22" s="378"/>
    </row>
    <row r="23" spans="1:21" ht="29.45" customHeight="1" x14ac:dyDescent="0.2">
      <c r="A23" s="29" t="s">
        <v>90</v>
      </c>
      <c r="B23" s="29"/>
      <c r="C23" s="378" t="s">
        <v>169</v>
      </c>
      <c r="D23" s="378"/>
      <c r="E23" s="378"/>
      <c r="F23" s="378"/>
      <c r="G23" s="378"/>
      <c r="H23" s="378"/>
      <c r="I23" s="378"/>
      <c r="J23" s="378"/>
      <c r="K23" s="378"/>
      <c r="L23" s="378"/>
      <c r="M23" s="378"/>
      <c r="N23" s="378"/>
      <c r="O23" s="378"/>
      <c r="P23" s="378"/>
      <c r="Q23" s="378"/>
      <c r="R23" s="378"/>
      <c r="S23" s="378"/>
      <c r="T23" s="378"/>
      <c r="U23" s="378"/>
    </row>
    <row r="24" spans="1:21" ht="4.5" customHeight="1" x14ac:dyDescent="0.2"/>
    <row r="25" spans="1:21" ht="16.5" customHeight="1" x14ac:dyDescent="0.2">
      <c r="A25" s="30" t="s">
        <v>119</v>
      </c>
      <c r="B25" s="29"/>
      <c r="C25" s="29"/>
      <c r="D25" s="29"/>
      <c r="E25" s="378" t="s">
        <v>170</v>
      </c>
      <c r="F25" s="378"/>
      <c r="G25" s="378"/>
      <c r="H25" s="378"/>
      <c r="I25" s="378"/>
      <c r="J25" s="378"/>
      <c r="K25" s="378"/>
      <c r="L25" s="378"/>
      <c r="M25" s="378"/>
      <c r="N25" s="378"/>
      <c r="O25" s="378"/>
      <c r="P25" s="378"/>
      <c r="Q25" s="378"/>
      <c r="R25" s="378"/>
      <c r="S25" s="378"/>
      <c r="T25" s="378"/>
      <c r="U25" s="378"/>
    </row>
  </sheetData>
  <mergeCells count="5">
    <mergeCell ref="K1:U1"/>
    <mergeCell ref="C20:U20"/>
    <mergeCell ref="C22:U22"/>
    <mergeCell ref="C23:U23"/>
    <mergeCell ref="E25:U25"/>
  </mergeCells>
  <pageMargins left="0.7" right="0.7" top="0.75" bottom="0.75" header="0.3" footer="0.3"/>
  <pageSetup paperSize="9" fitToHeight="0" orientation="landscape" horizontalDpi="300" verticalDpi="300"/>
  <headerFooter scaleWithDoc="0" alignWithMargins="0">
    <oddHeader>&amp;C&amp;"Arial"&amp;8TABLE 16A.3</oddHeader>
    <oddFooter>&amp;L&amp;"Arial"&amp;8REPORT ON
GOVERNMENT
SERVICES 2022&amp;R&amp;"Arial"&amp;8CHILD PROTECTION
SERVICES
PAGE &amp;B&amp;P&amp;B</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Q157"/>
  <sheetViews>
    <sheetView showGridLines="0" workbookViewId="0"/>
  </sheetViews>
  <sheetFormatPr defaultColWidth="11.42578125" defaultRowHeight="12.75" x14ac:dyDescent="0.2"/>
  <cols>
    <col min="1" max="11" width="1.85546875" customWidth="1"/>
    <col min="12" max="12" width="5.42578125" customWidth="1"/>
    <col min="13" max="14" width="14.85546875" customWidth="1"/>
    <col min="15" max="15" width="1.85546875" customWidth="1"/>
    <col min="16" max="17" width="14.85546875" customWidth="1"/>
  </cols>
  <sheetData>
    <row r="1" spans="1:17" ht="33.950000000000003" customHeight="1" x14ac:dyDescent="0.2">
      <c r="A1" s="8" t="s">
        <v>1045</v>
      </c>
      <c r="B1" s="8"/>
      <c r="C1" s="8"/>
      <c r="D1" s="8"/>
      <c r="E1" s="8"/>
      <c r="F1" s="8"/>
      <c r="G1" s="8"/>
      <c r="H1" s="8"/>
      <c r="I1" s="8"/>
      <c r="J1" s="8"/>
      <c r="K1" s="383" t="s">
        <v>1046</v>
      </c>
      <c r="L1" s="384"/>
      <c r="M1" s="384"/>
      <c r="N1" s="384"/>
      <c r="O1" s="384"/>
      <c r="P1" s="384"/>
      <c r="Q1" s="384"/>
    </row>
    <row r="2" spans="1:17" ht="16.5" customHeight="1" x14ac:dyDescent="0.2">
      <c r="A2" s="14"/>
      <c r="B2" s="14"/>
      <c r="C2" s="14"/>
      <c r="D2" s="14"/>
      <c r="E2" s="14"/>
      <c r="F2" s="14"/>
      <c r="G2" s="14"/>
      <c r="H2" s="14"/>
      <c r="I2" s="14"/>
      <c r="J2" s="14"/>
      <c r="K2" s="14"/>
      <c r="L2" s="14"/>
      <c r="M2" s="386" t="s">
        <v>1047</v>
      </c>
      <c r="N2" s="387"/>
      <c r="O2" s="7"/>
      <c r="P2" s="386" t="s">
        <v>1048</v>
      </c>
      <c r="Q2" s="387"/>
    </row>
    <row r="3" spans="1:17" ht="29.45" customHeight="1" x14ac:dyDescent="0.2">
      <c r="A3" s="102"/>
      <c r="B3" s="102"/>
      <c r="C3" s="102"/>
      <c r="D3" s="102"/>
      <c r="E3" s="102"/>
      <c r="F3" s="102"/>
      <c r="G3" s="102"/>
      <c r="H3" s="102"/>
      <c r="I3" s="102"/>
      <c r="J3" s="102"/>
      <c r="K3" s="102"/>
      <c r="L3" s="103" t="s">
        <v>53</v>
      </c>
      <c r="M3" s="105" t="s">
        <v>1049</v>
      </c>
      <c r="N3" s="105" t="s">
        <v>1050</v>
      </c>
      <c r="O3" s="357"/>
      <c r="P3" s="105" t="s">
        <v>1049</v>
      </c>
      <c r="Q3" s="105" t="s">
        <v>1050</v>
      </c>
    </row>
    <row r="4" spans="1:17" ht="16.5" customHeight="1" x14ac:dyDescent="0.2">
      <c r="A4" s="7" t="s">
        <v>1051</v>
      </c>
      <c r="B4" s="7"/>
      <c r="C4" s="7"/>
      <c r="D4" s="7"/>
      <c r="E4" s="7"/>
      <c r="F4" s="7"/>
      <c r="G4" s="7"/>
      <c r="H4" s="7"/>
      <c r="I4" s="7"/>
      <c r="J4" s="7"/>
      <c r="K4" s="7"/>
      <c r="L4" s="9"/>
      <c r="M4" s="10"/>
      <c r="N4" s="10"/>
      <c r="O4" s="7"/>
      <c r="P4" s="10"/>
      <c r="Q4" s="10"/>
    </row>
    <row r="5" spans="1:17" ht="16.5" customHeight="1" x14ac:dyDescent="0.2">
      <c r="A5" s="7"/>
      <c r="B5" s="7" t="s">
        <v>85</v>
      </c>
      <c r="C5" s="7"/>
      <c r="D5" s="7"/>
      <c r="E5" s="7"/>
      <c r="F5" s="7"/>
      <c r="G5" s="7"/>
      <c r="H5" s="7"/>
      <c r="I5" s="7"/>
      <c r="J5" s="7"/>
      <c r="K5" s="7"/>
      <c r="L5" s="9"/>
      <c r="M5" s="10"/>
      <c r="N5" s="10"/>
      <c r="O5" s="7"/>
      <c r="P5" s="10"/>
      <c r="Q5" s="10"/>
    </row>
    <row r="6" spans="1:17" ht="16.5" customHeight="1" x14ac:dyDescent="0.2">
      <c r="A6" s="7"/>
      <c r="B6" s="7"/>
      <c r="C6" s="7" t="s">
        <v>337</v>
      </c>
      <c r="D6" s="7"/>
      <c r="E6" s="7"/>
      <c r="F6" s="7"/>
      <c r="G6" s="7"/>
      <c r="H6" s="7"/>
      <c r="I6" s="7"/>
      <c r="J6" s="7"/>
      <c r="K6" s="7"/>
      <c r="L6" s="9" t="s">
        <v>210</v>
      </c>
      <c r="M6" s="353" t="s">
        <v>81</v>
      </c>
      <c r="N6" s="355">
        <v>95.1</v>
      </c>
      <c r="O6" s="7"/>
      <c r="P6" s="353" t="s">
        <v>81</v>
      </c>
      <c r="Q6" s="355">
        <v>95.8</v>
      </c>
    </row>
    <row r="7" spans="1:17" ht="16.5" customHeight="1" x14ac:dyDescent="0.2">
      <c r="A7" s="7"/>
      <c r="B7" s="7"/>
      <c r="C7" s="7" t="s">
        <v>339</v>
      </c>
      <c r="D7" s="7"/>
      <c r="E7" s="7"/>
      <c r="F7" s="7"/>
      <c r="G7" s="7"/>
      <c r="H7" s="7"/>
      <c r="I7" s="7"/>
      <c r="J7" s="7"/>
      <c r="K7" s="7"/>
      <c r="L7" s="9" t="s">
        <v>210</v>
      </c>
      <c r="M7" s="353" t="s">
        <v>81</v>
      </c>
      <c r="N7" s="355">
        <v>95.9</v>
      </c>
      <c r="O7" s="7"/>
      <c r="P7" s="353" t="s">
        <v>81</v>
      </c>
      <c r="Q7" s="355">
        <v>96.4</v>
      </c>
    </row>
    <row r="8" spans="1:17" ht="16.5" customHeight="1" x14ac:dyDescent="0.2">
      <c r="A8" s="7"/>
      <c r="B8" s="7"/>
      <c r="C8" s="7" t="s">
        <v>984</v>
      </c>
      <c r="D8" s="7"/>
      <c r="E8" s="7"/>
      <c r="F8" s="7"/>
      <c r="G8" s="7"/>
      <c r="H8" s="7"/>
      <c r="I8" s="7"/>
      <c r="J8" s="7"/>
      <c r="K8" s="7"/>
      <c r="L8" s="9" t="s">
        <v>210</v>
      </c>
      <c r="M8" s="355">
        <v>77.2</v>
      </c>
      <c r="N8" s="355">
        <v>94.8</v>
      </c>
      <c r="O8" s="7"/>
      <c r="P8" s="355">
        <v>75.8</v>
      </c>
      <c r="Q8" s="355">
        <v>95.6</v>
      </c>
    </row>
    <row r="9" spans="1:17" ht="16.5" customHeight="1" x14ac:dyDescent="0.2">
      <c r="A9" s="7"/>
      <c r="B9" s="7"/>
      <c r="C9" s="7" t="s">
        <v>345</v>
      </c>
      <c r="D9" s="7"/>
      <c r="E9" s="7"/>
      <c r="F9" s="7"/>
      <c r="G9" s="7"/>
      <c r="H9" s="7"/>
      <c r="I9" s="7"/>
      <c r="J9" s="7"/>
      <c r="K9" s="7"/>
      <c r="L9" s="9" t="s">
        <v>210</v>
      </c>
      <c r="M9" s="355">
        <v>71.3</v>
      </c>
      <c r="N9" s="355">
        <v>94.3</v>
      </c>
      <c r="O9" s="7"/>
      <c r="P9" s="355">
        <v>77.5</v>
      </c>
      <c r="Q9" s="355">
        <v>94.7</v>
      </c>
    </row>
    <row r="10" spans="1:17" ht="16.5" customHeight="1" x14ac:dyDescent="0.2">
      <c r="A10" s="7"/>
      <c r="B10" s="7"/>
      <c r="C10" s="7" t="s">
        <v>347</v>
      </c>
      <c r="D10" s="7"/>
      <c r="E10" s="7"/>
      <c r="F10" s="7"/>
      <c r="G10" s="7"/>
      <c r="H10" s="7"/>
      <c r="I10" s="7"/>
      <c r="J10" s="7"/>
      <c r="K10" s="7"/>
      <c r="L10" s="9" t="s">
        <v>210</v>
      </c>
      <c r="M10" s="355">
        <v>70.8</v>
      </c>
      <c r="N10" s="355">
        <v>93.2</v>
      </c>
      <c r="O10" s="7"/>
      <c r="P10" s="355">
        <v>65.5</v>
      </c>
      <c r="Q10" s="355">
        <v>93.5</v>
      </c>
    </row>
    <row r="11" spans="1:17" ht="16.5" customHeight="1" x14ac:dyDescent="0.2">
      <c r="A11" s="7"/>
      <c r="B11" s="7"/>
      <c r="C11" s="7" t="s">
        <v>1052</v>
      </c>
      <c r="D11" s="7"/>
      <c r="E11" s="7"/>
      <c r="F11" s="7"/>
      <c r="G11" s="7"/>
      <c r="H11" s="7"/>
      <c r="I11" s="7"/>
      <c r="J11" s="7"/>
      <c r="K11" s="7"/>
      <c r="L11" s="9" t="s">
        <v>210</v>
      </c>
      <c r="M11" s="353" t="s">
        <v>81</v>
      </c>
      <c r="N11" s="355">
        <v>92.7</v>
      </c>
      <c r="O11" s="7"/>
      <c r="P11" s="353" t="s">
        <v>81</v>
      </c>
      <c r="Q11" s="355">
        <v>93.9</v>
      </c>
    </row>
    <row r="12" spans="1:17" ht="16.5" customHeight="1" x14ac:dyDescent="0.2">
      <c r="A12" s="7"/>
      <c r="B12" s="7"/>
      <c r="C12" s="7" t="s">
        <v>349</v>
      </c>
      <c r="D12" s="7"/>
      <c r="E12" s="7"/>
      <c r="F12" s="7"/>
      <c r="G12" s="7"/>
      <c r="H12" s="7"/>
      <c r="I12" s="7"/>
      <c r="J12" s="7"/>
      <c r="K12" s="7"/>
      <c r="L12" s="9" t="s">
        <v>210</v>
      </c>
      <c r="M12" s="353" t="s">
        <v>81</v>
      </c>
      <c r="N12" s="355">
        <v>95.9</v>
      </c>
      <c r="O12" s="7"/>
      <c r="P12" s="353" t="s">
        <v>81</v>
      </c>
      <c r="Q12" s="355">
        <v>96.4</v>
      </c>
    </row>
    <row r="13" spans="1:17" ht="16.5" customHeight="1" x14ac:dyDescent="0.2">
      <c r="A13" s="7"/>
      <c r="B13" s="7"/>
      <c r="C13" s="7" t="s">
        <v>350</v>
      </c>
      <c r="D13" s="7"/>
      <c r="E13" s="7"/>
      <c r="F13" s="7"/>
      <c r="G13" s="7"/>
      <c r="H13" s="7"/>
      <c r="I13" s="7"/>
      <c r="J13" s="7"/>
      <c r="K13" s="7"/>
      <c r="L13" s="9" t="s">
        <v>210</v>
      </c>
      <c r="M13" s="353" t="s">
        <v>81</v>
      </c>
      <c r="N13" s="355">
        <v>68.400000000000006</v>
      </c>
      <c r="O13" s="7"/>
      <c r="P13" s="353" t="s">
        <v>81</v>
      </c>
      <c r="Q13" s="355">
        <v>73.400000000000006</v>
      </c>
    </row>
    <row r="14" spans="1:17" ht="16.5" customHeight="1" x14ac:dyDescent="0.2">
      <c r="A14" s="7" t="s">
        <v>1053</v>
      </c>
      <c r="B14" s="7"/>
      <c r="C14" s="7"/>
      <c r="D14" s="7"/>
      <c r="E14" s="7"/>
      <c r="F14" s="7"/>
      <c r="G14" s="7"/>
      <c r="H14" s="7"/>
      <c r="I14" s="7"/>
      <c r="J14" s="7"/>
      <c r="K14" s="7"/>
      <c r="L14" s="9"/>
      <c r="M14" s="10"/>
      <c r="N14" s="10"/>
      <c r="O14" s="7"/>
      <c r="P14" s="10"/>
      <c r="Q14" s="10"/>
    </row>
    <row r="15" spans="1:17" ht="16.5" customHeight="1" x14ac:dyDescent="0.2">
      <c r="A15" s="7"/>
      <c r="B15" s="7" t="s">
        <v>85</v>
      </c>
      <c r="C15" s="7"/>
      <c r="D15" s="7"/>
      <c r="E15" s="7"/>
      <c r="F15" s="7"/>
      <c r="G15" s="7"/>
      <c r="H15" s="7"/>
      <c r="I15" s="7"/>
      <c r="J15" s="7"/>
      <c r="K15" s="7"/>
      <c r="L15" s="9"/>
      <c r="M15" s="10"/>
      <c r="N15" s="10"/>
      <c r="O15" s="7"/>
      <c r="P15" s="10"/>
      <c r="Q15" s="10"/>
    </row>
    <row r="16" spans="1:17" ht="16.5" customHeight="1" x14ac:dyDescent="0.2">
      <c r="A16" s="7"/>
      <c r="B16" s="7"/>
      <c r="C16" s="7" t="s">
        <v>337</v>
      </c>
      <c r="D16" s="7"/>
      <c r="E16" s="7"/>
      <c r="F16" s="7"/>
      <c r="G16" s="7"/>
      <c r="H16" s="7"/>
      <c r="I16" s="7"/>
      <c r="J16" s="7"/>
      <c r="K16" s="7"/>
      <c r="L16" s="9" t="s">
        <v>210</v>
      </c>
      <c r="M16" s="353" t="s">
        <v>81</v>
      </c>
      <c r="N16" s="355">
        <v>97.1</v>
      </c>
      <c r="O16" s="7"/>
      <c r="P16" s="353" t="s">
        <v>81</v>
      </c>
      <c r="Q16" s="355">
        <v>96.5</v>
      </c>
    </row>
    <row r="17" spans="1:17" ht="16.5" customHeight="1" x14ac:dyDescent="0.2">
      <c r="A17" s="7"/>
      <c r="B17" s="7"/>
      <c r="C17" s="7" t="s">
        <v>339</v>
      </c>
      <c r="D17" s="7"/>
      <c r="E17" s="7"/>
      <c r="F17" s="7"/>
      <c r="G17" s="7"/>
      <c r="H17" s="7"/>
      <c r="I17" s="7"/>
      <c r="J17" s="7"/>
      <c r="K17" s="7"/>
      <c r="L17" s="9" t="s">
        <v>210</v>
      </c>
      <c r="M17" s="353" t="s">
        <v>81</v>
      </c>
      <c r="N17" s="355">
        <v>95.6</v>
      </c>
      <c r="O17" s="7"/>
      <c r="P17" s="353" t="s">
        <v>81</v>
      </c>
      <c r="Q17" s="355">
        <v>95</v>
      </c>
    </row>
    <row r="18" spans="1:17" ht="16.5" customHeight="1" x14ac:dyDescent="0.2">
      <c r="A18" s="7"/>
      <c r="B18" s="7"/>
      <c r="C18" s="7" t="s">
        <v>984</v>
      </c>
      <c r="D18" s="7"/>
      <c r="E18" s="7"/>
      <c r="F18" s="7"/>
      <c r="G18" s="7"/>
      <c r="H18" s="7"/>
      <c r="I18" s="7"/>
      <c r="J18" s="7"/>
      <c r="K18" s="7"/>
      <c r="L18" s="9" t="s">
        <v>210</v>
      </c>
      <c r="M18" s="355">
        <v>82.4</v>
      </c>
      <c r="N18" s="355">
        <v>93.4</v>
      </c>
      <c r="O18" s="7"/>
      <c r="P18" s="355">
        <v>82</v>
      </c>
      <c r="Q18" s="355">
        <v>92.7</v>
      </c>
    </row>
    <row r="19" spans="1:17" ht="16.5" customHeight="1" x14ac:dyDescent="0.2">
      <c r="A19" s="7"/>
      <c r="B19" s="7"/>
      <c r="C19" s="7" t="s">
        <v>345</v>
      </c>
      <c r="D19" s="7"/>
      <c r="E19" s="7"/>
      <c r="F19" s="7"/>
      <c r="G19" s="7"/>
      <c r="H19" s="7"/>
      <c r="I19" s="7"/>
      <c r="J19" s="7"/>
      <c r="K19" s="7"/>
      <c r="L19" s="9" t="s">
        <v>210</v>
      </c>
      <c r="M19" s="355">
        <v>80.099999999999994</v>
      </c>
      <c r="N19" s="355">
        <v>96.6</v>
      </c>
      <c r="O19" s="7"/>
      <c r="P19" s="355">
        <v>79.7</v>
      </c>
      <c r="Q19" s="355">
        <v>95.4</v>
      </c>
    </row>
    <row r="20" spans="1:17" ht="16.5" customHeight="1" x14ac:dyDescent="0.2">
      <c r="A20" s="7"/>
      <c r="B20" s="7"/>
      <c r="C20" s="7" t="s">
        <v>347</v>
      </c>
      <c r="D20" s="7"/>
      <c r="E20" s="7"/>
      <c r="F20" s="7"/>
      <c r="G20" s="7"/>
      <c r="H20" s="7"/>
      <c r="I20" s="7"/>
      <c r="J20" s="7"/>
      <c r="K20" s="7"/>
      <c r="L20" s="9" t="s">
        <v>210</v>
      </c>
      <c r="M20" s="355">
        <v>88.6</v>
      </c>
      <c r="N20" s="355">
        <v>94.6</v>
      </c>
      <c r="O20" s="7"/>
      <c r="P20" s="355">
        <v>88.2</v>
      </c>
      <c r="Q20" s="355">
        <v>93.7</v>
      </c>
    </row>
    <row r="21" spans="1:17" ht="16.5" customHeight="1" x14ac:dyDescent="0.2">
      <c r="A21" s="7"/>
      <c r="B21" s="7"/>
      <c r="C21" s="7" t="s">
        <v>1052</v>
      </c>
      <c r="D21" s="7"/>
      <c r="E21" s="7"/>
      <c r="F21" s="7"/>
      <c r="G21" s="7"/>
      <c r="H21" s="7"/>
      <c r="I21" s="7"/>
      <c r="J21" s="7"/>
      <c r="K21" s="7"/>
      <c r="L21" s="9" t="s">
        <v>210</v>
      </c>
      <c r="M21" s="353" t="s">
        <v>81</v>
      </c>
      <c r="N21" s="355">
        <v>96.9</v>
      </c>
      <c r="O21" s="7"/>
      <c r="P21" s="353" t="s">
        <v>81</v>
      </c>
      <c r="Q21" s="355">
        <v>95.5</v>
      </c>
    </row>
    <row r="22" spans="1:17" ht="16.5" customHeight="1" x14ac:dyDescent="0.2">
      <c r="A22" s="7"/>
      <c r="B22" s="7"/>
      <c r="C22" s="7" t="s">
        <v>349</v>
      </c>
      <c r="D22" s="7"/>
      <c r="E22" s="7"/>
      <c r="F22" s="7"/>
      <c r="G22" s="7"/>
      <c r="H22" s="7"/>
      <c r="I22" s="7"/>
      <c r="J22" s="7"/>
      <c r="K22" s="7"/>
      <c r="L22" s="9" t="s">
        <v>210</v>
      </c>
      <c r="M22" s="353" t="s">
        <v>81</v>
      </c>
      <c r="N22" s="355">
        <v>95.5</v>
      </c>
      <c r="O22" s="7"/>
      <c r="P22" s="353" t="s">
        <v>81</v>
      </c>
      <c r="Q22" s="355">
        <v>94.9</v>
      </c>
    </row>
    <row r="23" spans="1:17" ht="16.5" customHeight="1" x14ac:dyDescent="0.2">
      <c r="A23" s="7"/>
      <c r="B23" s="7"/>
      <c r="C23" s="7" t="s">
        <v>350</v>
      </c>
      <c r="D23" s="7"/>
      <c r="E23" s="7"/>
      <c r="F23" s="7"/>
      <c r="G23" s="7"/>
      <c r="H23" s="7"/>
      <c r="I23" s="7"/>
      <c r="J23" s="7"/>
      <c r="K23" s="7"/>
      <c r="L23" s="9" t="s">
        <v>210</v>
      </c>
      <c r="M23" s="353" t="s">
        <v>81</v>
      </c>
      <c r="N23" s="355">
        <v>86.1</v>
      </c>
      <c r="O23" s="7"/>
      <c r="P23" s="353" t="s">
        <v>81</v>
      </c>
      <c r="Q23" s="355">
        <v>84.1</v>
      </c>
    </row>
    <row r="24" spans="1:17" ht="16.5" customHeight="1" x14ac:dyDescent="0.2">
      <c r="A24" s="7" t="s">
        <v>1051</v>
      </c>
      <c r="B24" s="7"/>
      <c r="C24" s="7"/>
      <c r="D24" s="7"/>
      <c r="E24" s="7"/>
      <c r="F24" s="7"/>
      <c r="G24" s="7"/>
      <c r="H24" s="7"/>
      <c r="I24" s="7"/>
      <c r="J24" s="7"/>
      <c r="K24" s="7"/>
      <c r="L24" s="9"/>
      <c r="M24" s="10"/>
      <c r="N24" s="10"/>
      <c r="O24" s="7"/>
      <c r="P24" s="10"/>
      <c r="Q24" s="10"/>
    </row>
    <row r="25" spans="1:17" ht="16.5" customHeight="1" x14ac:dyDescent="0.2">
      <c r="A25" s="7"/>
      <c r="B25" s="7" t="s">
        <v>248</v>
      </c>
      <c r="C25" s="7"/>
      <c r="D25" s="7"/>
      <c r="E25" s="7"/>
      <c r="F25" s="7"/>
      <c r="G25" s="7"/>
      <c r="H25" s="7"/>
      <c r="I25" s="7"/>
      <c r="J25" s="7"/>
      <c r="K25" s="7"/>
      <c r="L25" s="9"/>
      <c r="M25" s="10"/>
      <c r="N25" s="10"/>
      <c r="O25" s="7"/>
      <c r="P25" s="10"/>
      <c r="Q25" s="10"/>
    </row>
    <row r="26" spans="1:17" ht="16.5" customHeight="1" x14ac:dyDescent="0.2">
      <c r="A26" s="7"/>
      <c r="B26" s="7"/>
      <c r="C26" s="7" t="s">
        <v>337</v>
      </c>
      <c r="D26" s="7"/>
      <c r="E26" s="7"/>
      <c r="F26" s="7"/>
      <c r="G26" s="7"/>
      <c r="H26" s="7"/>
      <c r="I26" s="7"/>
      <c r="J26" s="7"/>
      <c r="K26" s="7"/>
      <c r="L26" s="9" t="s">
        <v>210</v>
      </c>
      <c r="M26" s="353" t="s">
        <v>81</v>
      </c>
      <c r="N26" s="355">
        <v>95.3</v>
      </c>
      <c r="O26" s="7"/>
      <c r="P26" s="353" t="s">
        <v>81</v>
      </c>
      <c r="Q26" s="355">
        <v>96</v>
      </c>
    </row>
    <row r="27" spans="1:17" ht="16.5" customHeight="1" x14ac:dyDescent="0.2">
      <c r="A27" s="7"/>
      <c r="B27" s="7"/>
      <c r="C27" s="7" t="s">
        <v>339</v>
      </c>
      <c r="D27" s="7"/>
      <c r="E27" s="7"/>
      <c r="F27" s="7"/>
      <c r="G27" s="7"/>
      <c r="H27" s="7"/>
      <c r="I27" s="7"/>
      <c r="J27" s="7"/>
      <c r="K27" s="7"/>
      <c r="L27" s="9" t="s">
        <v>210</v>
      </c>
      <c r="M27" s="353" t="s">
        <v>81</v>
      </c>
      <c r="N27" s="355">
        <v>95.8</v>
      </c>
      <c r="O27" s="7"/>
      <c r="P27" s="353" t="s">
        <v>81</v>
      </c>
      <c r="Q27" s="355">
        <v>96.4</v>
      </c>
    </row>
    <row r="28" spans="1:17" ht="16.5" customHeight="1" x14ac:dyDescent="0.2">
      <c r="A28" s="7"/>
      <c r="B28" s="7"/>
      <c r="C28" s="7" t="s">
        <v>984</v>
      </c>
      <c r="D28" s="7"/>
      <c r="E28" s="7"/>
      <c r="F28" s="7"/>
      <c r="G28" s="7"/>
      <c r="H28" s="7"/>
      <c r="I28" s="7"/>
      <c r="J28" s="7"/>
      <c r="K28" s="7"/>
      <c r="L28" s="9" t="s">
        <v>210</v>
      </c>
      <c r="M28" s="355">
        <v>80.900000000000006</v>
      </c>
      <c r="N28" s="355">
        <v>95.1</v>
      </c>
      <c r="O28" s="7"/>
      <c r="P28" s="355">
        <v>81.5</v>
      </c>
      <c r="Q28" s="355">
        <v>95.9</v>
      </c>
    </row>
    <row r="29" spans="1:17" ht="16.5" customHeight="1" x14ac:dyDescent="0.2">
      <c r="A29" s="7"/>
      <c r="B29" s="7"/>
      <c r="C29" s="7" t="s">
        <v>345</v>
      </c>
      <c r="D29" s="7"/>
      <c r="E29" s="7"/>
      <c r="F29" s="7"/>
      <c r="G29" s="7"/>
      <c r="H29" s="7"/>
      <c r="I29" s="7"/>
      <c r="J29" s="7"/>
      <c r="K29" s="7"/>
      <c r="L29" s="9" t="s">
        <v>210</v>
      </c>
      <c r="M29" s="355">
        <v>75.2</v>
      </c>
      <c r="N29" s="355">
        <v>94.3</v>
      </c>
      <c r="O29" s="7"/>
      <c r="P29" s="355">
        <v>83.4</v>
      </c>
      <c r="Q29" s="355">
        <v>95.5</v>
      </c>
    </row>
    <row r="30" spans="1:17" ht="16.5" customHeight="1" x14ac:dyDescent="0.2">
      <c r="A30" s="7"/>
      <c r="B30" s="7"/>
      <c r="C30" s="7" t="s">
        <v>347</v>
      </c>
      <c r="D30" s="7"/>
      <c r="E30" s="7"/>
      <c r="F30" s="7"/>
      <c r="G30" s="7"/>
      <c r="H30" s="7"/>
      <c r="I30" s="7"/>
      <c r="J30" s="7"/>
      <c r="K30" s="7"/>
      <c r="L30" s="9" t="s">
        <v>210</v>
      </c>
      <c r="M30" s="355">
        <v>69.8</v>
      </c>
      <c r="N30" s="355">
        <v>93.1</v>
      </c>
      <c r="O30" s="7"/>
      <c r="P30" s="355">
        <v>73.3</v>
      </c>
      <c r="Q30" s="355">
        <v>94</v>
      </c>
    </row>
    <row r="31" spans="1:17" ht="16.5" customHeight="1" x14ac:dyDescent="0.2">
      <c r="A31" s="7"/>
      <c r="B31" s="7"/>
      <c r="C31" s="7" t="s">
        <v>1052</v>
      </c>
      <c r="D31" s="7"/>
      <c r="E31" s="7"/>
      <c r="F31" s="7"/>
      <c r="G31" s="7"/>
      <c r="H31" s="7"/>
      <c r="I31" s="7"/>
      <c r="J31" s="7"/>
      <c r="K31" s="7"/>
      <c r="L31" s="9" t="s">
        <v>210</v>
      </c>
      <c r="M31" s="353" t="s">
        <v>81</v>
      </c>
      <c r="N31" s="355">
        <v>92.6</v>
      </c>
      <c r="O31" s="7"/>
      <c r="P31" s="353" t="s">
        <v>81</v>
      </c>
      <c r="Q31" s="355">
        <v>95.1</v>
      </c>
    </row>
    <row r="32" spans="1:17" ht="16.5" customHeight="1" x14ac:dyDescent="0.2">
      <c r="A32" s="7"/>
      <c r="B32" s="7"/>
      <c r="C32" s="7" t="s">
        <v>349</v>
      </c>
      <c r="D32" s="7"/>
      <c r="E32" s="7"/>
      <c r="F32" s="7"/>
      <c r="G32" s="7"/>
      <c r="H32" s="7"/>
      <c r="I32" s="7"/>
      <c r="J32" s="7"/>
      <c r="K32" s="7"/>
      <c r="L32" s="9" t="s">
        <v>210</v>
      </c>
      <c r="M32" s="353" t="s">
        <v>81</v>
      </c>
      <c r="N32" s="355">
        <v>97.2</v>
      </c>
      <c r="O32" s="7"/>
      <c r="P32" s="353" t="s">
        <v>81</v>
      </c>
      <c r="Q32" s="355">
        <v>96.9</v>
      </c>
    </row>
    <row r="33" spans="1:17" ht="16.5" customHeight="1" x14ac:dyDescent="0.2">
      <c r="A33" s="7"/>
      <c r="B33" s="7"/>
      <c r="C33" s="7" t="s">
        <v>350</v>
      </c>
      <c r="D33" s="7"/>
      <c r="E33" s="7"/>
      <c r="F33" s="7"/>
      <c r="G33" s="7"/>
      <c r="H33" s="7"/>
      <c r="I33" s="7"/>
      <c r="J33" s="7"/>
      <c r="K33" s="7"/>
      <c r="L33" s="9" t="s">
        <v>210</v>
      </c>
      <c r="M33" s="353" t="s">
        <v>81</v>
      </c>
      <c r="N33" s="355">
        <v>71.400000000000006</v>
      </c>
      <c r="O33" s="7"/>
      <c r="P33" s="353" t="s">
        <v>81</v>
      </c>
      <c r="Q33" s="355">
        <v>77.7</v>
      </c>
    </row>
    <row r="34" spans="1:17" ht="16.5" customHeight="1" x14ac:dyDescent="0.2">
      <c r="A34" s="7" t="s">
        <v>1053</v>
      </c>
      <c r="B34" s="7"/>
      <c r="C34" s="7"/>
      <c r="D34" s="7"/>
      <c r="E34" s="7"/>
      <c r="F34" s="7"/>
      <c r="G34" s="7"/>
      <c r="H34" s="7"/>
      <c r="I34" s="7"/>
      <c r="J34" s="7"/>
      <c r="K34" s="7"/>
      <c r="L34" s="9"/>
      <c r="M34" s="10"/>
      <c r="N34" s="10"/>
      <c r="O34" s="7"/>
      <c r="P34" s="10"/>
      <c r="Q34" s="10"/>
    </row>
    <row r="35" spans="1:17" ht="16.5" customHeight="1" x14ac:dyDescent="0.2">
      <c r="A35" s="7"/>
      <c r="B35" s="7" t="s">
        <v>248</v>
      </c>
      <c r="C35" s="7"/>
      <c r="D35" s="7"/>
      <c r="E35" s="7"/>
      <c r="F35" s="7"/>
      <c r="G35" s="7"/>
      <c r="H35" s="7"/>
      <c r="I35" s="7"/>
      <c r="J35" s="7"/>
      <c r="K35" s="7"/>
      <c r="L35" s="9"/>
      <c r="M35" s="10"/>
      <c r="N35" s="10"/>
      <c r="O35" s="7"/>
      <c r="P35" s="10"/>
      <c r="Q35" s="10"/>
    </row>
    <row r="36" spans="1:17" ht="16.5" customHeight="1" x14ac:dyDescent="0.2">
      <c r="A36" s="7"/>
      <c r="B36" s="7"/>
      <c r="C36" s="7" t="s">
        <v>337</v>
      </c>
      <c r="D36" s="7"/>
      <c r="E36" s="7"/>
      <c r="F36" s="7"/>
      <c r="G36" s="7"/>
      <c r="H36" s="7"/>
      <c r="I36" s="7"/>
      <c r="J36" s="7"/>
      <c r="K36" s="7"/>
      <c r="L36" s="9" t="s">
        <v>210</v>
      </c>
      <c r="M36" s="353" t="s">
        <v>81</v>
      </c>
      <c r="N36" s="355">
        <v>97.2</v>
      </c>
      <c r="O36" s="7"/>
      <c r="P36" s="353" t="s">
        <v>81</v>
      </c>
      <c r="Q36" s="355">
        <v>96.6</v>
      </c>
    </row>
    <row r="37" spans="1:17" ht="16.5" customHeight="1" x14ac:dyDescent="0.2">
      <c r="A37" s="7"/>
      <c r="B37" s="7"/>
      <c r="C37" s="7" t="s">
        <v>339</v>
      </c>
      <c r="D37" s="7"/>
      <c r="E37" s="7"/>
      <c r="F37" s="7"/>
      <c r="G37" s="7"/>
      <c r="H37" s="7"/>
      <c r="I37" s="7"/>
      <c r="J37" s="7"/>
      <c r="K37" s="7"/>
      <c r="L37" s="9" t="s">
        <v>210</v>
      </c>
      <c r="M37" s="353" t="s">
        <v>81</v>
      </c>
      <c r="N37" s="355">
        <v>95.1</v>
      </c>
      <c r="O37" s="7"/>
      <c r="P37" s="353" t="s">
        <v>81</v>
      </c>
      <c r="Q37" s="355">
        <v>94.7</v>
      </c>
    </row>
    <row r="38" spans="1:17" ht="16.5" customHeight="1" x14ac:dyDescent="0.2">
      <c r="A38" s="7"/>
      <c r="B38" s="7"/>
      <c r="C38" s="7" t="s">
        <v>984</v>
      </c>
      <c r="D38" s="7"/>
      <c r="E38" s="7"/>
      <c r="F38" s="7"/>
      <c r="G38" s="7"/>
      <c r="H38" s="7"/>
      <c r="I38" s="7"/>
      <c r="J38" s="7"/>
      <c r="K38" s="7"/>
      <c r="L38" s="9" t="s">
        <v>210</v>
      </c>
      <c r="M38" s="355">
        <v>85.6</v>
      </c>
      <c r="N38" s="355">
        <v>93.4</v>
      </c>
      <c r="O38" s="7"/>
      <c r="P38" s="355">
        <v>86.3</v>
      </c>
      <c r="Q38" s="355">
        <v>92.8</v>
      </c>
    </row>
    <row r="39" spans="1:17" ht="16.5" customHeight="1" x14ac:dyDescent="0.2">
      <c r="A39" s="7"/>
      <c r="B39" s="7"/>
      <c r="C39" s="7" t="s">
        <v>345</v>
      </c>
      <c r="D39" s="7"/>
      <c r="E39" s="7"/>
      <c r="F39" s="7"/>
      <c r="G39" s="7"/>
      <c r="H39" s="7"/>
      <c r="I39" s="7"/>
      <c r="J39" s="7"/>
      <c r="K39" s="7"/>
      <c r="L39" s="9" t="s">
        <v>210</v>
      </c>
      <c r="M39" s="355">
        <v>79.3</v>
      </c>
      <c r="N39" s="355">
        <v>96.2</v>
      </c>
      <c r="O39" s="7"/>
      <c r="P39" s="355">
        <v>79</v>
      </c>
      <c r="Q39" s="355">
        <v>95.7</v>
      </c>
    </row>
    <row r="40" spans="1:17" ht="16.5" customHeight="1" x14ac:dyDescent="0.2">
      <c r="A40" s="7"/>
      <c r="B40" s="7"/>
      <c r="C40" s="7" t="s">
        <v>347</v>
      </c>
      <c r="D40" s="7"/>
      <c r="E40" s="7"/>
      <c r="F40" s="7"/>
      <c r="G40" s="7"/>
      <c r="H40" s="7"/>
      <c r="I40" s="7"/>
      <c r="J40" s="7"/>
      <c r="K40" s="7"/>
      <c r="L40" s="9" t="s">
        <v>210</v>
      </c>
      <c r="M40" s="355">
        <v>88.9</v>
      </c>
      <c r="N40" s="355">
        <v>94.1</v>
      </c>
      <c r="O40" s="7"/>
      <c r="P40" s="355">
        <v>86.8</v>
      </c>
      <c r="Q40" s="355">
        <v>93.4</v>
      </c>
    </row>
    <row r="41" spans="1:17" ht="16.5" customHeight="1" x14ac:dyDescent="0.2">
      <c r="A41" s="7"/>
      <c r="B41" s="7"/>
      <c r="C41" s="7" t="s">
        <v>1052</v>
      </c>
      <c r="D41" s="7"/>
      <c r="E41" s="7"/>
      <c r="F41" s="7"/>
      <c r="G41" s="7"/>
      <c r="H41" s="7"/>
      <c r="I41" s="7"/>
      <c r="J41" s="7"/>
      <c r="K41" s="7"/>
      <c r="L41" s="9" t="s">
        <v>210</v>
      </c>
      <c r="M41" s="353" t="s">
        <v>81</v>
      </c>
      <c r="N41" s="355">
        <v>93.9</v>
      </c>
      <c r="O41" s="7"/>
      <c r="P41" s="353" t="s">
        <v>81</v>
      </c>
      <c r="Q41" s="355">
        <v>93.3</v>
      </c>
    </row>
    <row r="42" spans="1:17" ht="16.5" customHeight="1" x14ac:dyDescent="0.2">
      <c r="A42" s="7"/>
      <c r="B42" s="7"/>
      <c r="C42" s="7" t="s">
        <v>349</v>
      </c>
      <c r="D42" s="7"/>
      <c r="E42" s="7"/>
      <c r="F42" s="7"/>
      <c r="G42" s="7"/>
      <c r="H42" s="7"/>
      <c r="I42" s="7"/>
      <c r="J42" s="7"/>
      <c r="K42" s="7"/>
      <c r="L42" s="9" t="s">
        <v>210</v>
      </c>
      <c r="M42" s="353" t="s">
        <v>81</v>
      </c>
      <c r="N42" s="355">
        <v>95.8</v>
      </c>
      <c r="O42" s="7"/>
      <c r="P42" s="353" t="s">
        <v>81</v>
      </c>
      <c r="Q42" s="355">
        <v>95</v>
      </c>
    </row>
    <row r="43" spans="1:17" ht="16.5" customHeight="1" x14ac:dyDescent="0.2">
      <c r="A43" s="7"/>
      <c r="B43" s="7"/>
      <c r="C43" s="7" t="s">
        <v>350</v>
      </c>
      <c r="D43" s="7"/>
      <c r="E43" s="7"/>
      <c r="F43" s="7"/>
      <c r="G43" s="7"/>
      <c r="H43" s="7"/>
      <c r="I43" s="7"/>
      <c r="J43" s="7"/>
      <c r="K43" s="7"/>
      <c r="L43" s="9" t="s">
        <v>210</v>
      </c>
      <c r="M43" s="353" t="s">
        <v>81</v>
      </c>
      <c r="N43" s="355">
        <v>88</v>
      </c>
      <c r="O43" s="7"/>
      <c r="P43" s="353" t="s">
        <v>81</v>
      </c>
      <c r="Q43" s="355">
        <v>86.2</v>
      </c>
    </row>
    <row r="44" spans="1:17" ht="16.5" customHeight="1" x14ac:dyDescent="0.2">
      <c r="A44" s="7" t="s">
        <v>1051</v>
      </c>
      <c r="B44" s="7"/>
      <c r="C44" s="7"/>
      <c r="D44" s="7"/>
      <c r="E44" s="7"/>
      <c r="F44" s="7"/>
      <c r="G44" s="7"/>
      <c r="H44" s="7"/>
      <c r="I44" s="7"/>
      <c r="J44" s="7"/>
      <c r="K44" s="7"/>
      <c r="L44" s="9"/>
      <c r="M44" s="10"/>
      <c r="N44" s="10"/>
      <c r="O44" s="7"/>
      <c r="P44" s="10"/>
      <c r="Q44" s="10"/>
    </row>
    <row r="45" spans="1:17" ht="16.5" customHeight="1" x14ac:dyDescent="0.2">
      <c r="A45" s="7"/>
      <c r="B45" s="7" t="s">
        <v>272</v>
      </c>
      <c r="C45" s="7"/>
      <c r="D45" s="7"/>
      <c r="E45" s="7"/>
      <c r="F45" s="7"/>
      <c r="G45" s="7"/>
      <c r="H45" s="7"/>
      <c r="I45" s="7"/>
      <c r="J45" s="7"/>
      <c r="K45" s="7"/>
      <c r="L45" s="9"/>
      <c r="M45" s="10"/>
      <c r="N45" s="10"/>
      <c r="O45" s="7"/>
      <c r="P45" s="10"/>
      <c r="Q45" s="10"/>
    </row>
    <row r="46" spans="1:17" ht="16.5" customHeight="1" x14ac:dyDescent="0.2">
      <c r="A46" s="7"/>
      <c r="B46" s="7"/>
      <c r="C46" s="7" t="s">
        <v>337</v>
      </c>
      <c r="D46" s="7"/>
      <c r="E46" s="7"/>
      <c r="F46" s="7"/>
      <c r="G46" s="7"/>
      <c r="H46" s="7"/>
      <c r="I46" s="7"/>
      <c r="J46" s="7"/>
      <c r="K46" s="7"/>
      <c r="L46" s="9" t="s">
        <v>210</v>
      </c>
      <c r="M46" s="353" t="s">
        <v>81</v>
      </c>
      <c r="N46" s="355">
        <v>94.3</v>
      </c>
      <c r="O46" s="7"/>
      <c r="P46" s="353" t="s">
        <v>81</v>
      </c>
      <c r="Q46" s="355">
        <v>95.8</v>
      </c>
    </row>
    <row r="47" spans="1:17" ht="16.5" customHeight="1" x14ac:dyDescent="0.2">
      <c r="A47" s="7"/>
      <c r="B47" s="7"/>
      <c r="C47" s="7" t="s">
        <v>339</v>
      </c>
      <c r="D47" s="7"/>
      <c r="E47" s="7"/>
      <c r="F47" s="7"/>
      <c r="G47" s="7"/>
      <c r="H47" s="7"/>
      <c r="I47" s="7"/>
      <c r="J47" s="7"/>
      <c r="K47" s="7"/>
      <c r="L47" s="9" t="s">
        <v>210</v>
      </c>
      <c r="M47" s="353" t="s">
        <v>81</v>
      </c>
      <c r="N47" s="355">
        <v>95.2</v>
      </c>
      <c r="O47" s="7"/>
      <c r="P47" s="353" t="s">
        <v>81</v>
      </c>
      <c r="Q47" s="355">
        <v>96</v>
      </c>
    </row>
    <row r="48" spans="1:17" ht="16.5" customHeight="1" x14ac:dyDescent="0.2">
      <c r="A48" s="7"/>
      <c r="B48" s="7"/>
      <c r="C48" s="7" t="s">
        <v>984</v>
      </c>
      <c r="D48" s="7"/>
      <c r="E48" s="7"/>
      <c r="F48" s="7"/>
      <c r="G48" s="7"/>
      <c r="H48" s="7"/>
      <c r="I48" s="7"/>
      <c r="J48" s="7"/>
      <c r="K48" s="7"/>
      <c r="L48" s="9" t="s">
        <v>210</v>
      </c>
      <c r="M48" s="355">
        <v>79.3</v>
      </c>
      <c r="N48" s="355">
        <v>94.3</v>
      </c>
      <c r="O48" s="7"/>
      <c r="P48" s="355">
        <v>81.8</v>
      </c>
      <c r="Q48" s="355">
        <v>95.9</v>
      </c>
    </row>
    <row r="49" spans="1:17" ht="16.5" customHeight="1" x14ac:dyDescent="0.2">
      <c r="A49" s="7"/>
      <c r="B49" s="7"/>
      <c r="C49" s="7" t="s">
        <v>345</v>
      </c>
      <c r="D49" s="7"/>
      <c r="E49" s="7"/>
      <c r="F49" s="7"/>
      <c r="G49" s="7"/>
      <c r="H49" s="7"/>
      <c r="I49" s="7"/>
      <c r="J49" s="7"/>
      <c r="K49" s="7"/>
      <c r="L49" s="9" t="s">
        <v>210</v>
      </c>
      <c r="M49" s="355">
        <v>78.900000000000006</v>
      </c>
      <c r="N49" s="355">
        <v>93</v>
      </c>
      <c r="O49" s="7"/>
      <c r="P49" s="355">
        <v>79.5</v>
      </c>
      <c r="Q49" s="355">
        <v>95</v>
      </c>
    </row>
    <row r="50" spans="1:17" ht="16.5" customHeight="1" x14ac:dyDescent="0.2">
      <c r="A50" s="7"/>
      <c r="B50" s="7"/>
      <c r="C50" s="7" t="s">
        <v>347</v>
      </c>
      <c r="D50" s="7"/>
      <c r="E50" s="7"/>
      <c r="F50" s="7"/>
      <c r="G50" s="7"/>
      <c r="H50" s="7"/>
      <c r="I50" s="7"/>
      <c r="J50" s="7"/>
      <c r="K50" s="7"/>
      <c r="L50" s="9" t="s">
        <v>210</v>
      </c>
      <c r="M50" s="355">
        <v>70.5</v>
      </c>
      <c r="N50" s="355">
        <v>92.1</v>
      </c>
      <c r="O50" s="7"/>
      <c r="P50" s="355">
        <v>69.2</v>
      </c>
      <c r="Q50" s="355">
        <v>93.3</v>
      </c>
    </row>
    <row r="51" spans="1:17" ht="16.5" customHeight="1" x14ac:dyDescent="0.2">
      <c r="A51" s="7"/>
      <c r="B51" s="7"/>
      <c r="C51" s="7" t="s">
        <v>1052</v>
      </c>
      <c r="D51" s="7"/>
      <c r="E51" s="7"/>
      <c r="F51" s="7"/>
      <c r="G51" s="7"/>
      <c r="H51" s="7"/>
      <c r="I51" s="7"/>
      <c r="J51" s="7"/>
      <c r="K51" s="7"/>
      <c r="L51" s="9" t="s">
        <v>210</v>
      </c>
      <c r="M51" s="353" t="s">
        <v>81</v>
      </c>
      <c r="N51" s="355">
        <v>92.3</v>
      </c>
      <c r="O51" s="7"/>
      <c r="P51" s="353" t="s">
        <v>81</v>
      </c>
      <c r="Q51" s="355">
        <v>95</v>
      </c>
    </row>
    <row r="52" spans="1:17" ht="16.5" customHeight="1" x14ac:dyDescent="0.2">
      <c r="A52" s="7"/>
      <c r="B52" s="7"/>
      <c r="C52" s="7" t="s">
        <v>349</v>
      </c>
      <c r="D52" s="7"/>
      <c r="E52" s="7"/>
      <c r="F52" s="7"/>
      <c r="G52" s="7"/>
      <c r="H52" s="7"/>
      <c r="I52" s="7"/>
      <c r="J52" s="7"/>
      <c r="K52" s="7"/>
      <c r="L52" s="9" t="s">
        <v>210</v>
      </c>
      <c r="M52" s="353" t="s">
        <v>81</v>
      </c>
      <c r="N52" s="355">
        <v>95.6</v>
      </c>
      <c r="O52" s="7"/>
      <c r="P52" s="353" t="s">
        <v>81</v>
      </c>
      <c r="Q52" s="355">
        <v>96.3</v>
      </c>
    </row>
    <row r="53" spans="1:17" ht="16.5" customHeight="1" x14ac:dyDescent="0.2">
      <c r="A53" s="7"/>
      <c r="B53" s="7"/>
      <c r="C53" s="7" t="s">
        <v>350</v>
      </c>
      <c r="D53" s="7"/>
      <c r="E53" s="7"/>
      <c r="F53" s="7"/>
      <c r="G53" s="7"/>
      <c r="H53" s="7"/>
      <c r="I53" s="7"/>
      <c r="J53" s="7"/>
      <c r="K53" s="7"/>
      <c r="L53" s="9" t="s">
        <v>210</v>
      </c>
      <c r="M53" s="353" t="s">
        <v>81</v>
      </c>
      <c r="N53" s="355">
        <v>68.599999999999994</v>
      </c>
      <c r="O53" s="7"/>
      <c r="P53" s="353" t="s">
        <v>81</v>
      </c>
      <c r="Q53" s="355">
        <v>74.5</v>
      </c>
    </row>
    <row r="54" spans="1:17" ht="16.5" customHeight="1" x14ac:dyDescent="0.2">
      <c r="A54" s="7" t="s">
        <v>1053</v>
      </c>
      <c r="B54" s="7"/>
      <c r="C54" s="7"/>
      <c r="D54" s="7"/>
      <c r="E54" s="7"/>
      <c r="F54" s="7"/>
      <c r="G54" s="7"/>
      <c r="H54" s="7"/>
      <c r="I54" s="7"/>
      <c r="J54" s="7"/>
      <c r="K54" s="7"/>
      <c r="L54" s="9"/>
      <c r="M54" s="10"/>
      <c r="N54" s="10"/>
      <c r="O54" s="7"/>
      <c r="P54" s="10"/>
      <c r="Q54" s="10"/>
    </row>
    <row r="55" spans="1:17" ht="16.5" customHeight="1" x14ac:dyDescent="0.2">
      <c r="A55" s="7"/>
      <c r="B55" s="7" t="s">
        <v>272</v>
      </c>
      <c r="C55" s="7"/>
      <c r="D55" s="7"/>
      <c r="E55" s="7"/>
      <c r="F55" s="7"/>
      <c r="G55" s="7"/>
      <c r="H55" s="7"/>
      <c r="I55" s="7"/>
      <c r="J55" s="7"/>
      <c r="K55" s="7"/>
      <c r="L55" s="9"/>
      <c r="M55" s="10"/>
      <c r="N55" s="10"/>
      <c r="O55" s="7"/>
      <c r="P55" s="10"/>
      <c r="Q55" s="10"/>
    </row>
    <row r="56" spans="1:17" ht="16.5" customHeight="1" x14ac:dyDescent="0.2">
      <c r="A56" s="7"/>
      <c r="B56" s="7"/>
      <c r="C56" s="7" t="s">
        <v>337</v>
      </c>
      <c r="D56" s="7"/>
      <c r="E56" s="7"/>
      <c r="F56" s="7"/>
      <c r="G56" s="7"/>
      <c r="H56" s="7"/>
      <c r="I56" s="7"/>
      <c r="J56" s="7"/>
      <c r="K56" s="7"/>
      <c r="L56" s="9" t="s">
        <v>210</v>
      </c>
      <c r="M56" s="353" t="s">
        <v>81</v>
      </c>
      <c r="N56" s="355">
        <v>97.3</v>
      </c>
      <c r="O56" s="7"/>
      <c r="P56" s="353" t="s">
        <v>81</v>
      </c>
      <c r="Q56" s="355">
        <v>97</v>
      </c>
    </row>
    <row r="57" spans="1:17" ht="16.5" customHeight="1" x14ac:dyDescent="0.2">
      <c r="A57" s="7"/>
      <c r="B57" s="7"/>
      <c r="C57" s="7" t="s">
        <v>339</v>
      </c>
      <c r="D57" s="7"/>
      <c r="E57" s="7"/>
      <c r="F57" s="7"/>
      <c r="G57" s="7"/>
      <c r="H57" s="7"/>
      <c r="I57" s="7"/>
      <c r="J57" s="7"/>
      <c r="K57" s="7"/>
      <c r="L57" s="9" t="s">
        <v>210</v>
      </c>
      <c r="M57" s="353" t="s">
        <v>81</v>
      </c>
      <c r="N57" s="355">
        <v>95.4</v>
      </c>
      <c r="O57" s="7"/>
      <c r="P57" s="353" t="s">
        <v>81</v>
      </c>
      <c r="Q57" s="355">
        <v>95.1</v>
      </c>
    </row>
    <row r="58" spans="1:17" ht="16.5" customHeight="1" x14ac:dyDescent="0.2">
      <c r="A58" s="7"/>
      <c r="B58" s="7"/>
      <c r="C58" s="7" t="s">
        <v>984</v>
      </c>
      <c r="D58" s="7"/>
      <c r="E58" s="7"/>
      <c r="F58" s="7"/>
      <c r="G58" s="7"/>
      <c r="H58" s="7"/>
      <c r="I58" s="7"/>
      <c r="J58" s="7"/>
      <c r="K58" s="7"/>
      <c r="L58" s="9" t="s">
        <v>210</v>
      </c>
      <c r="M58" s="355">
        <v>82.5</v>
      </c>
      <c r="N58" s="355">
        <v>93.2</v>
      </c>
      <c r="O58" s="7"/>
      <c r="P58" s="355">
        <v>82.9</v>
      </c>
      <c r="Q58" s="355">
        <v>92.8</v>
      </c>
    </row>
    <row r="59" spans="1:17" ht="16.5" customHeight="1" x14ac:dyDescent="0.2">
      <c r="A59" s="7"/>
      <c r="B59" s="7"/>
      <c r="C59" s="7" t="s">
        <v>345</v>
      </c>
      <c r="D59" s="7"/>
      <c r="E59" s="7"/>
      <c r="F59" s="7"/>
      <c r="G59" s="7"/>
      <c r="H59" s="7"/>
      <c r="I59" s="7"/>
      <c r="J59" s="7"/>
      <c r="K59" s="7"/>
      <c r="L59" s="9" t="s">
        <v>210</v>
      </c>
      <c r="M59" s="355">
        <v>81.400000000000006</v>
      </c>
      <c r="N59" s="355">
        <v>95.9</v>
      </c>
      <c r="O59" s="7"/>
      <c r="P59" s="355">
        <v>78.7</v>
      </c>
      <c r="Q59" s="355">
        <v>95.5</v>
      </c>
    </row>
    <row r="60" spans="1:17" ht="16.5" customHeight="1" x14ac:dyDescent="0.2">
      <c r="A60" s="7"/>
      <c r="B60" s="7"/>
      <c r="C60" s="7" t="s">
        <v>347</v>
      </c>
      <c r="D60" s="7"/>
      <c r="E60" s="7"/>
      <c r="F60" s="7"/>
      <c r="G60" s="7"/>
      <c r="H60" s="7"/>
      <c r="I60" s="7"/>
      <c r="J60" s="7"/>
      <c r="K60" s="7"/>
      <c r="L60" s="9" t="s">
        <v>210</v>
      </c>
      <c r="M60" s="355">
        <v>89.2</v>
      </c>
      <c r="N60" s="355">
        <v>93.9</v>
      </c>
      <c r="O60" s="7"/>
      <c r="P60" s="355">
        <v>87.4</v>
      </c>
      <c r="Q60" s="355">
        <v>93.4</v>
      </c>
    </row>
    <row r="61" spans="1:17" ht="16.5" customHeight="1" x14ac:dyDescent="0.2">
      <c r="A61" s="7"/>
      <c r="B61" s="7"/>
      <c r="C61" s="7" t="s">
        <v>1052</v>
      </c>
      <c r="D61" s="7"/>
      <c r="E61" s="7"/>
      <c r="F61" s="7"/>
      <c r="G61" s="7"/>
      <c r="H61" s="7"/>
      <c r="I61" s="7"/>
      <c r="J61" s="7"/>
      <c r="K61" s="7"/>
      <c r="L61" s="9" t="s">
        <v>210</v>
      </c>
      <c r="M61" s="353" t="s">
        <v>81</v>
      </c>
      <c r="N61" s="355">
        <v>94.7</v>
      </c>
      <c r="O61" s="7"/>
      <c r="P61" s="353" t="s">
        <v>81</v>
      </c>
      <c r="Q61" s="355">
        <v>94.3</v>
      </c>
    </row>
    <row r="62" spans="1:17" ht="16.5" customHeight="1" x14ac:dyDescent="0.2">
      <c r="A62" s="7"/>
      <c r="B62" s="7"/>
      <c r="C62" s="7" t="s">
        <v>349</v>
      </c>
      <c r="D62" s="7"/>
      <c r="E62" s="7"/>
      <c r="F62" s="7"/>
      <c r="G62" s="7"/>
      <c r="H62" s="7"/>
      <c r="I62" s="7"/>
      <c r="J62" s="7"/>
      <c r="K62" s="7"/>
      <c r="L62" s="9" t="s">
        <v>210</v>
      </c>
      <c r="M62" s="353" t="s">
        <v>81</v>
      </c>
      <c r="N62" s="355">
        <v>94.4</v>
      </c>
      <c r="O62" s="7"/>
      <c r="P62" s="353" t="s">
        <v>81</v>
      </c>
      <c r="Q62" s="355">
        <v>93.9</v>
      </c>
    </row>
    <row r="63" spans="1:17" ht="16.5" customHeight="1" x14ac:dyDescent="0.2">
      <c r="A63" s="7"/>
      <c r="B63" s="7"/>
      <c r="C63" s="7" t="s">
        <v>350</v>
      </c>
      <c r="D63" s="7"/>
      <c r="E63" s="7"/>
      <c r="F63" s="7"/>
      <c r="G63" s="7"/>
      <c r="H63" s="7"/>
      <c r="I63" s="7"/>
      <c r="J63" s="7"/>
      <c r="K63" s="7"/>
      <c r="L63" s="9" t="s">
        <v>210</v>
      </c>
      <c r="M63" s="353" t="s">
        <v>81</v>
      </c>
      <c r="N63" s="355">
        <v>88.6</v>
      </c>
      <c r="O63" s="7"/>
      <c r="P63" s="353" t="s">
        <v>81</v>
      </c>
      <c r="Q63" s="355">
        <v>87</v>
      </c>
    </row>
    <row r="64" spans="1:17" ht="16.5" customHeight="1" x14ac:dyDescent="0.2">
      <c r="A64" s="7" t="s">
        <v>1051</v>
      </c>
      <c r="B64" s="7"/>
      <c r="C64" s="7"/>
      <c r="D64" s="7"/>
      <c r="E64" s="7"/>
      <c r="F64" s="7"/>
      <c r="G64" s="7"/>
      <c r="H64" s="7"/>
      <c r="I64" s="7"/>
      <c r="J64" s="7"/>
      <c r="K64" s="7"/>
      <c r="L64" s="9"/>
      <c r="M64" s="10"/>
      <c r="N64" s="10"/>
      <c r="O64" s="7"/>
      <c r="P64" s="10"/>
      <c r="Q64" s="10"/>
    </row>
    <row r="65" spans="1:17" ht="16.5" customHeight="1" x14ac:dyDescent="0.2">
      <c r="A65" s="7"/>
      <c r="B65" s="7" t="s">
        <v>273</v>
      </c>
      <c r="C65" s="7"/>
      <c r="D65" s="7"/>
      <c r="E65" s="7"/>
      <c r="F65" s="7"/>
      <c r="G65" s="7"/>
      <c r="H65" s="7"/>
      <c r="I65" s="7"/>
      <c r="J65" s="7"/>
      <c r="K65" s="7"/>
      <c r="L65" s="9"/>
      <c r="M65" s="10"/>
      <c r="N65" s="10"/>
      <c r="O65" s="7"/>
      <c r="P65" s="10"/>
      <c r="Q65" s="10"/>
    </row>
    <row r="66" spans="1:17" ht="16.5" customHeight="1" x14ac:dyDescent="0.2">
      <c r="A66" s="7"/>
      <c r="B66" s="7"/>
      <c r="C66" s="7" t="s">
        <v>337</v>
      </c>
      <c r="D66" s="7"/>
      <c r="E66" s="7"/>
      <c r="F66" s="7"/>
      <c r="G66" s="7"/>
      <c r="H66" s="7"/>
      <c r="I66" s="7"/>
      <c r="J66" s="7"/>
      <c r="K66" s="7"/>
      <c r="L66" s="9" t="s">
        <v>210</v>
      </c>
      <c r="M66" s="353" t="s">
        <v>81</v>
      </c>
      <c r="N66" s="355">
        <v>93.5</v>
      </c>
      <c r="O66" s="7"/>
      <c r="P66" s="353" t="s">
        <v>81</v>
      </c>
      <c r="Q66" s="355">
        <v>94.7</v>
      </c>
    </row>
    <row r="67" spans="1:17" ht="16.5" customHeight="1" x14ac:dyDescent="0.2">
      <c r="A67" s="7"/>
      <c r="B67" s="7"/>
      <c r="C67" s="7" t="s">
        <v>339</v>
      </c>
      <c r="D67" s="7"/>
      <c r="E67" s="7"/>
      <c r="F67" s="7"/>
      <c r="G67" s="7"/>
      <c r="H67" s="7"/>
      <c r="I67" s="7"/>
      <c r="J67" s="7"/>
      <c r="K67" s="7"/>
      <c r="L67" s="9" t="s">
        <v>210</v>
      </c>
      <c r="M67" s="353" t="s">
        <v>81</v>
      </c>
      <c r="N67" s="355">
        <v>94.6</v>
      </c>
      <c r="O67" s="7"/>
      <c r="P67" s="353" t="s">
        <v>81</v>
      </c>
      <c r="Q67" s="355">
        <v>95.3</v>
      </c>
    </row>
    <row r="68" spans="1:17" ht="16.5" customHeight="1" x14ac:dyDescent="0.2">
      <c r="A68" s="7"/>
      <c r="B68" s="7"/>
      <c r="C68" s="7" t="s">
        <v>984</v>
      </c>
      <c r="D68" s="7"/>
      <c r="E68" s="7"/>
      <c r="F68" s="7"/>
      <c r="G68" s="7"/>
      <c r="H68" s="7"/>
      <c r="I68" s="7"/>
      <c r="J68" s="7"/>
      <c r="K68" s="7"/>
      <c r="L68" s="9" t="s">
        <v>210</v>
      </c>
      <c r="M68" s="355">
        <v>70.3</v>
      </c>
      <c r="N68" s="355">
        <v>93.4</v>
      </c>
      <c r="O68" s="7"/>
      <c r="P68" s="355">
        <v>72.8</v>
      </c>
      <c r="Q68" s="355">
        <v>94.7</v>
      </c>
    </row>
    <row r="69" spans="1:17" ht="16.5" customHeight="1" x14ac:dyDescent="0.2">
      <c r="A69" s="7"/>
      <c r="B69" s="7"/>
      <c r="C69" s="7" t="s">
        <v>345</v>
      </c>
      <c r="D69" s="7"/>
      <c r="E69" s="7"/>
      <c r="F69" s="7"/>
      <c r="G69" s="7"/>
      <c r="H69" s="7"/>
      <c r="I69" s="7"/>
      <c r="J69" s="7"/>
      <c r="K69" s="7"/>
      <c r="L69" s="9" t="s">
        <v>210</v>
      </c>
      <c r="M69" s="355">
        <v>68.5</v>
      </c>
      <c r="N69" s="355">
        <v>91.4</v>
      </c>
      <c r="O69" s="7"/>
      <c r="P69" s="355">
        <v>77.400000000000006</v>
      </c>
      <c r="Q69" s="355">
        <v>93.4</v>
      </c>
    </row>
    <row r="70" spans="1:17" ht="16.5" customHeight="1" x14ac:dyDescent="0.2">
      <c r="A70" s="7"/>
      <c r="B70" s="7"/>
      <c r="C70" s="7" t="s">
        <v>347</v>
      </c>
      <c r="D70" s="7"/>
      <c r="E70" s="7"/>
      <c r="F70" s="7"/>
      <c r="G70" s="7"/>
      <c r="H70" s="7"/>
      <c r="I70" s="7"/>
      <c r="J70" s="7"/>
      <c r="K70" s="7"/>
      <c r="L70" s="9" t="s">
        <v>210</v>
      </c>
      <c r="M70" s="355">
        <v>69.8</v>
      </c>
      <c r="N70" s="355">
        <v>91.5</v>
      </c>
      <c r="O70" s="7"/>
      <c r="P70" s="355">
        <v>66.900000000000006</v>
      </c>
      <c r="Q70" s="355">
        <v>92.8</v>
      </c>
    </row>
    <row r="71" spans="1:17" ht="16.5" customHeight="1" x14ac:dyDescent="0.2">
      <c r="A71" s="7"/>
      <c r="B71" s="7"/>
      <c r="C71" s="7" t="s">
        <v>1052</v>
      </c>
      <c r="D71" s="7"/>
      <c r="E71" s="7"/>
      <c r="F71" s="7"/>
      <c r="G71" s="7"/>
      <c r="H71" s="7"/>
      <c r="I71" s="7"/>
      <c r="J71" s="7"/>
      <c r="K71" s="7"/>
      <c r="L71" s="9" t="s">
        <v>210</v>
      </c>
      <c r="M71" s="353" t="s">
        <v>81</v>
      </c>
      <c r="N71" s="355">
        <v>90.8</v>
      </c>
      <c r="O71" s="7"/>
      <c r="P71" s="353" t="s">
        <v>81</v>
      </c>
      <c r="Q71" s="355">
        <v>94</v>
      </c>
    </row>
    <row r="72" spans="1:17" ht="16.5" customHeight="1" x14ac:dyDescent="0.2">
      <c r="A72" s="7"/>
      <c r="B72" s="7"/>
      <c r="C72" s="7" t="s">
        <v>349</v>
      </c>
      <c r="D72" s="7"/>
      <c r="E72" s="7"/>
      <c r="F72" s="7"/>
      <c r="G72" s="7"/>
      <c r="H72" s="7"/>
      <c r="I72" s="7"/>
      <c r="J72" s="7"/>
      <c r="K72" s="7"/>
      <c r="L72" s="9" t="s">
        <v>210</v>
      </c>
      <c r="M72" s="353" t="s">
        <v>81</v>
      </c>
      <c r="N72" s="355">
        <v>95.4</v>
      </c>
      <c r="O72" s="7"/>
      <c r="P72" s="353" t="s">
        <v>81</v>
      </c>
      <c r="Q72" s="355">
        <v>96.3</v>
      </c>
    </row>
    <row r="73" spans="1:17" ht="16.5" customHeight="1" x14ac:dyDescent="0.2">
      <c r="A73" s="7"/>
      <c r="B73" s="7"/>
      <c r="C73" s="7" t="s">
        <v>350</v>
      </c>
      <c r="D73" s="7"/>
      <c r="E73" s="7"/>
      <c r="F73" s="7"/>
      <c r="G73" s="7"/>
      <c r="H73" s="7"/>
      <c r="I73" s="7"/>
      <c r="J73" s="7"/>
      <c r="K73" s="7"/>
      <c r="L73" s="9" t="s">
        <v>210</v>
      </c>
      <c r="M73" s="353" t="s">
        <v>81</v>
      </c>
      <c r="N73" s="355">
        <v>64.400000000000006</v>
      </c>
      <c r="O73" s="7"/>
      <c r="P73" s="353" t="s">
        <v>81</v>
      </c>
      <c r="Q73" s="355">
        <v>73.5</v>
      </c>
    </row>
    <row r="74" spans="1:17" ht="16.5" customHeight="1" x14ac:dyDescent="0.2">
      <c r="A74" s="7" t="s">
        <v>1053</v>
      </c>
      <c r="B74" s="7"/>
      <c r="C74" s="7"/>
      <c r="D74" s="7"/>
      <c r="E74" s="7"/>
      <c r="F74" s="7"/>
      <c r="G74" s="7"/>
      <c r="H74" s="7"/>
      <c r="I74" s="7"/>
      <c r="J74" s="7"/>
      <c r="K74" s="7"/>
      <c r="L74" s="9"/>
      <c r="M74" s="10"/>
      <c r="N74" s="10"/>
      <c r="O74" s="7"/>
      <c r="P74" s="10"/>
      <c r="Q74" s="10"/>
    </row>
    <row r="75" spans="1:17" ht="16.5" customHeight="1" x14ac:dyDescent="0.2">
      <c r="A75" s="7"/>
      <c r="B75" s="7" t="s">
        <v>273</v>
      </c>
      <c r="C75" s="7"/>
      <c r="D75" s="7"/>
      <c r="E75" s="7"/>
      <c r="F75" s="7"/>
      <c r="G75" s="7"/>
      <c r="H75" s="7"/>
      <c r="I75" s="7"/>
      <c r="J75" s="7"/>
      <c r="K75" s="7"/>
      <c r="L75" s="9"/>
      <c r="M75" s="10"/>
      <c r="N75" s="10"/>
      <c r="O75" s="7"/>
      <c r="P75" s="10"/>
      <c r="Q75" s="10"/>
    </row>
    <row r="76" spans="1:17" ht="16.5" customHeight="1" x14ac:dyDescent="0.2">
      <c r="A76" s="7"/>
      <c r="B76" s="7"/>
      <c r="C76" s="7" t="s">
        <v>337</v>
      </c>
      <c r="D76" s="7"/>
      <c r="E76" s="7"/>
      <c r="F76" s="7"/>
      <c r="G76" s="7"/>
      <c r="H76" s="7"/>
      <c r="I76" s="7"/>
      <c r="J76" s="7"/>
      <c r="K76" s="7"/>
      <c r="L76" s="9" t="s">
        <v>210</v>
      </c>
      <c r="M76" s="353" t="s">
        <v>81</v>
      </c>
      <c r="N76" s="355">
        <v>97.2</v>
      </c>
      <c r="O76" s="7"/>
      <c r="P76" s="353" t="s">
        <v>81</v>
      </c>
      <c r="Q76" s="355">
        <v>96.9</v>
      </c>
    </row>
    <row r="77" spans="1:17" ht="16.5" customHeight="1" x14ac:dyDescent="0.2">
      <c r="A77" s="7"/>
      <c r="B77" s="7"/>
      <c r="C77" s="7" t="s">
        <v>339</v>
      </c>
      <c r="D77" s="7"/>
      <c r="E77" s="7"/>
      <c r="F77" s="7"/>
      <c r="G77" s="7"/>
      <c r="H77" s="7"/>
      <c r="I77" s="7"/>
      <c r="J77" s="7"/>
      <c r="K77" s="7"/>
      <c r="L77" s="9" t="s">
        <v>210</v>
      </c>
      <c r="M77" s="353" t="s">
        <v>81</v>
      </c>
      <c r="N77" s="355">
        <v>95.3</v>
      </c>
      <c r="O77" s="7"/>
      <c r="P77" s="353" t="s">
        <v>81</v>
      </c>
      <c r="Q77" s="355">
        <v>95</v>
      </c>
    </row>
    <row r="78" spans="1:17" ht="16.5" customHeight="1" x14ac:dyDescent="0.2">
      <c r="A78" s="7"/>
      <c r="B78" s="7"/>
      <c r="C78" s="7" t="s">
        <v>984</v>
      </c>
      <c r="D78" s="7"/>
      <c r="E78" s="7"/>
      <c r="F78" s="7"/>
      <c r="G78" s="7"/>
      <c r="H78" s="7"/>
      <c r="I78" s="7"/>
      <c r="J78" s="7"/>
      <c r="K78" s="7"/>
      <c r="L78" s="9" t="s">
        <v>210</v>
      </c>
      <c r="M78" s="355">
        <v>86.7</v>
      </c>
      <c r="N78" s="355">
        <v>93.3</v>
      </c>
      <c r="O78" s="7"/>
      <c r="P78" s="355">
        <v>85.5</v>
      </c>
      <c r="Q78" s="355">
        <v>92.9</v>
      </c>
    </row>
    <row r="79" spans="1:17" ht="16.5" customHeight="1" x14ac:dyDescent="0.2">
      <c r="A79" s="7"/>
      <c r="B79" s="7"/>
      <c r="C79" s="7" t="s">
        <v>345</v>
      </c>
      <c r="D79" s="7"/>
      <c r="E79" s="7"/>
      <c r="F79" s="7"/>
      <c r="G79" s="7"/>
      <c r="H79" s="7"/>
      <c r="I79" s="7"/>
      <c r="J79" s="7"/>
      <c r="K79" s="7"/>
      <c r="L79" s="9" t="s">
        <v>210</v>
      </c>
      <c r="M79" s="355">
        <v>79.400000000000006</v>
      </c>
      <c r="N79" s="355">
        <v>95.8</v>
      </c>
      <c r="O79" s="7"/>
      <c r="P79" s="355">
        <v>77.400000000000006</v>
      </c>
      <c r="Q79" s="355">
        <v>95.2</v>
      </c>
    </row>
    <row r="80" spans="1:17" ht="16.5" customHeight="1" x14ac:dyDescent="0.2">
      <c r="A80" s="7"/>
      <c r="B80" s="7"/>
      <c r="C80" s="7" t="s">
        <v>347</v>
      </c>
      <c r="D80" s="7"/>
      <c r="E80" s="7"/>
      <c r="F80" s="7"/>
      <c r="G80" s="7"/>
      <c r="H80" s="7"/>
      <c r="I80" s="7"/>
      <c r="J80" s="7"/>
      <c r="K80" s="7"/>
      <c r="L80" s="9" t="s">
        <v>210</v>
      </c>
      <c r="M80" s="355">
        <v>83.8</v>
      </c>
      <c r="N80" s="355">
        <v>93.9</v>
      </c>
      <c r="O80" s="7"/>
      <c r="P80" s="355">
        <v>82.5</v>
      </c>
      <c r="Q80" s="355">
        <v>93.5</v>
      </c>
    </row>
    <row r="81" spans="1:17" ht="16.5" customHeight="1" x14ac:dyDescent="0.2">
      <c r="A81" s="7"/>
      <c r="B81" s="7"/>
      <c r="C81" s="7" t="s">
        <v>1052</v>
      </c>
      <c r="D81" s="7"/>
      <c r="E81" s="7"/>
      <c r="F81" s="7"/>
      <c r="G81" s="7"/>
      <c r="H81" s="7"/>
      <c r="I81" s="7"/>
      <c r="J81" s="7"/>
      <c r="K81" s="7"/>
      <c r="L81" s="9" t="s">
        <v>210</v>
      </c>
      <c r="M81" s="353" t="s">
        <v>81</v>
      </c>
      <c r="N81" s="355">
        <v>95.4</v>
      </c>
      <c r="O81" s="7"/>
      <c r="P81" s="353" t="s">
        <v>81</v>
      </c>
      <c r="Q81" s="355">
        <v>94.5</v>
      </c>
    </row>
    <row r="82" spans="1:17" ht="16.5" customHeight="1" x14ac:dyDescent="0.2">
      <c r="A82" s="7"/>
      <c r="B82" s="7"/>
      <c r="C82" s="7" t="s">
        <v>349</v>
      </c>
      <c r="D82" s="7"/>
      <c r="E82" s="7"/>
      <c r="F82" s="7"/>
      <c r="G82" s="7"/>
      <c r="H82" s="7"/>
      <c r="I82" s="7"/>
      <c r="J82" s="7"/>
      <c r="K82" s="7"/>
      <c r="L82" s="9" t="s">
        <v>210</v>
      </c>
      <c r="M82" s="353" t="s">
        <v>81</v>
      </c>
      <c r="N82" s="355">
        <v>94.2</v>
      </c>
      <c r="O82" s="7"/>
      <c r="P82" s="353" t="s">
        <v>81</v>
      </c>
      <c r="Q82" s="355">
        <v>93.9</v>
      </c>
    </row>
    <row r="83" spans="1:17" ht="16.5" customHeight="1" x14ac:dyDescent="0.2">
      <c r="A83" s="7"/>
      <c r="B83" s="7"/>
      <c r="C83" s="7" t="s">
        <v>350</v>
      </c>
      <c r="D83" s="7"/>
      <c r="E83" s="7"/>
      <c r="F83" s="7"/>
      <c r="G83" s="7"/>
      <c r="H83" s="7"/>
      <c r="I83" s="7"/>
      <c r="J83" s="7"/>
      <c r="K83" s="7"/>
      <c r="L83" s="9" t="s">
        <v>210</v>
      </c>
      <c r="M83" s="353" t="s">
        <v>81</v>
      </c>
      <c r="N83" s="355">
        <v>89.6</v>
      </c>
      <c r="O83" s="7"/>
      <c r="P83" s="353" t="s">
        <v>81</v>
      </c>
      <c r="Q83" s="355">
        <v>88.6</v>
      </c>
    </row>
    <row r="84" spans="1:17" ht="16.5" customHeight="1" x14ac:dyDescent="0.2">
      <c r="A84" s="7" t="s">
        <v>1051</v>
      </c>
      <c r="B84" s="7"/>
      <c r="C84" s="7"/>
      <c r="D84" s="7"/>
      <c r="E84" s="7"/>
      <c r="F84" s="7"/>
      <c r="G84" s="7"/>
      <c r="H84" s="7"/>
      <c r="I84" s="7"/>
      <c r="J84" s="7"/>
      <c r="K84" s="7"/>
      <c r="L84" s="9"/>
      <c r="M84" s="10"/>
      <c r="N84" s="10"/>
      <c r="O84" s="7"/>
      <c r="P84" s="10"/>
      <c r="Q84" s="10"/>
    </row>
    <row r="85" spans="1:17" ht="16.5" customHeight="1" x14ac:dyDescent="0.2">
      <c r="A85" s="7"/>
      <c r="B85" s="7" t="s">
        <v>274</v>
      </c>
      <c r="C85" s="7"/>
      <c r="D85" s="7"/>
      <c r="E85" s="7"/>
      <c r="F85" s="7"/>
      <c r="G85" s="7"/>
      <c r="H85" s="7"/>
      <c r="I85" s="7"/>
      <c r="J85" s="7"/>
      <c r="K85" s="7"/>
      <c r="L85" s="9"/>
      <c r="M85" s="10"/>
      <c r="N85" s="10"/>
      <c r="O85" s="7"/>
      <c r="P85" s="10"/>
      <c r="Q85" s="10"/>
    </row>
    <row r="86" spans="1:17" ht="16.5" customHeight="1" x14ac:dyDescent="0.2">
      <c r="A86" s="7"/>
      <c r="B86" s="7"/>
      <c r="C86" s="7" t="s">
        <v>337</v>
      </c>
      <c r="D86" s="7"/>
      <c r="E86" s="7"/>
      <c r="F86" s="7"/>
      <c r="G86" s="7"/>
      <c r="H86" s="7"/>
      <c r="I86" s="7"/>
      <c r="J86" s="7"/>
      <c r="K86" s="7"/>
      <c r="L86" s="9" t="s">
        <v>210</v>
      </c>
      <c r="M86" s="353" t="s">
        <v>81</v>
      </c>
      <c r="N86" s="355">
        <v>93.8</v>
      </c>
      <c r="O86" s="7"/>
      <c r="P86" s="353" t="s">
        <v>81</v>
      </c>
      <c r="Q86" s="355">
        <v>95.4</v>
      </c>
    </row>
    <row r="87" spans="1:17" ht="16.5" customHeight="1" x14ac:dyDescent="0.2">
      <c r="A87" s="7"/>
      <c r="B87" s="7"/>
      <c r="C87" s="7" t="s">
        <v>339</v>
      </c>
      <c r="D87" s="7"/>
      <c r="E87" s="7"/>
      <c r="F87" s="7"/>
      <c r="G87" s="7"/>
      <c r="H87" s="7"/>
      <c r="I87" s="7"/>
      <c r="J87" s="7"/>
      <c r="K87" s="7"/>
      <c r="L87" s="9" t="s">
        <v>210</v>
      </c>
      <c r="M87" s="353" t="s">
        <v>81</v>
      </c>
      <c r="N87" s="355">
        <v>94.3</v>
      </c>
      <c r="O87" s="7"/>
      <c r="P87" s="353" t="s">
        <v>81</v>
      </c>
      <c r="Q87" s="355">
        <v>95.8</v>
      </c>
    </row>
    <row r="88" spans="1:17" ht="16.5" customHeight="1" x14ac:dyDescent="0.2">
      <c r="A88" s="7"/>
      <c r="B88" s="7"/>
      <c r="C88" s="7" t="s">
        <v>984</v>
      </c>
      <c r="D88" s="7"/>
      <c r="E88" s="7"/>
      <c r="F88" s="7"/>
      <c r="G88" s="7"/>
      <c r="H88" s="7"/>
      <c r="I88" s="7"/>
      <c r="J88" s="7"/>
      <c r="K88" s="7"/>
      <c r="L88" s="9" t="s">
        <v>210</v>
      </c>
      <c r="M88" s="355">
        <v>75.5</v>
      </c>
      <c r="N88" s="355">
        <v>93.8</v>
      </c>
      <c r="O88" s="7"/>
      <c r="P88" s="355">
        <v>76.7</v>
      </c>
      <c r="Q88" s="355">
        <v>95.5</v>
      </c>
    </row>
    <row r="89" spans="1:17" ht="16.5" customHeight="1" x14ac:dyDescent="0.2">
      <c r="A89" s="7"/>
      <c r="B89" s="7"/>
      <c r="C89" s="7" t="s">
        <v>345</v>
      </c>
      <c r="D89" s="7"/>
      <c r="E89" s="7"/>
      <c r="F89" s="7"/>
      <c r="G89" s="7"/>
      <c r="H89" s="7"/>
      <c r="I89" s="7"/>
      <c r="J89" s="7"/>
      <c r="K89" s="7"/>
      <c r="L89" s="9" t="s">
        <v>210</v>
      </c>
      <c r="M89" s="353" t="s">
        <v>81</v>
      </c>
      <c r="N89" s="355">
        <v>91.9</v>
      </c>
      <c r="O89" s="7"/>
      <c r="P89" s="353" t="s">
        <v>81</v>
      </c>
      <c r="Q89" s="355">
        <v>94.3</v>
      </c>
    </row>
    <row r="90" spans="1:17" ht="16.5" customHeight="1" x14ac:dyDescent="0.2">
      <c r="A90" s="7"/>
      <c r="B90" s="7"/>
      <c r="C90" s="7" t="s">
        <v>347</v>
      </c>
      <c r="D90" s="7"/>
      <c r="E90" s="7"/>
      <c r="F90" s="7"/>
      <c r="G90" s="7"/>
      <c r="H90" s="7"/>
      <c r="I90" s="7"/>
      <c r="J90" s="7"/>
      <c r="K90" s="7"/>
      <c r="L90" s="9" t="s">
        <v>210</v>
      </c>
      <c r="M90" s="355">
        <v>64.900000000000006</v>
      </c>
      <c r="N90" s="355">
        <v>91.7</v>
      </c>
      <c r="O90" s="7"/>
      <c r="P90" s="355">
        <v>75</v>
      </c>
      <c r="Q90" s="355">
        <v>94</v>
      </c>
    </row>
    <row r="91" spans="1:17" ht="16.5" customHeight="1" x14ac:dyDescent="0.2">
      <c r="A91" s="7"/>
      <c r="B91" s="7"/>
      <c r="C91" s="7" t="s">
        <v>1052</v>
      </c>
      <c r="D91" s="7"/>
      <c r="E91" s="7"/>
      <c r="F91" s="7"/>
      <c r="G91" s="7"/>
      <c r="H91" s="7"/>
      <c r="I91" s="7"/>
      <c r="J91" s="7"/>
      <c r="K91" s="7"/>
      <c r="L91" s="9" t="s">
        <v>210</v>
      </c>
      <c r="M91" s="353" t="s">
        <v>81</v>
      </c>
      <c r="N91" s="355">
        <v>92.1</v>
      </c>
      <c r="O91" s="7"/>
      <c r="P91" s="353" t="s">
        <v>81</v>
      </c>
      <c r="Q91" s="355">
        <v>94.9</v>
      </c>
    </row>
    <row r="92" spans="1:17" ht="16.5" customHeight="1" x14ac:dyDescent="0.2">
      <c r="A92" s="7"/>
      <c r="B92" s="7"/>
      <c r="C92" s="7" t="s">
        <v>349</v>
      </c>
      <c r="D92" s="7"/>
      <c r="E92" s="7"/>
      <c r="F92" s="7"/>
      <c r="G92" s="7"/>
      <c r="H92" s="7"/>
      <c r="I92" s="7"/>
      <c r="J92" s="7"/>
      <c r="K92" s="7"/>
      <c r="L92" s="9" t="s">
        <v>210</v>
      </c>
      <c r="M92" s="353" t="s">
        <v>81</v>
      </c>
      <c r="N92" s="355">
        <v>95.2</v>
      </c>
      <c r="O92" s="7"/>
      <c r="P92" s="353" t="s">
        <v>81</v>
      </c>
      <c r="Q92" s="355">
        <v>96.5</v>
      </c>
    </row>
    <row r="93" spans="1:17" ht="16.5" customHeight="1" x14ac:dyDescent="0.2">
      <c r="A93" s="7"/>
      <c r="B93" s="7"/>
      <c r="C93" s="7" t="s">
        <v>350</v>
      </c>
      <c r="D93" s="7"/>
      <c r="E93" s="7"/>
      <c r="F93" s="7"/>
      <c r="G93" s="7"/>
      <c r="H93" s="7"/>
      <c r="I93" s="7"/>
      <c r="J93" s="7"/>
      <c r="K93" s="7"/>
      <c r="L93" s="9" t="s">
        <v>210</v>
      </c>
      <c r="M93" s="353" t="s">
        <v>81</v>
      </c>
      <c r="N93" s="355">
        <v>67.7</v>
      </c>
      <c r="O93" s="7"/>
      <c r="P93" s="353" t="s">
        <v>81</v>
      </c>
      <c r="Q93" s="355">
        <v>72.7</v>
      </c>
    </row>
    <row r="94" spans="1:17" ht="16.5" customHeight="1" x14ac:dyDescent="0.2">
      <c r="A94" s="7" t="s">
        <v>1053</v>
      </c>
      <c r="B94" s="7"/>
      <c r="C94" s="7"/>
      <c r="D94" s="7"/>
      <c r="E94" s="7"/>
      <c r="F94" s="7"/>
      <c r="G94" s="7"/>
      <c r="H94" s="7"/>
      <c r="I94" s="7"/>
      <c r="J94" s="7"/>
      <c r="K94" s="7"/>
      <c r="L94" s="9"/>
      <c r="M94" s="10"/>
      <c r="N94" s="10"/>
      <c r="O94" s="7"/>
      <c r="P94" s="10"/>
      <c r="Q94" s="10"/>
    </row>
    <row r="95" spans="1:17" ht="16.5" customHeight="1" x14ac:dyDescent="0.2">
      <c r="A95" s="7"/>
      <c r="B95" s="7" t="s">
        <v>274</v>
      </c>
      <c r="C95" s="7"/>
      <c r="D95" s="7"/>
      <c r="E95" s="7"/>
      <c r="F95" s="7"/>
      <c r="G95" s="7"/>
      <c r="H95" s="7"/>
      <c r="I95" s="7"/>
      <c r="J95" s="7"/>
      <c r="K95" s="7"/>
      <c r="L95" s="9"/>
      <c r="M95" s="10"/>
      <c r="N95" s="10"/>
      <c r="O95" s="7"/>
      <c r="P95" s="10"/>
      <c r="Q95" s="10"/>
    </row>
    <row r="96" spans="1:17" ht="16.5" customHeight="1" x14ac:dyDescent="0.2">
      <c r="A96" s="7"/>
      <c r="B96" s="7"/>
      <c r="C96" s="7" t="s">
        <v>337</v>
      </c>
      <c r="D96" s="7"/>
      <c r="E96" s="7"/>
      <c r="F96" s="7"/>
      <c r="G96" s="7"/>
      <c r="H96" s="7"/>
      <c r="I96" s="7"/>
      <c r="J96" s="7"/>
      <c r="K96" s="7"/>
      <c r="L96" s="9" t="s">
        <v>210</v>
      </c>
      <c r="M96" s="353" t="s">
        <v>81</v>
      </c>
      <c r="N96" s="355">
        <v>97.4</v>
      </c>
      <c r="O96" s="7"/>
      <c r="P96" s="353" t="s">
        <v>81</v>
      </c>
      <c r="Q96" s="355">
        <v>97</v>
      </c>
    </row>
    <row r="97" spans="1:17" ht="16.5" customHeight="1" x14ac:dyDescent="0.2">
      <c r="A97" s="7"/>
      <c r="B97" s="7"/>
      <c r="C97" s="7" t="s">
        <v>339</v>
      </c>
      <c r="D97" s="7"/>
      <c r="E97" s="7"/>
      <c r="F97" s="7"/>
      <c r="G97" s="7"/>
      <c r="H97" s="7"/>
      <c r="I97" s="7"/>
      <c r="J97" s="7"/>
      <c r="K97" s="7"/>
      <c r="L97" s="9" t="s">
        <v>210</v>
      </c>
      <c r="M97" s="353" t="s">
        <v>81</v>
      </c>
      <c r="N97" s="355">
        <v>95.2</v>
      </c>
      <c r="O97" s="7"/>
      <c r="P97" s="353" t="s">
        <v>81</v>
      </c>
      <c r="Q97" s="355">
        <v>95.1</v>
      </c>
    </row>
    <row r="98" spans="1:17" ht="16.5" customHeight="1" x14ac:dyDescent="0.2">
      <c r="A98" s="7"/>
      <c r="B98" s="7"/>
      <c r="C98" s="7" t="s">
        <v>984</v>
      </c>
      <c r="D98" s="7"/>
      <c r="E98" s="7"/>
      <c r="F98" s="7"/>
      <c r="G98" s="7"/>
      <c r="H98" s="7"/>
      <c r="I98" s="7"/>
      <c r="J98" s="7"/>
      <c r="K98" s="7"/>
      <c r="L98" s="9" t="s">
        <v>210</v>
      </c>
      <c r="M98" s="355">
        <v>88.1</v>
      </c>
      <c r="N98" s="355">
        <v>93.8</v>
      </c>
      <c r="O98" s="7"/>
      <c r="P98" s="355">
        <v>89</v>
      </c>
      <c r="Q98" s="355">
        <v>93.3</v>
      </c>
    </row>
    <row r="99" spans="1:17" ht="16.5" customHeight="1" x14ac:dyDescent="0.2">
      <c r="A99" s="7"/>
      <c r="B99" s="7"/>
      <c r="C99" s="7" t="s">
        <v>345</v>
      </c>
      <c r="D99" s="7"/>
      <c r="E99" s="7"/>
      <c r="F99" s="7"/>
      <c r="G99" s="7"/>
      <c r="H99" s="7"/>
      <c r="I99" s="7"/>
      <c r="J99" s="7"/>
      <c r="K99" s="7"/>
      <c r="L99" s="9" t="s">
        <v>210</v>
      </c>
      <c r="M99" s="353" t="s">
        <v>81</v>
      </c>
      <c r="N99" s="355">
        <v>95.8</v>
      </c>
      <c r="O99" s="7"/>
      <c r="P99" s="353" t="s">
        <v>81</v>
      </c>
      <c r="Q99" s="355">
        <v>95.4</v>
      </c>
    </row>
    <row r="100" spans="1:17" ht="16.5" customHeight="1" x14ac:dyDescent="0.2">
      <c r="A100" s="7"/>
      <c r="B100" s="7"/>
      <c r="C100" s="7" t="s">
        <v>347</v>
      </c>
      <c r="D100" s="7"/>
      <c r="E100" s="7"/>
      <c r="F100" s="7"/>
      <c r="G100" s="7"/>
      <c r="H100" s="7"/>
      <c r="I100" s="7"/>
      <c r="J100" s="7"/>
      <c r="K100" s="7"/>
      <c r="L100" s="9" t="s">
        <v>210</v>
      </c>
      <c r="M100" s="355">
        <v>88.8</v>
      </c>
      <c r="N100" s="355">
        <v>93.8</v>
      </c>
      <c r="O100" s="7"/>
      <c r="P100" s="355">
        <v>86.4</v>
      </c>
      <c r="Q100" s="355">
        <v>93.2</v>
      </c>
    </row>
    <row r="101" spans="1:17" ht="16.5" customHeight="1" x14ac:dyDescent="0.2">
      <c r="A101" s="7"/>
      <c r="B101" s="7"/>
      <c r="C101" s="7" t="s">
        <v>1052</v>
      </c>
      <c r="D101" s="7"/>
      <c r="E101" s="7"/>
      <c r="F101" s="7"/>
      <c r="G101" s="7"/>
      <c r="H101" s="7"/>
      <c r="I101" s="7"/>
      <c r="J101" s="7"/>
      <c r="K101" s="7"/>
      <c r="L101" s="9" t="s">
        <v>210</v>
      </c>
      <c r="M101" s="353" t="s">
        <v>81</v>
      </c>
      <c r="N101" s="355">
        <v>95.7</v>
      </c>
      <c r="O101" s="7"/>
      <c r="P101" s="353" t="s">
        <v>81</v>
      </c>
      <c r="Q101" s="355">
        <v>95.1</v>
      </c>
    </row>
    <row r="102" spans="1:17" ht="16.5" customHeight="1" x14ac:dyDescent="0.2">
      <c r="A102" s="7"/>
      <c r="B102" s="7"/>
      <c r="C102" s="7" t="s">
        <v>349</v>
      </c>
      <c r="D102" s="7"/>
      <c r="E102" s="7"/>
      <c r="F102" s="7"/>
      <c r="G102" s="7"/>
      <c r="H102" s="7"/>
      <c r="I102" s="7"/>
      <c r="J102" s="7"/>
      <c r="K102" s="7"/>
      <c r="L102" s="9" t="s">
        <v>210</v>
      </c>
      <c r="M102" s="353" t="s">
        <v>81</v>
      </c>
      <c r="N102" s="355">
        <v>94.8</v>
      </c>
      <c r="O102" s="7"/>
      <c r="P102" s="353" t="s">
        <v>81</v>
      </c>
      <c r="Q102" s="355">
        <v>94.3</v>
      </c>
    </row>
    <row r="103" spans="1:17" ht="16.5" customHeight="1" x14ac:dyDescent="0.2">
      <c r="A103" s="7"/>
      <c r="B103" s="7"/>
      <c r="C103" s="7" t="s">
        <v>350</v>
      </c>
      <c r="D103" s="7"/>
      <c r="E103" s="7"/>
      <c r="F103" s="7"/>
      <c r="G103" s="7"/>
      <c r="H103" s="7"/>
      <c r="I103" s="7"/>
      <c r="J103" s="7"/>
      <c r="K103" s="7"/>
      <c r="L103" s="9" t="s">
        <v>210</v>
      </c>
      <c r="M103" s="353" t="s">
        <v>81</v>
      </c>
      <c r="N103" s="355">
        <v>86.8</v>
      </c>
      <c r="O103" s="7"/>
      <c r="P103" s="353" t="s">
        <v>81</v>
      </c>
      <c r="Q103" s="355">
        <v>85.9</v>
      </c>
    </row>
    <row r="104" spans="1:17" ht="16.5" customHeight="1" x14ac:dyDescent="0.2">
      <c r="A104" s="7" t="s">
        <v>1051</v>
      </c>
      <c r="B104" s="7"/>
      <c r="C104" s="7"/>
      <c r="D104" s="7"/>
      <c r="E104" s="7"/>
      <c r="F104" s="7"/>
      <c r="G104" s="7"/>
      <c r="H104" s="7"/>
      <c r="I104" s="7"/>
      <c r="J104" s="7"/>
      <c r="K104" s="7"/>
      <c r="L104" s="9"/>
      <c r="M104" s="10"/>
      <c r="N104" s="10"/>
      <c r="O104" s="7"/>
      <c r="P104" s="10"/>
      <c r="Q104" s="10"/>
    </row>
    <row r="105" spans="1:17" ht="16.5" customHeight="1" x14ac:dyDescent="0.2">
      <c r="A105" s="7"/>
      <c r="B105" s="7" t="s">
        <v>275</v>
      </c>
      <c r="C105" s="7"/>
      <c r="D105" s="7"/>
      <c r="E105" s="7"/>
      <c r="F105" s="7"/>
      <c r="G105" s="7"/>
      <c r="H105" s="7"/>
      <c r="I105" s="7"/>
      <c r="J105" s="7"/>
      <c r="K105" s="7"/>
      <c r="L105" s="9"/>
      <c r="M105" s="10"/>
      <c r="N105" s="10"/>
      <c r="O105" s="7"/>
      <c r="P105" s="10"/>
      <c r="Q105" s="10"/>
    </row>
    <row r="106" spans="1:17" ht="16.5" customHeight="1" x14ac:dyDescent="0.2">
      <c r="A106" s="7"/>
      <c r="B106" s="7"/>
      <c r="C106" s="7" t="s">
        <v>337</v>
      </c>
      <c r="D106" s="7"/>
      <c r="E106" s="7"/>
      <c r="F106" s="7"/>
      <c r="G106" s="7"/>
      <c r="H106" s="7"/>
      <c r="I106" s="7"/>
      <c r="J106" s="7"/>
      <c r="K106" s="7"/>
      <c r="L106" s="9" t="s">
        <v>210</v>
      </c>
      <c r="M106" s="353" t="s">
        <v>81</v>
      </c>
      <c r="N106" s="355">
        <v>93.7</v>
      </c>
      <c r="O106" s="7"/>
      <c r="P106" s="353" t="s">
        <v>81</v>
      </c>
      <c r="Q106" s="355">
        <v>94.3</v>
      </c>
    </row>
    <row r="107" spans="1:17" ht="16.5" customHeight="1" x14ac:dyDescent="0.2">
      <c r="A107" s="7"/>
      <c r="B107" s="7"/>
      <c r="C107" s="7" t="s">
        <v>339</v>
      </c>
      <c r="D107" s="7"/>
      <c r="E107" s="7"/>
      <c r="F107" s="7"/>
      <c r="G107" s="7"/>
      <c r="H107" s="7"/>
      <c r="I107" s="7"/>
      <c r="J107" s="7"/>
      <c r="K107" s="7"/>
      <c r="L107" s="9" t="s">
        <v>210</v>
      </c>
      <c r="M107" s="353" t="s">
        <v>81</v>
      </c>
      <c r="N107" s="355">
        <v>94.2</v>
      </c>
      <c r="O107" s="7"/>
      <c r="P107" s="353" t="s">
        <v>81</v>
      </c>
      <c r="Q107" s="355">
        <v>94.7</v>
      </c>
    </row>
    <row r="108" spans="1:17" ht="16.5" customHeight="1" x14ac:dyDescent="0.2">
      <c r="A108" s="7"/>
      <c r="B108" s="7"/>
      <c r="C108" s="7" t="s">
        <v>984</v>
      </c>
      <c r="D108" s="7"/>
      <c r="E108" s="7"/>
      <c r="F108" s="7"/>
      <c r="G108" s="7"/>
      <c r="H108" s="7"/>
      <c r="I108" s="7"/>
      <c r="J108" s="7"/>
      <c r="K108" s="7"/>
      <c r="L108" s="9" t="s">
        <v>210</v>
      </c>
      <c r="M108" s="355">
        <v>71.599999999999994</v>
      </c>
      <c r="N108" s="355">
        <v>92.8</v>
      </c>
      <c r="O108" s="7"/>
      <c r="P108" s="355">
        <v>69.099999999999994</v>
      </c>
      <c r="Q108" s="355">
        <v>93.1</v>
      </c>
    </row>
    <row r="109" spans="1:17" ht="16.5" customHeight="1" x14ac:dyDescent="0.2">
      <c r="A109" s="7"/>
      <c r="B109" s="7"/>
      <c r="C109" s="7" t="s">
        <v>345</v>
      </c>
      <c r="D109" s="7"/>
      <c r="E109" s="7"/>
      <c r="F109" s="7"/>
      <c r="G109" s="7"/>
      <c r="H109" s="7"/>
      <c r="I109" s="7"/>
      <c r="J109" s="7"/>
      <c r="K109" s="7"/>
      <c r="L109" s="9" t="s">
        <v>210</v>
      </c>
      <c r="M109" s="353" t="s">
        <v>81</v>
      </c>
      <c r="N109" s="355">
        <v>91.2</v>
      </c>
      <c r="O109" s="7"/>
      <c r="P109" s="353" t="s">
        <v>81</v>
      </c>
      <c r="Q109" s="355">
        <v>92.2</v>
      </c>
    </row>
    <row r="110" spans="1:17" ht="16.5" customHeight="1" x14ac:dyDescent="0.2">
      <c r="A110" s="7"/>
      <c r="B110" s="7"/>
      <c r="C110" s="7" t="s">
        <v>347</v>
      </c>
      <c r="D110" s="7"/>
      <c r="E110" s="7"/>
      <c r="F110" s="7"/>
      <c r="G110" s="7"/>
      <c r="H110" s="7"/>
      <c r="I110" s="7"/>
      <c r="J110" s="7"/>
      <c r="K110" s="7"/>
      <c r="L110" s="9" t="s">
        <v>210</v>
      </c>
      <c r="M110" s="355">
        <v>59</v>
      </c>
      <c r="N110" s="355">
        <v>91.6</v>
      </c>
      <c r="O110" s="7"/>
      <c r="P110" s="355">
        <v>59.2</v>
      </c>
      <c r="Q110" s="355">
        <v>91.8</v>
      </c>
    </row>
    <row r="111" spans="1:17" ht="16.5" customHeight="1" x14ac:dyDescent="0.2">
      <c r="A111" s="7"/>
      <c r="B111" s="7"/>
      <c r="C111" s="7" t="s">
        <v>1052</v>
      </c>
      <c r="D111" s="7"/>
      <c r="E111" s="7"/>
      <c r="F111" s="7"/>
      <c r="G111" s="7"/>
      <c r="H111" s="7"/>
      <c r="I111" s="7"/>
      <c r="J111" s="7"/>
      <c r="K111" s="7"/>
      <c r="L111" s="9" t="s">
        <v>210</v>
      </c>
      <c r="M111" s="353" t="s">
        <v>81</v>
      </c>
      <c r="N111" s="355">
        <v>91.3</v>
      </c>
      <c r="O111" s="7"/>
      <c r="P111" s="353" t="s">
        <v>81</v>
      </c>
      <c r="Q111" s="355">
        <v>92.6</v>
      </c>
    </row>
    <row r="112" spans="1:17" ht="16.5" customHeight="1" x14ac:dyDescent="0.2">
      <c r="A112" s="7"/>
      <c r="B112" s="7"/>
      <c r="C112" s="7" t="s">
        <v>349</v>
      </c>
      <c r="D112" s="7"/>
      <c r="E112" s="7"/>
      <c r="F112" s="7"/>
      <c r="G112" s="7"/>
      <c r="H112" s="7"/>
      <c r="I112" s="7"/>
      <c r="J112" s="7"/>
      <c r="K112" s="7"/>
      <c r="L112" s="9" t="s">
        <v>210</v>
      </c>
      <c r="M112" s="353" t="s">
        <v>81</v>
      </c>
      <c r="N112" s="355">
        <v>95.6</v>
      </c>
      <c r="O112" s="7"/>
      <c r="P112" s="353" t="s">
        <v>81</v>
      </c>
      <c r="Q112" s="355">
        <v>95.9</v>
      </c>
    </row>
    <row r="113" spans="1:17" ht="16.5" customHeight="1" x14ac:dyDescent="0.2">
      <c r="A113" s="7"/>
      <c r="B113" s="7"/>
      <c r="C113" s="7" t="s">
        <v>350</v>
      </c>
      <c r="D113" s="7"/>
      <c r="E113" s="7"/>
      <c r="F113" s="7"/>
      <c r="G113" s="7"/>
      <c r="H113" s="7"/>
      <c r="I113" s="7"/>
      <c r="J113" s="7"/>
      <c r="K113" s="7"/>
      <c r="L113" s="9" t="s">
        <v>210</v>
      </c>
      <c r="M113" s="353" t="s">
        <v>81</v>
      </c>
      <c r="N113" s="355">
        <v>66.400000000000006</v>
      </c>
      <c r="O113" s="7"/>
      <c r="P113" s="353" t="s">
        <v>81</v>
      </c>
      <c r="Q113" s="355">
        <v>68.2</v>
      </c>
    </row>
    <row r="114" spans="1:17" ht="16.5" customHeight="1" x14ac:dyDescent="0.2">
      <c r="A114" s="7" t="s">
        <v>1053</v>
      </c>
      <c r="B114" s="7"/>
      <c r="C114" s="7"/>
      <c r="D114" s="7"/>
      <c r="E114" s="7"/>
      <c r="F114" s="7"/>
      <c r="G114" s="7"/>
      <c r="H114" s="7"/>
      <c r="I114" s="7"/>
      <c r="J114" s="7"/>
      <c r="K114" s="7"/>
      <c r="L114" s="9"/>
      <c r="M114" s="10"/>
      <c r="N114" s="10"/>
      <c r="O114" s="7"/>
      <c r="P114" s="10"/>
      <c r="Q114" s="10"/>
    </row>
    <row r="115" spans="1:17" ht="16.5" customHeight="1" x14ac:dyDescent="0.2">
      <c r="A115" s="7"/>
      <c r="B115" s="7" t="s">
        <v>275</v>
      </c>
      <c r="C115" s="7"/>
      <c r="D115" s="7"/>
      <c r="E115" s="7"/>
      <c r="F115" s="7"/>
      <c r="G115" s="7"/>
      <c r="H115" s="7"/>
      <c r="I115" s="7"/>
      <c r="J115" s="7"/>
      <c r="K115" s="7"/>
      <c r="L115" s="9"/>
      <c r="M115" s="10"/>
      <c r="N115" s="10"/>
      <c r="O115" s="7"/>
      <c r="P115" s="10"/>
      <c r="Q115" s="10"/>
    </row>
    <row r="116" spans="1:17" ht="16.5" customHeight="1" x14ac:dyDescent="0.2">
      <c r="A116" s="7"/>
      <c r="B116" s="7"/>
      <c r="C116" s="7" t="s">
        <v>337</v>
      </c>
      <c r="D116" s="7"/>
      <c r="E116" s="7"/>
      <c r="F116" s="7"/>
      <c r="G116" s="7"/>
      <c r="H116" s="7"/>
      <c r="I116" s="7"/>
      <c r="J116" s="7"/>
      <c r="K116" s="7"/>
      <c r="L116" s="9" t="s">
        <v>210</v>
      </c>
      <c r="M116" s="353" t="s">
        <v>81</v>
      </c>
      <c r="N116" s="355">
        <v>97.5</v>
      </c>
      <c r="O116" s="7"/>
      <c r="P116" s="353" t="s">
        <v>81</v>
      </c>
      <c r="Q116" s="355">
        <v>97.3</v>
      </c>
    </row>
    <row r="117" spans="1:17" ht="16.5" customHeight="1" x14ac:dyDescent="0.2">
      <c r="A117" s="7"/>
      <c r="B117" s="7"/>
      <c r="C117" s="7" t="s">
        <v>339</v>
      </c>
      <c r="D117" s="7"/>
      <c r="E117" s="7"/>
      <c r="F117" s="7"/>
      <c r="G117" s="7"/>
      <c r="H117" s="7"/>
      <c r="I117" s="7"/>
      <c r="J117" s="7"/>
      <c r="K117" s="7"/>
      <c r="L117" s="9" t="s">
        <v>210</v>
      </c>
      <c r="M117" s="353" t="s">
        <v>81</v>
      </c>
      <c r="N117" s="355">
        <v>95.2</v>
      </c>
      <c r="O117" s="7"/>
      <c r="P117" s="353" t="s">
        <v>81</v>
      </c>
      <c r="Q117" s="355">
        <v>94.9</v>
      </c>
    </row>
    <row r="118" spans="1:17" ht="16.5" customHeight="1" x14ac:dyDescent="0.2">
      <c r="A118" s="7"/>
      <c r="B118" s="7"/>
      <c r="C118" s="7" t="s">
        <v>984</v>
      </c>
      <c r="D118" s="7"/>
      <c r="E118" s="7"/>
      <c r="F118" s="7"/>
      <c r="G118" s="7"/>
      <c r="H118" s="7"/>
      <c r="I118" s="7"/>
      <c r="J118" s="7"/>
      <c r="K118" s="7"/>
      <c r="L118" s="9" t="s">
        <v>210</v>
      </c>
      <c r="M118" s="355">
        <v>88.8</v>
      </c>
      <c r="N118" s="355">
        <v>94</v>
      </c>
      <c r="O118" s="7"/>
      <c r="P118" s="355">
        <v>89.3</v>
      </c>
      <c r="Q118" s="355">
        <v>93.5</v>
      </c>
    </row>
    <row r="119" spans="1:17" ht="16.5" customHeight="1" x14ac:dyDescent="0.2">
      <c r="A119" s="7"/>
      <c r="B119" s="7"/>
      <c r="C119" s="7" t="s">
        <v>345</v>
      </c>
      <c r="D119" s="7"/>
      <c r="E119" s="7"/>
      <c r="F119" s="7"/>
      <c r="G119" s="7"/>
      <c r="H119" s="7"/>
      <c r="I119" s="7"/>
      <c r="J119" s="7"/>
      <c r="K119" s="7"/>
      <c r="L119" s="9" t="s">
        <v>210</v>
      </c>
      <c r="M119" s="353" t="s">
        <v>81</v>
      </c>
      <c r="N119" s="355">
        <v>95.8</v>
      </c>
      <c r="O119" s="7"/>
      <c r="P119" s="353" t="s">
        <v>81</v>
      </c>
      <c r="Q119" s="355">
        <v>95.4</v>
      </c>
    </row>
    <row r="120" spans="1:17" ht="16.5" customHeight="1" x14ac:dyDescent="0.2">
      <c r="A120" s="7"/>
      <c r="B120" s="7"/>
      <c r="C120" s="7" t="s">
        <v>347</v>
      </c>
      <c r="D120" s="7"/>
      <c r="E120" s="7"/>
      <c r="F120" s="7"/>
      <c r="G120" s="7"/>
      <c r="H120" s="7"/>
      <c r="I120" s="7"/>
      <c r="J120" s="7"/>
      <c r="K120" s="7"/>
      <c r="L120" s="9" t="s">
        <v>210</v>
      </c>
      <c r="M120" s="355">
        <v>89.7</v>
      </c>
      <c r="N120" s="355">
        <v>94.1</v>
      </c>
      <c r="O120" s="7"/>
      <c r="P120" s="355">
        <v>88</v>
      </c>
      <c r="Q120" s="355">
        <v>93.7</v>
      </c>
    </row>
    <row r="121" spans="1:17" ht="16.5" customHeight="1" x14ac:dyDescent="0.2">
      <c r="A121" s="7"/>
      <c r="B121" s="7"/>
      <c r="C121" s="7" t="s">
        <v>1052</v>
      </c>
      <c r="D121" s="7"/>
      <c r="E121" s="7"/>
      <c r="F121" s="7"/>
      <c r="G121" s="7"/>
      <c r="H121" s="7"/>
      <c r="I121" s="7"/>
      <c r="J121" s="7"/>
      <c r="K121" s="7"/>
      <c r="L121" s="9" t="s">
        <v>210</v>
      </c>
      <c r="M121" s="353" t="s">
        <v>81</v>
      </c>
      <c r="N121" s="355">
        <v>95.6</v>
      </c>
      <c r="O121" s="7"/>
      <c r="P121" s="353" t="s">
        <v>81</v>
      </c>
      <c r="Q121" s="355">
        <v>95.2</v>
      </c>
    </row>
    <row r="122" spans="1:17" ht="16.5" customHeight="1" x14ac:dyDescent="0.2">
      <c r="A122" s="7"/>
      <c r="B122" s="7"/>
      <c r="C122" s="7" t="s">
        <v>349</v>
      </c>
      <c r="D122" s="7"/>
      <c r="E122" s="7"/>
      <c r="F122" s="7"/>
      <c r="G122" s="7"/>
      <c r="H122" s="7"/>
      <c r="I122" s="7"/>
      <c r="J122" s="7"/>
      <c r="K122" s="7"/>
      <c r="L122" s="9" t="s">
        <v>210</v>
      </c>
      <c r="M122" s="353" t="s">
        <v>81</v>
      </c>
      <c r="N122" s="355">
        <v>93.7</v>
      </c>
      <c r="O122" s="7"/>
      <c r="P122" s="353" t="s">
        <v>81</v>
      </c>
      <c r="Q122" s="355">
        <v>93.2</v>
      </c>
    </row>
    <row r="123" spans="1:17" ht="16.5" customHeight="1" x14ac:dyDescent="0.2">
      <c r="A123" s="7"/>
      <c r="B123" s="7"/>
      <c r="C123" s="7" t="s">
        <v>350</v>
      </c>
      <c r="D123" s="7"/>
      <c r="E123" s="7"/>
      <c r="F123" s="7"/>
      <c r="G123" s="7"/>
      <c r="H123" s="7"/>
      <c r="I123" s="7"/>
      <c r="J123" s="7"/>
      <c r="K123" s="7"/>
      <c r="L123" s="9" t="s">
        <v>210</v>
      </c>
      <c r="M123" s="353" t="s">
        <v>81</v>
      </c>
      <c r="N123" s="355">
        <v>89.6</v>
      </c>
      <c r="O123" s="7"/>
      <c r="P123" s="353" t="s">
        <v>81</v>
      </c>
      <c r="Q123" s="355">
        <v>88.4</v>
      </c>
    </row>
    <row r="124" spans="1:17" ht="16.5" customHeight="1" x14ac:dyDescent="0.2">
      <c r="A124" s="7" t="s">
        <v>1051</v>
      </c>
      <c r="B124" s="7"/>
      <c r="C124" s="7"/>
      <c r="D124" s="7"/>
      <c r="E124" s="7"/>
      <c r="F124" s="7"/>
      <c r="G124" s="7"/>
      <c r="H124" s="7"/>
      <c r="I124" s="7"/>
      <c r="J124" s="7"/>
      <c r="K124" s="7"/>
      <c r="L124" s="9"/>
      <c r="M124" s="10"/>
      <c r="N124" s="10"/>
      <c r="O124" s="7"/>
      <c r="P124" s="10"/>
      <c r="Q124" s="10"/>
    </row>
    <row r="125" spans="1:17" ht="16.5" customHeight="1" x14ac:dyDescent="0.2">
      <c r="A125" s="7"/>
      <c r="B125" s="7" t="s">
        <v>166</v>
      </c>
      <c r="C125" s="7"/>
      <c r="D125" s="7"/>
      <c r="E125" s="7"/>
      <c r="F125" s="7"/>
      <c r="G125" s="7"/>
      <c r="H125" s="7"/>
      <c r="I125" s="7"/>
      <c r="J125" s="7"/>
      <c r="K125" s="7"/>
      <c r="L125" s="9"/>
      <c r="M125" s="10"/>
      <c r="N125" s="10"/>
      <c r="O125" s="7"/>
      <c r="P125" s="10"/>
      <c r="Q125" s="10"/>
    </row>
    <row r="126" spans="1:17" ht="16.5" customHeight="1" x14ac:dyDescent="0.2">
      <c r="A126" s="7"/>
      <c r="B126" s="7"/>
      <c r="C126" s="7" t="s">
        <v>337</v>
      </c>
      <c r="D126" s="7"/>
      <c r="E126" s="7"/>
      <c r="F126" s="7"/>
      <c r="G126" s="7"/>
      <c r="H126" s="7"/>
      <c r="I126" s="7"/>
      <c r="J126" s="7"/>
      <c r="K126" s="7"/>
      <c r="L126" s="9" t="s">
        <v>210</v>
      </c>
      <c r="M126" s="355">
        <v>86</v>
      </c>
      <c r="N126" s="355">
        <v>96.8</v>
      </c>
      <c r="O126" s="7"/>
      <c r="P126" s="355">
        <v>74.900000000000006</v>
      </c>
      <c r="Q126" s="355">
        <v>93.9</v>
      </c>
    </row>
    <row r="127" spans="1:17" ht="16.5" customHeight="1" x14ac:dyDescent="0.2">
      <c r="A127" s="7"/>
      <c r="B127" s="7"/>
      <c r="C127" s="7" t="s">
        <v>339</v>
      </c>
      <c r="D127" s="7"/>
      <c r="E127" s="7"/>
      <c r="F127" s="7"/>
      <c r="G127" s="7"/>
      <c r="H127" s="7"/>
      <c r="I127" s="7"/>
      <c r="J127" s="7"/>
      <c r="K127" s="7"/>
      <c r="L127" s="9" t="s">
        <v>210</v>
      </c>
      <c r="M127" s="355">
        <v>79.2</v>
      </c>
      <c r="N127" s="355">
        <v>96.5</v>
      </c>
      <c r="O127" s="7"/>
      <c r="P127" s="355">
        <v>71.5</v>
      </c>
      <c r="Q127" s="355">
        <v>94.4</v>
      </c>
    </row>
    <row r="128" spans="1:17" ht="16.5" customHeight="1" x14ac:dyDescent="0.2">
      <c r="A128" s="7"/>
      <c r="B128" s="7"/>
      <c r="C128" s="7" t="s">
        <v>984</v>
      </c>
      <c r="D128" s="7"/>
      <c r="E128" s="7"/>
      <c r="F128" s="7"/>
      <c r="G128" s="7"/>
      <c r="H128" s="7"/>
      <c r="I128" s="7"/>
      <c r="J128" s="7"/>
      <c r="K128" s="7"/>
      <c r="L128" s="9" t="s">
        <v>210</v>
      </c>
      <c r="M128" s="355">
        <v>78</v>
      </c>
      <c r="N128" s="355">
        <v>96.2</v>
      </c>
      <c r="O128" s="7"/>
      <c r="P128" s="355">
        <v>64.5</v>
      </c>
      <c r="Q128" s="355">
        <v>93.6</v>
      </c>
    </row>
    <row r="129" spans="1:17" ht="16.5" customHeight="1" x14ac:dyDescent="0.2">
      <c r="A129" s="7"/>
      <c r="B129" s="7"/>
      <c r="C129" s="7" t="s">
        <v>345</v>
      </c>
      <c r="D129" s="7"/>
      <c r="E129" s="7"/>
      <c r="F129" s="7"/>
      <c r="G129" s="7"/>
      <c r="H129" s="7"/>
      <c r="I129" s="7"/>
      <c r="J129" s="7"/>
      <c r="K129" s="7"/>
      <c r="L129" s="9" t="s">
        <v>210</v>
      </c>
      <c r="M129" s="355">
        <v>80.099999999999994</v>
      </c>
      <c r="N129" s="355">
        <v>96</v>
      </c>
      <c r="O129" s="7"/>
      <c r="P129" s="355">
        <v>64.8</v>
      </c>
      <c r="Q129" s="355">
        <v>92.7</v>
      </c>
    </row>
    <row r="130" spans="1:17" ht="16.5" customHeight="1" x14ac:dyDescent="0.2">
      <c r="A130" s="7"/>
      <c r="B130" s="7"/>
      <c r="C130" s="7" t="s">
        <v>347</v>
      </c>
      <c r="D130" s="7"/>
      <c r="E130" s="7"/>
      <c r="F130" s="7"/>
      <c r="G130" s="7"/>
      <c r="H130" s="7"/>
      <c r="I130" s="7"/>
      <c r="J130" s="7"/>
      <c r="K130" s="7"/>
      <c r="L130" s="9" t="s">
        <v>210</v>
      </c>
      <c r="M130" s="355">
        <v>78.900000000000006</v>
      </c>
      <c r="N130" s="355">
        <v>95.7</v>
      </c>
      <c r="O130" s="7"/>
      <c r="P130" s="355">
        <v>62.9</v>
      </c>
      <c r="Q130" s="355">
        <v>92</v>
      </c>
    </row>
    <row r="131" spans="1:17" ht="16.5" customHeight="1" x14ac:dyDescent="0.2">
      <c r="A131" s="7"/>
      <c r="B131" s="7"/>
      <c r="C131" s="7" t="s">
        <v>1052</v>
      </c>
      <c r="D131" s="7"/>
      <c r="E131" s="7"/>
      <c r="F131" s="7"/>
      <c r="G131" s="7"/>
      <c r="H131" s="7"/>
      <c r="I131" s="7"/>
      <c r="J131" s="7"/>
      <c r="K131" s="7"/>
      <c r="L131" s="9" t="s">
        <v>210</v>
      </c>
      <c r="M131" s="355">
        <v>79.2</v>
      </c>
      <c r="N131" s="355">
        <v>95.5</v>
      </c>
      <c r="O131" s="7"/>
      <c r="P131" s="355">
        <v>70.2</v>
      </c>
      <c r="Q131" s="355">
        <v>92.4</v>
      </c>
    </row>
    <row r="132" spans="1:17" ht="16.5" customHeight="1" x14ac:dyDescent="0.2">
      <c r="A132" s="7"/>
      <c r="B132" s="7"/>
      <c r="C132" s="7" t="s">
        <v>349</v>
      </c>
      <c r="D132" s="7"/>
      <c r="E132" s="7"/>
      <c r="F132" s="7"/>
      <c r="G132" s="7"/>
      <c r="H132" s="7"/>
      <c r="I132" s="7"/>
      <c r="J132" s="7"/>
      <c r="K132" s="7"/>
      <c r="L132" s="9" t="s">
        <v>210</v>
      </c>
      <c r="M132" s="355">
        <v>88.2</v>
      </c>
      <c r="N132" s="355">
        <v>97</v>
      </c>
      <c r="O132" s="7"/>
      <c r="P132" s="355">
        <v>88.9</v>
      </c>
      <c r="Q132" s="355">
        <v>95</v>
      </c>
    </row>
    <row r="133" spans="1:17" ht="16.5" customHeight="1" x14ac:dyDescent="0.2">
      <c r="A133" s="7"/>
      <c r="B133" s="7"/>
      <c r="C133" s="7" t="s">
        <v>350</v>
      </c>
      <c r="D133" s="7"/>
      <c r="E133" s="7"/>
      <c r="F133" s="7"/>
      <c r="G133" s="7"/>
      <c r="H133" s="7"/>
      <c r="I133" s="7"/>
      <c r="J133" s="7"/>
      <c r="K133" s="7"/>
      <c r="L133" s="9" t="s">
        <v>210</v>
      </c>
      <c r="M133" s="355">
        <v>66.7</v>
      </c>
      <c r="N133" s="355">
        <v>73.7</v>
      </c>
      <c r="O133" s="7"/>
      <c r="P133" s="355">
        <v>41.7</v>
      </c>
      <c r="Q133" s="355">
        <v>69.7</v>
      </c>
    </row>
    <row r="134" spans="1:17" ht="16.5" customHeight="1" x14ac:dyDescent="0.2">
      <c r="A134" s="7" t="s">
        <v>1053</v>
      </c>
      <c r="B134" s="7"/>
      <c r="C134" s="7"/>
      <c r="D134" s="7"/>
      <c r="E134" s="7"/>
      <c r="F134" s="7"/>
      <c r="G134" s="7"/>
      <c r="H134" s="7"/>
      <c r="I134" s="7"/>
      <c r="J134" s="7"/>
      <c r="K134" s="7"/>
      <c r="L134" s="9"/>
      <c r="M134" s="10"/>
      <c r="N134" s="10"/>
      <c r="O134" s="7"/>
      <c r="P134" s="10"/>
      <c r="Q134" s="10"/>
    </row>
    <row r="135" spans="1:17" ht="16.5" customHeight="1" x14ac:dyDescent="0.2">
      <c r="A135" s="7"/>
      <c r="B135" s="7" t="s">
        <v>166</v>
      </c>
      <c r="C135" s="7"/>
      <c r="D135" s="7"/>
      <c r="E135" s="7"/>
      <c r="F135" s="7"/>
      <c r="G135" s="7"/>
      <c r="H135" s="7"/>
      <c r="I135" s="7"/>
      <c r="J135" s="7"/>
      <c r="K135" s="7"/>
      <c r="L135" s="9"/>
      <c r="M135" s="10"/>
      <c r="N135" s="10"/>
      <c r="O135" s="7"/>
      <c r="P135" s="10"/>
      <c r="Q135" s="10"/>
    </row>
    <row r="136" spans="1:17" ht="16.5" customHeight="1" x14ac:dyDescent="0.2">
      <c r="A136" s="7"/>
      <c r="B136" s="7"/>
      <c r="C136" s="7" t="s">
        <v>337</v>
      </c>
      <c r="D136" s="7"/>
      <c r="E136" s="7"/>
      <c r="F136" s="7"/>
      <c r="G136" s="7"/>
      <c r="H136" s="7"/>
      <c r="I136" s="7"/>
      <c r="J136" s="7"/>
      <c r="K136" s="7"/>
      <c r="L136" s="9" t="s">
        <v>210</v>
      </c>
      <c r="M136" s="355">
        <v>95.4</v>
      </c>
      <c r="N136" s="355">
        <v>97.6</v>
      </c>
      <c r="O136" s="7"/>
      <c r="P136" s="355">
        <v>95.6</v>
      </c>
      <c r="Q136" s="355">
        <v>97.2</v>
      </c>
    </row>
    <row r="137" spans="1:17" ht="16.5" customHeight="1" x14ac:dyDescent="0.2">
      <c r="A137" s="7"/>
      <c r="B137" s="7"/>
      <c r="C137" s="7" t="s">
        <v>339</v>
      </c>
      <c r="D137" s="7"/>
      <c r="E137" s="7"/>
      <c r="F137" s="7"/>
      <c r="G137" s="7"/>
      <c r="H137" s="7"/>
      <c r="I137" s="7"/>
      <c r="J137" s="7"/>
      <c r="K137" s="7"/>
      <c r="L137" s="9" t="s">
        <v>210</v>
      </c>
      <c r="M137" s="355">
        <v>91.1</v>
      </c>
      <c r="N137" s="355">
        <v>95.2</v>
      </c>
      <c r="O137" s="7"/>
      <c r="P137" s="355">
        <v>89.3</v>
      </c>
      <c r="Q137" s="355">
        <v>94.8</v>
      </c>
    </row>
    <row r="138" spans="1:17" ht="16.5" customHeight="1" x14ac:dyDescent="0.2">
      <c r="A138" s="7"/>
      <c r="B138" s="7"/>
      <c r="C138" s="7" t="s">
        <v>984</v>
      </c>
      <c r="D138" s="7"/>
      <c r="E138" s="7"/>
      <c r="F138" s="7"/>
      <c r="G138" s="7"/>
      <c r="H138" s="7"/>
      <c r="I138" s="7"/>
      <c r="J138" s="7"/>
      <c r="K138" s="7"/>
      <c r="L138" s="9" t="s">
        <v>210</v>
      </c>
      <c r="M138" s="355">
        <v>85.4</v>
      </c>
      <c r="N138" s="355">
        <v>94.9</v>
      </c>
      <c r="O138" s="7"/>
      <c r="P138" s="355">
        <v>86.5</v>
      </c>
      <c r="Q138" s="355">
        <v>94.5</v>
      </c>
    </row>
    <row r="139" spans="1:17" ht="16.5" customHeight="1" x14ac:dyDescent="0.2">
      <c r="A139" s="7"/>
      <c r="B139" s="7"/>
      <c r="C139" s="7" t="s">
        <v>345</v>
      </c>
      <c r="D139" s="7"/>
      <c r="E139" s="7"/>
      <c r="F139" s="7"/>
      <c r="G139" s="7"/>
      <c r="H139" s="7"/>
      <c r="I139" s="7"/>
      <c r="J139" s="7"/>
      <c r="K139" s="7"/>
      <c r="L139" s="9" t="s">
        <v>210</v>
      </c>
      <c r="M139" s="355">
        <v>93.1</v>
      </c>
      <c r="N139" s="355">
        <v>95.5</v>
      </c>
      <c r="O139" s="7"/>
      <c r="P139" s="355">
        <v>93.6</v>
      </c>
      <c r="Q139" s="355">
        <v>95</v>
      </c>
    </row>
    <row r="140" spans="1:17" ht="16.5" customHeight="1" x14ac:dyDescent="0.2">
      <c r="A140" s="7"/>
      <c r="B140" s="7"/>
      <c r="C140" s="7" t="s">
        <v>347</v>
      </c>
      <c r="D140" s="7"/>
      <c r="E140" s="7"/>
      <c r="F140" s="7"/>
      <c r="G140" s="7"/>
      <c r="H140" s="7"/>
      <c r="I140" s="7"/>
      <c r="J140" s="7"/>
      <c r="K140" s="7"/>
      <c r="L140" s="9" t="s">
        <v>210</v>
      </c>
      <c r="M140" s="355">
        <v>85.7</v>
      </c>
      <c r="N140" s="355">
        <v>94</v>
      </c>
      <c r="O140" s="7"/>
      <c r="P140" s="355">
        <v>87.2</v>
      </c>
      <c r="Q140" s="355">
        <v>93.8</v>
      </c>
    </row>
    <row r="141" spans="1:17" ht="16.5" customHeight="1" x14ac:dyDescent="0.2">
      <c r="A141" s="7"/>
      <c r="B141" s="7"/>
      <c r="C141" s="7" t="s">
        <v>1052</v>
      </c>
      <c r="D141" s="7"/>
      <c r="E141" s="7"/>
      <c r="F141" s="7"/>
      <c r="G141" s="7"/>
      <c r="H141" s="7"/>
      <c r="I141" s="7"/>
      <c r="J141" s="7"/>
      <c r="K141" s="7"/>
      <c r="L141" s="9" t="s">
        <v>210</v>
      </c>
      <c r="M141" s="355">
        <v>96</v>
      </c>
      <c r="N141" s="355">
        <v>96.4</v>
      </c>
      <c r="O141" s="7"/>
      <c r="P141" s="355">
        <v>94</v>
      </c>
      <c r="Q141" s="355">
        <v>95.7</v>
      </c>
    </row>
    <row r="142" spans="1:17" ht="16.5" customHeight="1" x14ac:dyDescent="0.2">
      <c r="A142" s="7"/>
      <c r="B142" s="7"/>
      <c r="C142" s="7" t="s">
        <v>349</v>
      </c>
      <c r="D142" s="7"/>
      <c r="E142" s="7"/>
      <c r="F142" s="7"/>
      <c r="G142" s="7"/>
      <c r="H142" s="7"/>
      <c r="I142" s="7"/>
      <c r="J142" s="7"/>
      <c r="K142" s="7"/>
      <c r="L142" s="9" t="s">
        <v>210</v>
      </c>
      <c r="M142" s="355">
        <v>94.4</v>
      </c>
      <c r="N142" s="355">
        <v>94.7</v>
      </c>
      <c r="O142" s="7"/>
      <c r="P142" s="354">
        <v>100</v>
      </c>
      <c r="Q142" s="355">
        <v>94.6</v>
      </c>
    </row>
    <row r="143" spans="1:17" ht="16.5" customHeight="1" x14ac:dyDescent="0.2">
      <c r="A143" s="14"/>
      <c r="B143" s="14"/>
      <c r="C143" s="14" t="s">
        <v>350</v>
      </c>
      <c r="D143" s="14"/>
      <c r="E143" s="14"/>
      <c r="F143" s="14"/>
      <c r="G143" s="14"/>
      <c r="H143" s="14"/>
      <c r="I143" s="14"/>
      <c r="J143" s="14"/>
      <c r="K143" s="14"/>
      <c r="L143" s="15" t="s">
        <v>210</v>
      </c>
      <c r="M143" s="356">
        <v>92.3</v>
      </c>
      <c r="N143" s="356">
        <v>87.3</v>
      </c>
      <c r="O143" s="14"/>
      <c r="P143" s="356">
        <v>92.3</v>
      </c>
      <c r="Q143" s="356">
        <v>85.5</v>
      </c>
    </row>
    <row r="144" spans="1:17" ht="4.5" customHeight="1" x14ac:dyDescent="0.2">
      <c r="A144" s="29"/>
      <c r="B144" s="29"/>
      <c r="C144" s="2"/>
      <c r="D144" s="2"/>
      <c r="E144" s="2"/>
      <c r="F144" s="2"/>
      <c r="G144" s="2"/>
      <c r="H144" s="2"/>
      <c r="I144" s="2"/>
      <c r="J144" s="2"/>
      <c r="K144" s="2"/>
      <c r="L144" s="2"/>
      <c r="M144" s="2"/>
      <c r="N144" s="2"/>
      <c r="O144" s="2"/>
      <c r="P144" s="2"/>
      <c r="Q144" s="2"/>
    </row>
    <row r="145" spans="1:17" ht="16.5" customHeight="1" x14ac:dyDescent="0.2">
      <c r="A145" s="29"/>
      <c r="B145" s="29"/>
      <c r="C145" s="378" t="s">
        <v>1054</v>
      </c>
      <c r="D145" s="378"/>
      <c r="E145" s="378"/>
      <c r="F145" s="378"/>
      <c r="G145" s="378"/>
      <c r="H145" s="378"/>
      <c r="I145" s="378"/>
      <c r="J145" s="378"/>
      <c r="K145" s="378"/>
      <c r="L145" s="378"/>
      <c r="M145" s="378"/>
      <c r="N145" s="378"/>
      <c r="O145" s="378"/>
      <c r="P145" s="378"/>
      <c r="Q145" s="378"/>
    </row>
    <row r="146" spans="1:17" ht="4.5" customHeight="1" x14ac:dyDescent="0.2">
      <c r="A146" s="29"/>
      <c r="B146" s="29"/>
      <c r="C146" s="2"/>
      <c r="D146" s="2"/>
      <c r="E146" s="2"/>
      <c r="F146" s="2"/>
      <c r="G146" s="2"/>
      <c r="H146" s="2"/>
      <c r="I146" s="2"/>
      <c r="J146" s="2"/>
      <c r="K146" s="2"/>
      <c r="L146" s="2"/>
      <c r="M146" s="2"/>
      <c r="N146" s="2"/>
      <c r="O146" s="2"/>
      <c r="P146" s="2"/>
      <c r="Q146" s="2"/>
    </row>
    <row r="147" spans="1:17" ht="16.5" customHeight="1" x14ac:dyDescent="0.2">
      <c r="A147" s="118"/>
      <c r="B147" s="118"/>
      <c r="C147" s="378" t="s">
        <v>576</v>
      </c>
      <c r="D147" s="378"/>
      <c r="E147" s="378"/>
      <c r="F147" s="378"/>
      <c r="G147" s="378"/>
      <c r="H147" s="378"/>
      <c r="I147" s="378"/>
      <c r="J147" s="378"/>
      <c r="K147" s="378"/>
      <c r="L147" s="378"/>
      <c r="M147" s="378"/>
      <c r="N147" s="378"/>
      <c r="O147" s="378"/>
      <c r="P147" s="378"/>
      <c r="Q147" s="378"/>
    </row>
    <row r="148" spans="1:17" ht="16.5" customHeight="1" x14ac:dyDescent="0.2">
      <c r="A148" s="106"/>
      <c r="B148" s="106"/>
      <c r="C148" s="378" t="s">
        <v>353</v>
      </c>
      <c r="D148" s="378"/>
      <c r="E148" s="378"/>
      <c r="F148" s="378"/>
      <c r="G148" s="378"/>
      <c r="H148" s="378"/>
      <c r="I148" s="378"/>
      <c r="J148" s="378"/>
      <c r="K148" s="378"/>
      <c r="L148" s="378"/>
      <c r="M148" s="378"/>
      <c r="N148" s="378"/>
      <c r="O148" s="378"/>
      <c r="P148" s="378"/>
      <c r="Q148" s="378"/>
    </row>
    <row r="149" spans="1:17" ht="4.5" customHeight="1" x14ac:dyDescent="0.2">
      <c r="A149" s="29"/>
      <c r="B149" s="29"/>
      <c r="C149" s="2"/>
      <c r="D149" s="2"/>
      <c r="E149" s="2"/>
      <c r="F149" s="2"/>
      <c r="G149" s="2"/>
      <c r="H149" s="2"/>
      <c r="I149" s="2"/>
      <c r="J149" s="2"/>
      <c r="K149" s="2"/>
      <c r="L149" s="2"/>
      <c r="M149" s="2"/>
      <c r="N149" s="2"/>
      <c r="O149" s="2"/>
      <c r="P149" s="2"/>
      <c r="Q149" s="2"/>
    </row>
    <row r="150" spans="1:17" ht="16.5" customHeight="1" x14ac:dyDescent="0.2">
      <c r="A150" s="29" t="s">
        <v>89</v>
      </c>
      <c r="B150" s="29"/>
      <c r="C150" s="378" t="s">
        <v>1055</v>
      </c>
      <c r="D150" s="378"/>
      <c r="E150" s="378"/>
      <c r="F150" s="378"/>
      <c r="G150" s="378"/>
      <c r="H150" s="378"/>
      <c r="I150" s="378"/>
      <c r="J150" s="378"/>
      <c r="K150" s="378"/>
      <c r="L150" s="378"/>
      <c r="M150" s="378"/>
      <c r="N150" s="378"/>
      <c r="O150" s="378"/>
      <c r="P150" s="378"/>
      <c r="Q150" s="378"/>
    </row>
    <row r="151" spans="1:17" ht="29.45" customHeight="1" x14ac:dyDescent="0.2">
      <c r="A151" s="29" t="s">
        <v>90</v>
      </c>
      <c r="B151" s="29"/>
      <c r="C151" s="378" t="s">
        <v>1056</v>
      </c>
      <c r="D151" s="378"/>
      <c r="E151" s="378"/>
      <c r="F151" s="378"/>
      <c r="G151" s="378"/>
      <c r="H151" s="378"/>
      <c r="I151" s="378"/>
      <c r="J151" s="378"/>
      <c r="K151" s="378"/>
      <c r="L151" s="378"/>
      <c r="M151" s="378"/>
      <c r="N151" s="378"/>
      <c r="O151" s="378"/>
      <c r="P151" s="378"/>
      <c r="Q151" s="378"/>
    </row>
    <row r="152" spans="1:17" ht="68.099999999999994" customHeight="1" x14ac:dyDescent="0.2">
      <c r="A152" s="29" t="s">
        <v>91</v>
      </c>
      <c r="B152" s="29"/>
      <c r="C152" s="378" t="s">
        <v>1057</v>
      </c>
      <c r="D152" s="378"/>
      <c r="E152" s="378"/>
      <c r="F152" s="378"/>
      <c r="G152" s="378"/>
      <c r="H152" s="378"/>
      <c r="I152" s="378"/>
      <c r="J152" s="378"/>
      <c r="K152" s="378"/>
      <c r="L152" s="378"/>
      <c r="M152" s="378"/>
      <c r="N152" s="378"/>
      <c r="O152" s="378"/>
      <c r="P152" s="378"/>
      <c r="Q152" s="378"/>
    </row>
    <row r="153" spans="1:17" ht="42.4" customHeight="1" x14ac:dyDescent="0.2">
      <c r="A153" s="29" t="s">
        <v>92</v>
      </c>
      <c r="B153" s="29"/>
      <c r="C153" s="378" t="s">
        <v>1058</v>
      </c>
      <c r="D153" s="378"/>
      <c r="E153" s="378"/>
      <c r="F153" s="378"/>
      <c r="G153" s="378"/>
      <c r="H153" s="378"/>
      <c r="I153" s="378"/>
      <c r="J153" s="378"/>
      <c r="K153" s="378"/>
      <c r="L153" s="378"/>
      <c r="M153" s="378"/>
      <c r="N153" s="378"/>
      <c r="O153" s="378"/>
      <c r="P153" s="378"/>
      <c r="Q153" s="378"/>
    </row>
    <row r="154" spans="1:17" ht="68.099999999999994" customHeight="1" x14ac:dyDescent="0.2">
      <c r="A154" s="29" t="s">
        <v>93</v>
      </c>
      <c r="B154" s="29"/>
      <c r="C154" s="378" t="s">
        <v>1059</v>
      </c>
      <c r="D154" s="378"/>
      <c r="E154" s="378"/>
      <c r="F154" s="378"/>
      <c r="G154" s="378"/>
      <c r="H154" s="378"/>
      <c r="I154" s="378"/>
      <c r="J154" s="378"/>
      <c r="K154" s="378"/>
      <c r="L154" s="378"/>
      <c r="M154" s="378"/>
      <c r="N154" s="378"/>
      <c r="O154" s="378"/>
      <c r="P154" s="378"/>
      <c r="Q154" s="378"/>
    </row>
    <row r="155" spans="1:17" ht="29.45" customHeight="1" x14ac:dyDescent="0.2">
      <c r="A155" s="29" t="s">
        <v>94</v>
      </c>
      <c r="B155" s="29"/>
      <c r="C155" s="378" t="s">
        <v>1060</v>
      </c>
      <c r="D155" s="378"/>
      <c r="E155" s="378"/>
      <c r="F155" s="378"/>
      <c r="G155" s="378"/>
      <c r="H155" s="378"/>
      <c r="I155" s="378"/>
      <c r="J155" s="378"/>
      <c r="K155" s="378"/>
      <c r="L155" s="378"/>
      <c r="M155" s="378"/>
      <c r="N155" s="378"/>
      <c r="O155" s="378"/>
      <c r="P155" s="378"/>
      <c r="Q155" s="378"/>
    </row>
    <row r="156" spans="1:17" ht="4.5" customHeight="1" x14ac:dyDescent="0.2"/>
    <row r="157" spans="1:17" ht="68.099999999999994" customHeight="1" x14ac:dyDescent="0.2">
      <c r="A157" s="30" t="s">
        <v>119</v>
      </c>
      <c r="B157" s="29"/>
      <c r="C157" s="29"/>
      <c r="D157" s="29"/>
      <c r="E157" s="378" t="s">
        <v>1061</v>
      </c>
      <c r="F157" s="378"/>
      <c r="G157" s="378"/>
      <c r="H157" s="378"/>
      <c r="I157" s="378"/>
      <c r="J157" s="378"/>
      <c r="K157" s="378"/>
      <c r="L157" s="378"/>
      <c r="M157" s="378"/>
      <c r="N157" s="378"/>
      <c r="O157" s="378"/>
      <c r="P157" s="378"/>
      <c r="Q157" s="378"/>
    </row>
  </sheetData>
  <mergeCells count="13">
    <mergeCell ref="C154:Q154"/>
    <mergeCell ref="C155:Q155"/>
    <mergeCell ref="E157:Q157"/>
    <mergeCell ref="C148:Q148"/>
    <mergeCell ref="C150:Q150"/>
    <mergeCell ref="C151:Q151"/>
    <mergeCell ref="C152:Q152"/>
    <mergeCell ref="C153:Q153"/>
    <mergeCell ref="M2:N2"/>
    <mergeCell ref="P2:Q2"/>
    <mergeCell ref="K1:Q1"/>
    <mergeCell ref="C145:Q145"/>
    <mergeCell ref="C147:Q147"/>
  </mergeCells>
  <pageMargins left="0.7" right="0.7" top="0.75" bottom="0.75" header="0.3" footer="0.3"/>
  <pageSetup paperSize="9" fitToHeight="0" orientation="landscape" horizontalDpi="300" verticalDpi="300"/>
  <headerFooter scaleWithDoc="0" alignWithMargins="0">
    <oddHeader>&amp;C&amp;"Arial"&amp;8TABLE 16A.39</oddHeader>
    <oddFooter>&amp;L&amp;"Arial"&amp;8REPORT ON
GOVERNMENT
SERVICES 2022&amp;R&amp;"Arial"&amp;8CHILD PROTECTION
SERVICES
PAGE &amp;B&amp;P&amp;B</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U88"/>
  <sheetViews>
    <sheetView showGridLines="0" workbookViewId="0"/>
  </sheetViews>
  <sheetFormatPr defaultColWidth="11.42578125" defaultRowHeight="12.75" x14ac:dyDescent="0.2"/>
  <cols>
    <col min="1" max="10" width="1.85546875" customWidth="1"/>
    <col min="11" max="11" width="21.140625" customWidth="1"/>
    <col min="12" max="12" width="5.42578125" customWidth="1"/>
    <col min="13" max="21" width="9.28515625" customWidth="1"/>
  </cols>
  <sheetData>
    <row r="1" spans="1:21" ht="33.950000000000003" customHeight="1" x14ac:dyDescent="0.2">
      <c r="A1" s="8" t="s">
        <v>1062</v>
      </c>
      <c r="B1" s="8"/>
      <c r="C1" s="8"/>
      <c r="D1" s="8"/>
      <c r="E1" s="8"/>
      <c r="F1" s="8"/>
      <c r="G1" s="8"/>
      <c r="H1" s="8"/>
      <c r="I1" s="8"/>
      <c r="J1" s="8"/>
      <c r="K1" s="383" t="s">
        <v>1063</v>
      </c>
      <c r="L1" s="384"/>
      <c r="M1" s="384"/>
      <c r="N1" s="384"/>
      <c r="O1" s="384"/>
      <c r="P1" s="384"/>
      <c r="Q1" s="384"/>
      <c r="R1" s="384"/>
      <c r="S1" s="384"/>
      <c r="T1" s="384"/>
      <c r="U1" s="384"/>
    </row>
    <row r="2" spans="1:21" ht="16.5" customHeight="1" x14ac:dyDescent="0.2">
      <c r="A2" s="11"/>
      <c r="B2" s="11"/>
      <c r="C2" s="11"/>
      <c r="D2" s="11"/>
      <c r="E2" s="11"/>
      <c r="F2" s="11"/>
      <c r="G2" s="11"/>
      <c r="H2" s="11"/>
      <c r="I2" s="11"/>
      <c r="J2" s="11"/>
      <c r="K2" s="11"/>
      <c r="L2" s="12" t="s">
        <v>53</v>
      </c>
      <c r="M2" s="13" t="s">
        <v>1064</v>
      </c>
      <c r="N2" s="13" t="s">
        <v>1065</v>
      </c>
      <c r="O2" s="13" t="s">
        <v>1066</v>
      </c>
      <c r="P2" s="13" t="s">
        <v>1067</v>
      </c>
      <c r="Q2" s="13" t="s">
        <v>1068</v>
      </c>
      <c r="R2" s="13" t="s">
        <v>1069</v>
      </c>
      <c r="S2" s="13" t="s">
        <v>1070</v>
      </c>
      <c r="T2" s="13" t="s">
        <v>1071</v>
      </c>
      <c r="U2" s="13" t="s">
        <v>1072</v>
      </c>
    </row>
    <row r="3" spans="1:21" ht="16.5" customHeight="1" x14ac:dyDescent="0.2">
      <c r="A3" s="7" t="s">
        <v>1073</v>
      </c>
      <c r="B3" s="7"/>
      <c r="C3" s="7"/>
      <c r="D3" s="7"/>
      <c r="E3" s="7"/>
      <c r="F3" s="7"/>
      <c r="G3" s="7"/>
      <c r="H3" s="7"/>
      <c r="I3" s="7"/>
      <c r="J3" s="7"/>
      <c r="K3" s="7"/>
      <c r="L3" s="9"/>
      <c r="M3" s="10"/>
      <c r="N3" s="10"/>
      <c r="O3" s="10"/>
      <c r="P3" s="10"/>
      <c r="Q3" s="10"/>
      <c r="R3" s="10"/>
      <c r="S3" s="10"/>
      <c r="T3" s="10"/>
      <c r="U3" s="10"/>
    </row>
    <row r="4" spans="1:21" ht="16.5" customHeight="1" x14ac:dyDescent="0.2">
      <c r="A4" s="7"/>
      <c r="B4" s="7" t="s">
        <v>78</v>
      </c>
      <c r="C4" s="7"/>
      <c r="D4" s="7"/>
      <c r="E4" s="7"/>
      <c r="F4" s="7"/>
      <c r="G4" s="7"/>
      <c r="H4" s="7"/>
      <c r="I4" s="7"/>
      <c r="J4" s="7"/>
      <c r="K4" s="7"/>
      <c r="L4" s="9"/>
      <c r="M4" s="10"/>
      <c r="N4" s="10"/>
      <c r="O4" s="10"/>
      <c r="P4" s="10"/>
      <c r="Q4" s="10"/>
      <c r="R4" s="10"/>
      <c r="S4" s="10"/>
      <c r="T4" s="10"/>
      <c r="U4" s="10"/>
    </row>
    <row r="5" spans="1:21" ht="16.5" customHeight="1" x14ac:dyDescent="0.2">
      <c r="A5" s="7"/>
      <c r="B5" s="7"/>
      <c r="C5" s="7" t="s">
        <v>65</v>
      </c>
      <c r="D5" s="7"/>
      <c r="E5" s="7"/>
      <c r="F5" s="7"/>
      <c r="G5" s="7"/>
      <c r="H5" s="7"/>
      <c r="I5" s="7"/>
      <c r="J5" s="7"/>
      <c r="K5" s="7"/>
      <c r="L5" s="9"/>
      <c r="M5" s="10"/>
      <c r="N5" s="10"/>
      <c r="O5" s="10"/>
      <c r="P5" s="10"/>
      <c r="Q5" s="10"/>
      <c r="R5" s="10"/>
      <c r="S5" s="10"/>
      <c r="T5" s="10"/>
      <c r="U5" s="10"/>
    </row>
    <row r="6" spans="1:21" ht="16.5" customHeight="1" x14ac:dyDescent="0.2">
      <c r="A6" s="7"/>
      <c r="B6" s="7"/>
      <c r="C6" s="7"/>
      <c r="D6" s="7" t="s">
        <v>380</v>
      </c>
      <c r="E6" s="7"/>
      <c r="F6" s="7"/>
      <c r="G6" s="7"/>
      <c r="H6" s="7"/>
      <c r="I6" s="7"/>
      <c r="J6" s="7"/>
      <c r="K6" s="7"/>
      <c r="L6" s="9"/>
      <c r="M6" s="10"/>
      <c r="N6" s="10"/>
      <c r="O6" s="10"/>
      <c r="P6" s="10"/>
      <c r="Q6" s="10"/>
      <c r="R6" s="10"/>
      <c r="S6" s="10"/>
      <c r="T6" s="10"/>
      <c r="U6" s="10"/>
    </row>
    <row r="7" spans="1:21" ht="16.5" customHeight="1" x14ac:dyDescent="0.2">
      <c r="A7" s="7"/>
      <c r="B7" s="7"/>
      <c r="C7" s="7"/>
      <c r="D7" s="7"/>
      <c r="E7" s="7" t="s">
        <v>66</v>
      </c>
      <c r="F7" s="7"/>
      <c r="G7" s="7"/>
      <c r="H7" s="7"/>
      <c r="I7" s="7"/>
      <c r="J7" s="7"/>
      <c r="K7" s="7"/>
      <c r="L7" s="9" t="s">
        <v>67</v>
      </c>
      <c r="M7" s="363">
        <v>420</v>
      </c>
      <c r="N7" s="363">
        <v>634</v>
      </c>
      <c r="O7" s="363">
        <v>470</v>
      </c>
      <c r="P7" s="363">
        <v>229</v>
      </c>
      <c r="Q7" s="364">
        <v>55</v>
      </c>
      <c r="R7" s="364">
        <v>30</v>
      </c>
      <c r="S7" s="364">
        <v>12</v>
      </c>
      <c r="T7" s="364">
        <v>81</v>
      </c>
      <c r="U7" s="365">
        <v>1931</v>
      </c>
    </row>
    <row r="8" spans="1:21" ht="16.5" customHeight="1" x14ac:dyDescent="0.2">
      <c r="A8" s="7"/>
      <c r="B8" s="7"/>
      <c r="C8" s="7"/>
      <c r="D8" s="7"/>
      <c r="E8" s="7" t="s">
        <v>68</v>
      </c>
      <c r="F8" s="7"/>
      <c r="G8" s="7"/>
      <c r="H8" s="7"/>
      <c r="I8" s="7"/>
      <c r="J8" s="7"/>
      <c r="K8" s="7"/>
      <c r="L8" s="9" t="s">
        <v>67</v>
      </c>
      <c r="M8" s="363">
        <v>696</v>
      </c>
      <c r="N8" s="365">
        <v>2547</v>
      </c>
      <c r="O8" s="363">
        <v>631</v>
      </c>
      <c r="P8" s="363">
        <v>331</v>
      </c>
      <c r="Q8" s="363">
        <v>185</v>
      </c>
      <c r="R8" s="364">
        <v>70</v>
      </c>
      <c r="S8" s="364">
        <v>35</v>
      </c>
      <c r="T8" s="364">
        <v>21</v>
      </c>
      <c r="U8" s="365">
        <v>4516</v>
      </c>
    </row>
    <row r="9" spans="1:21" ht="16.5" customHeight="1" x14ac:dyDescent="0.2">
      <c r="A9" s="7"/>
      <c r="B9" s="7"/>
      <c r="C9" s="7"/>
      <c r="D9" s="7"/>
      <c r="E9" s="7" t="s">
        <v>1074</v>
      </c>
      <c r="F9" s="7"/>
      <c r="G9" s="7"/>
      <c r="H9" s="7"/>
      <c r="I9" s="7"/>
      <c r="J9" s="7"/>
      <c r="K9" s="7"/>
      <c r="L9" s="9" t="s">
        <v>67</v>
      </c>
      <c r="M9" s="359">
        <v>1</v>
      </c>
      <c r="N9" s="359" t="s">
        <v>75</v>
      </c>
      <c r="O9" s="364">
        <v>11</v>
      </c>
      <c r="P9" s="359" t="s">
        <v>75</v>
      </c>
      <c r="Q9" s="359" t="s">
        <v>75</v>
      </c>
      <c r="R9" s="359">
        <v>4</v>
      </c>
      <c r="S9" s="359" t="s">
        <v>75</v>
      </c>
      <c r="T9" s="359" t="s">
        <v>75</v>
      </c>
      <c r="U9" s="364">
        <v>16</v>
      </c>
    </row>
    <row r="10" spans="1:21" ht="16.5" customHeight="1" x14ac:dyDescent="0.2">
      <c r="A10" s="7"/>
      <c r="B10" s="7"/>
      <c r="C10" s="7"/>
      <c r="D10" s="7"/>
      <c r="E10" s="7" t="s">
        <v>70</v>
      </c>
      <c r="F10" s="7"/>
      <c r="G10" s="7"/>
      <c r="H10" s="7"/>
      <c r="I10" s="7"/>
      <c r="J10" s="7"/>
      <c r="K10" s="7"/>
      <c r="L10" s="9" t="s">
        <v>67</v>
      </c>
      <c r="M10" s="365">
        <v>1117</v>
      </c>
      <c r="N10" s="365">
        <v>3181</v>
      </c>
      <c r="O10" s="365">
        <v>1112</v>
      </c>
      <c r="P10" s="363">
        <v>560</v>
      </c>
      <c r="Q10" s="363">
        <v>240</v>
      </c>
      <c r="R10" s="363">
        <v>104</v>
      </c>
      <c r="S10" s="364">
        <v>47</v>
      </c>
      <c r="T10" s="363">
        <v>102</v>
      </c>
      <c r="U10" s="365">
        <v>6463</v>
      </c>
    </row>
    <row r="11" spans="1:21" ht="16.5" customHeight="1" x14ac:dyDescent="0.2">
      <c r="A11" s="7"/>
      <c r="B11" s="7"/>
      <c r="C11" s="7"/>
      <c r="D11" s="7" t="s">
        <v>1075</v>
      </c>
      <c r="E11" s="7"/>
      <c r="F11" s="7"/>
      <c r="G11" s="7"/>
      <c r="H11" s="7"/>
      <c r="I11" s="7"/>
      <c r="J11" s="7"/>
      <c r="K11" s="7"/>
      <c r="L11" s="9"/>
      <c r="M11" s="10"/>
      <c r="N11" s="10"/>
      <c r="O11" s="10"/>
      <c r="P11" s="10"/>
      <c r="Q11" s="10"/>
      <c r="R11" s="10"/>
      <c r="S11" s="10"/>
      <c r="T11" s="10"/>
      <c r="U11" s="10"/>
    </row>
    <row r="12" spans="1:21" ht="16.5" customHeight="1" x14ac:dyDescent="0.2">
      <c r="A12" s="7"/>
      <c r="B12" s="7"/>
      <c r="C12" s="7"/>
      <c r="D12" s="7"/>
      <c r="E12" s="7" t="s">
        <v>66</v>
      </c>
      <c r="F12" s="7"/>
      <c r="G12" s="7"/>
      <c r="H12" s="7"/>
      <c r="I12" s="7"/>
      <c r="J12" s="7"/>
      <c r="K12" s="7"/>
      <c r="L12" s="9" t="s">
        <v>67</v>
      </c>
      <c r="M12" s="363">
        <v>384</v>
      </c>
      <c r="N12" s="363">
        <v>524</v>
      </c>
      <c r="O12" s="363">
        <v>401</v>
      </c>
      <c r="P12" s="363">
        <v>205</v>
      </c>
      <c r="Q12" s="364">
        <v>52</v>
      </c>
      <c r="R12" s="364">
        <v>27</v>
      </c>
      <c r="S12" s="364">
        <v>11</v>
      </c>
      <c r="T12" s="364">
        <v>78</v>
      </c>
      <c r="U12" s="365">
        <v>1682</v>
      </c>
    </row>
    <row r="13" spans="1:21" ht="16.5" customHeight="1" x14ac:dyDescent="0.2">
      <c r="A13" s="7"/>
      <c r="B13" s="7"/>
      <c r="C13" s="7"/>
      <c r="D13" s="7"/>
      <c r="E13" s="7" t="s">
        <v>68</v>
      </c>
      <c r="F13" s="7"/>
      <c r="G13" s="7"/>
      <c r="H13" s="7"/>
      <c r="I13" s="7"/>
      <c r="J13" s="7"/>
      <c r="K13" s="7"/>
      <c r="L13" s="9" t="s">
        <v>67</v>
      </c>
      <c r="M13" s="363">
        <v>670</v>
      </c>
      <c r="N13" s="365">
        <v>2140</v>
      </c>
      <c r="O13" s="363">
        <v>536</v>
      </c>
      <c r="P13" s="363">
        <v>316</v>
      </c>
      <c r="Q13" s="363">
        <v>172</v>
      </c>
      <c r="R13" s="364">
        <v>60</v>
      </c>
      <c r="S13" s="364">
        <v>34</v>
      </c>
      <c r="T13" s="364">
        <v>11</v>
      </c>
      <c r="U13" s="365">
        <v>3939</v>
      </c>
    </row>
    <row r="14" spans="1:21" ht="16.5" customHeight="1" x14ac:dyDescent="0.2">
      <c r="A14" s="7"/>
      <c r="B14" s="7"/>
      <c r="C14" s="7"/>
      <c r="D14" s="7"/>
      <c r="E14" s="7" t="s">
        <v>1074</v>
      </c>
      <c r="F14" s="7"/>
      <c r="G14" s="7"/>
      <c r="H14" s="7"/>
      <c r="I14" s="7"/>
      <c r="J14" s="7"/>
      <c r="K14" s="7"/>
      <c r="L14" s="9" t="s">
        <v>67</v>
      </c>
      <c r="M14" s="359">
        <v>1</v>
      </c>
      <c r="N14" s="359" t="s">
        <v>75</v>
      </c>
      <c r="O14" s="364">
        <v>11</v>
      </c>
      <c r="P14" s="359" t="s">
        <v>75</v>
      </c>
      <c r="Q14" s="359" t="s">
        <v>75</v>
      </c>
      <c r="R14" s="359">
        <v>4</v>
      </c>
      <c r="S14" s="359" t="s">
        <v>75</v>
      </c>
      <c r="T14" s="359" t="s">
        <v>75</v>
      </c>
      <c r="U14" s="364">
        <v>16</v>
      </c>
    </row>
    <row r="15" spans="1:21" ht="16.5" customHeight="1" x14ac:dyDescent="0.2">
      <c r="A15" s="7"/>
      <c r="B15" s="7"/>
      <c r="C15" s="7"/>
      <c r="D15" s="7"/>
      <c r="E15" s="7" t="s">
        <v>70</v>
      </c>
      <c r="F15" s="7"/>
      <c r="G15" s="7"/>
      <c r="H15" s="7"/>
      <c r="I15" s="7"/>
      <c r="J15" s="7"/>
      <c r="K15" s="7"/>
      <c r="L15" s="9" t="s">
        <v>67</v>
      </c>
      <c r="M15" s="365">
        <v>1055</v>
      </c>
      <c r="N15" s="365">
        <v>2664</v>
      </c>
      <c r="O15" s="363">
        <v>948</v>
      </c>
      <c r="P15" s="363">
        <v>521</v>
      </c>
      <c r="Q15" s="363">
        <v>224</v>
      </c>
      <c r="R15" s="364">
        <v>91</v>
      </c>
      <c r="S15" s="364">
        <v>45</v>
      </c>
      <c r="T15" s="364">
        <v>89</v>
      </c>
      <c r="U15" s="365">
        <v>5637</v>
      </c>
    </row>
    <row r="16" spans="1:21" ht="16.5" customHeight="1" x14ac:dyDescent="0.2">
      <c r="A16" s="7"/>
      <c r="B16" s="7"/>
      <c r="C16" s="7" t="s">
        <v>442</v>
      </c>
      <c r="D16" s="7"/>
      <c r="E16" s="7"/>
      <c r="F16" s="7"/>
      <c r="G16" s="7"/>
      <c r="H16" s="7"/>
      <c r="I16" s="7"/>
      <c r="J16" s="7"/>
      <c r="K16" s="7"/>
      <c r="L16" s="9"/>
      <c r="M16" s="10"/>
      <c r="N16" s="10"/>
      <c r="O16" s="10"/>
      <c r="P16" s="10"/>
      <c r="Q16" s="10"/>
      <c r="R16" s="10"/>
      <c r="S16" s="10"/>
      <c r="T16" s="10"/>
      <c r="U16" s="10"/>
    </row>
    <row r="17" spans="1:21" ht="16.5" customHeight="1" x14ac:dyDescent="0.2">
      <c r="A17" s="7"/>
      <c r="B17" s="7"/>
      <c r="C17" s="7"/>
      <c r="D17" s="7" t="s">
        <v>1075</v>
      </c>
      <c r="E17" s="7"/>
      <c r="F17" s="7"/>
      <c r="G17" s="7"/>
      <c r="H17" s="7"/>
      <c r="I17" s="7"/>
      <c r="J17" s="7"/>
      <c r="K17" s="7"/>
      <c r="L17" s="9"/>
      <c r="M17" s="10"/>
      <c r="N17" s="10"/>
      <c r="O17" s="10"/>
      <c r="P17" s="10"/>
      <c r="Q17" s="10"/>
      <c r="R17" s="10"/>
      <c r="S17" s="10"/>
      <c r="T17" s="10"/>
      <c r="U17" s="10"/>
    </row>
    <row r="18" spans="1:21" ht="16.5" customHeight="1" x14ac:dyDescent="0.2">
      <c r="A18" s="7"/>
      <c r="B18" s="7"/>
      <c r="C18" s="7"/>
      <c r="D18" s="7"/>
      <c r="E18" s="7" t="s">
        <v>66</v>
      </c>
      <c r="F18" s="7"/>
      <c r="G18" s="7"/>
      <c r="H18" s="7"/>
      <c r="I18" s="7"/>
      <c r="J18" s="7"/>
      <c r="K18" s="7"/>
      <c r="L18" s="9" t="s">
        <v>210</v>
      </c>
      <c r="M18" s="366">
        <v>91.4</v>
      </c>
      <c r="N18" s="366">
        <v>82.6</v>
      </c>
      <c r="O18" s="366">
        <v>85.3</v>
      </c>
      <c r="P18" s="366">
        <v>89.5</v>
      </c>
      <c r="Q18" s="366">
        <v>94.5</v>
      </c>
      <c r="R18" s="366">
        <v>90</v>
      </c>
      <c r="S18" s="366">
        <v>91.7</v>
      </c>
      <c r="T18" s="366">
        <v>96.3</v>
      </c>
      <c r="U18" s="366">
        <v>87.1</v>
      </c>
    </row>
    <row r="19" spans="1:21" ht="16.5" customHeight="1" x14ac:dyDescent="0.2">
      <c r="A19" s="7"/>
      <c r="B19" s="7"/>
      <c r="C19" s="7"/>
      <c r="D19" s="7"/>
      <c r="E19" s="7" t="s">
        <v>68</v>
      </c>
      <c r="F19" s="7"/>
      <c r="G19" s="7"/>
      <c r="H19" s="7"/>
      <c r="I19" s="7"/>
      <c r="J19" s="7"/>
      <c r="K19" s="7"/>
      <c r="L19" s="9" t="s">
        <v>210</v>
      </c>
      <c r="M19" s="366">
        <v>96.3</v>
      </c>
      <c r="N19" s="366">
        <v>84</v>
      </c>
      <c r="O19" s="366">
        <v>84.9</v>
      </c>
      <c r="P19" s="366">
        <v>95.5</v>
      </c>
      <c r="Q19" s="366">
        <v>93</v>
      </c>
      <c r="R19" s="366">
        <v>85.7</v>
      </c>
      <c r="S19" s="366">
        <v>97.1</v>
      </c>
      <c r="T19" s="366">
        <v>52.4</v>
      </c>
      <c r="U19" s="366">
        <v>87.2</v>
      </c>
    </row>
    <row r="20" spans="1:21" ht="16.5" customHeight="1" x14ac:dyDescent="0.2">
      <c r="A20" s="7"/>
      <c r="B20" s="7"/>
      <c r="C20" s="7"/>
      <c r="D20" s="7"/>
      <c r="E20" s="7" t="s">
        <v>1074</v>
      </c>
      <c r="F20" s="7"/>
      <c r="G20" s="7"/>
      <c r="H20" s="7"/>
      <c r="I20" s="7"/>
      <c r="J20" s="7"/>
      <c r="K20" s="7"/>
      <c r="L20" s="9" t="s">
        <v>210</v>
      </c>
      <c r="M20" s="362">
        <v>100</v>
      </c>
      <c r="N20" s="360" t="s">
        <v>214</v>
      </c>
      <c r="O20" s="362">
        <v>100</v>
      </c>
      <c r="P20" s="360" t="s">
        <v>214</v>
      </c>
      <c r="Q20" s="360" t="s">
        <v>214</v>
      </c>
      <c r="R20" s="362">
        <v>100</v>
      </c>
      <c r="S20" s="360" t="s">
        <v>214</v>
      </c>
      <c r="T20" s="360" t="s">
        <v>214</v>
      </c>
      <c r="U20" s="362">
        <v>100</v>
      </c>
    </row>
    <row r="21" spans="1:21" ht="16.5" customHeight="1" x14ac:dyDescent="0.2">
      <c r="A21" s="7"/>
      <c r="B21" s="7"/>
      <c r="C21" s="7"/>
      <c r="D21" s="7"/>
      <c r="E21" s="7" t="s">
        <v>70</v>
      </c>
      <c r="F21" s="7"/>
      <c r="G21" s="7"/>
      <c r="H21" s="7"/>
      <c r="I21" s="7"/>
      <c r="J21" s="7"/>
      <c r="K21" s="7"/>
      <c r="L21" s="9" t="s">
        <v>210</v>
      </c>
      <c r="M21" s="366">
        <v>94.4</v>
      </c>
      <c r="N21" s="366">
        <v>83.7</v>
      </c>
      <c r="O21" s="366">
        <v>85.3</v>
      </c>
      <c r="P21" s="366">
        <v>93</v>
      </c>
      <c r="Q21" s="366">
        <v>93.3</v>
      </c>
      <c r="R21" s="366">
        <v>87.5</v>
      </c>
      <c r="S21" s="366">
        <v>95.7</v>
      </c>
      <c r="T21" s="366">
        <v>87.3</v>
      </c>
      <c r="U21" s="366">
        <v>87.2</v>
      </c>
    </row>
    <row r="22" spans="1:21" ht="16.5" customHeight="1" x14ac:dyDescent="0.2">
      <c r="A22" s="7"/>
      <c r="B22" s="7" t="s">
        <v>79</v>
      </c>
      <c r="C22" s="7"/>
      <c r="D22" s="7"/>
      <c r="E22" s="7"/>
      <c r="F22" s="7"/>
      <c r="G22" s="7"/>
      <c r="H22" s="7"/>
      <c r="I22" s="7"/>
      <c r="J22" s="7"/>
      <c r="K22" s="7"/>
      <c r="L22" s="9"/>
      <c r="M22" s="10"/>
      <c r="N22" s="10"/>
      <c r="O22" s="10"/>
      <c r="P22" s="10"/>
      <c r="Q22" s="10"/>
      <c r="R22" s="10"/>
      <c r="S22" s="10"/>
      <c r="T22" s="10"/>
      <c r="U22" s="10"/>
    </row>
    <row r="23" spans="1:21" ht="16.5" customHeight="1" x14ac:dyDescent="0.2">
      <c r="A23" s="7"/>
      <c r="B23" s="7"/>
      <c r="C23" s="7" t="s">
        <v>65</v>
      </c>
      <c r="D23" s="7"/>
      <c r="E23" s="7"/>
      <c r="F23" s="7"/>
      <c r="G23" s="7"/>
      <c r="H23" s="7"/>
      <c r="I23" s="7"/>
      <c r="J23" s="7"/>
      <c r="K23" s="7"/>
      <c r="L23" s="9"/>
      <c r="M23" s="10"/>
      <c r="N23" s="10"/>
      <c r="O23" s="10"/>
      <c r="P23" s="10"/>
      <c r="Q23" s="10"/>
      <c r="R23" s="10"/>
      <c r="S23" s="10"/>
      <c r="T23" s="10"/>
      <c r="U23" s="10"/>
    </row>
    <row r="24" spans="1:21" ht="16.5" customHeight="1" x14ac:dyDescent="0.2">
      <c r="A24" s="7"/>
      <c r="B24" s="7"/>
      <c r="C24" s="7"/>
      <c r="D24" s="7" t="s">
        <v>380</v>
      </c>
      <c r="E24" s="7"/>
      <c r="F24" s="7"/>
      <c r="G24" s="7"/>
      <c r="H24" s="7"/>
      <c r="I24" s="7"/>
      <c r="J24" s="7"/>
      <c r="K24" s="7"/>
      <c r="L24" s="9"/>
      <c r="M24" s="10"/>
      <c r="N24" s="10"/>
      <c r="O24" s="10"/>
      <c r="P24" s="10"/>
      <c r="Q24" s="10"/>
      <c r="R24" s="10"/>
      <c r="S24" s="10"/>
      <c r="T24" s="10"/>
      <c r="U24" s="10"/>
    </row>
    <row r="25" spans="1:21" ht="16.5" customHeight="1" x14ac:dyDescent="0.2">
      <c r="A25" s="7"/>
      <c r="B25" s="7"/>
      <c r="C25" s="7"/>
      <c r="D25" s="7"/>
      <c r="E25" s="7" t="s">
        <v>66</v>
      </c>
      <c r="F25" s="7"/>
      <c r="G25" s="7"/>
      <c r="H25" s="7"/>
      <c r="I25" s="7"/>
      <c r="J25" s="7"/>
      <c r="K25" s="7"/>
      <c r="L25" s="9" t="s">
        <v>67</v>
      </c>
      <c r="M25" s="363">
        <v>332</v>
      </c>
      <c r="N25" s="363">
        <v>642</v>
      </c>
      <c r="O25" s="363">
        <v>455</v>
      </c>
      <c r="P25" s="363">
        <v>193</v>
      </c>
      <c r="Q25" s="364">
        <v>75</v>
      </c>
      <c r="R25" s="364">
        <v>32</v>
      </c>
      <c r="S25" s="364">
        <v>32</v>
      </c>
      <c r="T25" s="364">
        <v>61</v>
      </c>
      <c r="U25" s="365">
        <v>1822</v>
      </c>
    </row>
    <row r="26" spans="1:21" ht="16.5" customHeight="1" x14ac:dyDescent="0.2">
      <c r="A26" s="7"/>
      <c r="B26" s="7"/>
      <c r="C26" s="7"/>
      <c r="D26" s="7"/>
      <c r="E26" s="7" t="s">
        <v>68</v>
      </c>
      <c r="F26" s="7"/>
      <c r="G26" s="7"/>
      <c r="H26" s="7"/>
      <c r="I26" s="7"/>
      <c r="J26" s="7"/>
      <c r="K26" s="7"/>
      <c r="L26" s="9" t="s">
        <v>67</v>
      </c>
      <c r="M26" s="363">
        <v>698</v>
      </c>
      <c r="N26" s="365">
        <v>2615</v>
      </c>
      <c r="O26" s="363">
        <v>709</v>
      </c>
      <c r="P26" s="363">
        <v>266</v>
      </c>
      <c r="Q26" s="363">
        <v>151</v>
      </c>
      <c r="R26" s="364">
        <v>64</v>
      </c>
      <c r="S26" s="364">
        <v>56</v>
      </c>
      <c r="T26" s="359">
        <v>6</v>
      </c>
      <c r="U26" s="365">
        <v>4565</v>
      </c>
    </row>
    <row r="27" spans="1:21" ht="16.5" customHeight="1" x14ac:dyDescent="0.2">
      <c r="A27" s="7"/>
      <c r="B27" s="7"/>
      <c r="C27" s="7"/>
      <c r="D27" s="7"/>
      <c r="E27" s="7" t="s">
        <v>1074</v>
      </c>
      <c r="F27" s="7"/>
      <c r="G27" s="7"/>
      <c r="H27" s="7"/>
      <c r="I27" s="7"/>
      <c r="J27" s="7"/>
      <c r="K27" s="7"/>
      <c r="L27" s="9" t="s">
        <v>67</v>
      </c>
      <c r="M27" s="359">
        <v>2</v>
      </c>
      <c r="N27" s="359" t="s">
        <v>75</v>
      </c>
      <c r="O27" s="364">
        <v>19</v>
      </c>
      <c r="P27" s="359">
        <v>1</v>
      </c>
      <c r="Q27" s="359" t="s">
        <v>75</v>
      </c>
      <c r="R27" s="364">
        <v>13</v>
      </c>
      <c r="S27" s="359" t="s">
        <v>75</v>
      </c>
      <c r="T27" s="359">
        <v>1</v>
      </c>
      <c r="U27" s="364">
        <v>36</v>
      </c>
    </row>
    <row r="28" spans="1:21" ht="16.5" customHeight="1" x14ac:dyDescent="0.2">
      <c r="A28" s="7"/>
      <c r="B28" s="7"/>
      <c r="C28" s="7"/>
      <c r="D28" s="7"/>
      <c r="E28" s="7" t="s">
        <v>70</v>
      </c>
      <c r="F28" s="7"/>
      <c r="G28" s="7"/>
      <c r="H28" s="7"/>
      <c r="I28" s="7"/>
      <c r="J28" s="7"/>
      <c r="K28" s="7"/>
      <c r="L28" s="9" t="s">
        <v>67</v>
      </c>
      <c r="M28" s="365">
        <v>1032</v>
      </c>
      <c r="N28" s="365">
        <v>3257</v>
      </c>
      <c r="O28" s="365">
        <v>1183</v>
      </c>
      <c r="P28" s="363">
        <v>460</v>
      </c>
      <c r="Q28" s="363">
        <v>226</v>
      </c>
      <c r="R28" s="363">
        <v>109</v>
      </c>
      <c r="S28" s="364">
        <v>88</v>
      </c>
      <c r="T28" s="364">
        <v>68</v>
      </c>
      <c r="U28" s="365">
        <v>6423</v>
      </c>
    </row>
    <row r="29" spans="1:21" ht="16.5" customHeight="1" x14ac:dyDescent="0.2">
      <c r="A29" s="7"/>
      <c r="B29" s="7"/>
      <c r="C29" s="7"/>
      <c r="D29" s="7" t="s">
        <v>1075</v>
      </c>
      <c r="E29" s="7"/>
      <c r="F29" s="7"/>
      <c r="G29" s="7"/>
      <c r="H29" s="7"/>
      <c r="I29" s="7"/>
      <c r="J29" s="7"/>
      <c r="K29" s="7"/>
      <c r="L29" s="9"/>
      <c r="M29" s="10"/>
      <c r="N29" s="10"/>
      <c r="O29" s="10"/>
      <c r="P29" s="10"/>
      <c r="Q29" s="10"/>
      <c r="R29" s="10"/>
      <c r="S29" s="10"/>
      <c r="T29" s="10"/>
      <c r="U29" s="10"/>
    </row>
    <row r="30" spans="1:21" ht="16.5" customHeight="1" x14ac:dyDescent="0.2">
      <c r="A30" s="7"/>
      <c r="B30" s="7"/>
      <c r="C30" s="7"/>
      <c r="D30" s="7"/>
      <c r="E30" s="7" t="s">
        <v>66</v>
      </c>
      <c r="F30" s="7"/>
      <c r="G30" s="7"/>
      <c r="H30" s="7"/>
      <c r="I30" s="7"/>
      <c r="J30" s="7"/>
      <c r="K30" s="7"/>
      <c r="L30" s="9" t="s">
        <v>67</v>
      </c>
      <c r="M30" s="363">
        <v>307</v>
      </c>
      <c r="N30" s="363">
        <v>497</v>
      </c>
      <c r="O30" s="363">
        <v>362</v>
      </c>
      <c r="P30" s="363">
        <v>181</v>
      </c>
      <c r="Q30" s="364">
        <v>66</v>
      </c>
      <c r="R30" s="364">
        <v>31</v>
      </c>
      <c r="S30" s="364">
        <v>32</v>
      </c>
      <c r="T30" s="364">
        <v>53</v>
      </c>
      <c r="U30" s="365">
        <v>1529</v>
      </c>
    </row>
    <row r="31" spans="1:21" ht="16.5" customHeight="1" x14ac:dyDescent="0.2">
      <c r="A31" s="7"/>
      <c r="B31" s="7"/>
      <c r="C31" s="7"/>
      <c r="D31" s="7"/>
      <c r="E31" s="7" t="s">
        <v>68</v>
      </c>
      <c r="F31" s="7"/>
      <c r="G31" s="7"/>
      <c r="H31" s="7"/>
      <c r="I31" s="7"/>
      <c r="J31" s="7"/>
      <c r="K31" s="7"/>
      <c r="L31" s="9" t="s">
        <v>67</v>
      </c>
      <c r="M31" s="363">
        <v>658</v>
      </c>
      <c r="N31" s="365">
        <v>2212</v>
      </c>
      <c r="O31" s="363">
        <v>601</v>
      </c>
      <c r="P31" s="363">
        <v>250</v>
      </c>
      <c r="Q31" s="363">
        <v>138</v>
      </c>
      <c r="R31" s="364">
        <v>56</v>
      </c>
      <c r="S31" s="364">
        <v>53</v>
      </c>
      <c r="T31" s="359">
        <v>6</v>
      </c>
      <c r="U31" s="365">
        <v>3974</v>
      </c>
    </row>
    <row r="32" spans="1:21" ht="16.5" customHeight="1" x14ac:dyDescent="0.2">
      <c r="A32" s="7"/>
      <c r="B32" s="7"/>
      <c r="C32" s="7"/>
      <c r="D32" s="7"/>
      <c r="E32" s="7" t="s">
        <v>1074</v>
      </c>
      <c r="F32" s="7"/>
      <c r="G32" s="7"/>
      <c r="H32" s="7"/>
      <c r="I32" s="7"/>
      <c r="J32" s="7"/>
      <c r="K32" s="7"/>
      <c r="L32" s="9" t="s">
        <v>67</v>
      </c>
      <c r="M32" s="359">
        <v>2</v>
      </c>
      <c r="N32" s="359" t="s">
        <v>75</v>
      </c>
      <c r="O32" s="364">
        <v>19</v>
      </c>
      <c r="P32" s="359">
        <v>1</v>
      </c>
      <c r="Q32" s="359" t="s">
        <v>75</v>
      </c>
      <c r="R32" s="364">
        <v>13</v>
      </c>
      <c r="S32" s="359" t="s">
        <v>75</v>
      </c>
      <c r="T32" s="359">
        <v>1</v>
      </c>
      <c r="U32" s="364">
        <v>36</v>
      </c>
    </row>
    <row r="33" spans="1:21" ht="16.5" customHeight="1" x14ac:dyDescent="0.2">
      <c r="A33" s="7"/>
      <c r="B33" s="7"/>
      <c r="C33" s="7"/>
      <c r="D33" s="7"/>
      <c r="E33" s="7" t="s">
        <v>70</v>
      </c>
      <c r="F33" s="7"/>
      <c r="G33" s="7"/>
      <c r="H33" s="7"/>
      <c r="I33" s="7"/>
      <c r="J33" s="7"/>
      <c r="K33" s="7"/>
      <c r="L33" s="9" t="s">
        <v>67</v>
      </c>
      <c r="M33" s="363">
        <v>967</v>
      </c>
      <c r="N33" s="365">
        <v>2709</v>
      </c>
      <c r="O33" s="363">
        <v>982</v>
      </c>
      <c r="P33" s="363">
        <v>432</v>
      </c>
      <c r="Q33" s="363">
        <v>204</v>
      </c>
      <c r="R33" s="363">
        <v>100</v>
      </c>
      <c r="S33" s="364">
        <v>85</v>
      </c>
      <c r="T33" s="364">
        <v>60</v>
      </c>
      <c r="U33" s="365">
        <v>5539</v>
      </c>
    </row>
    <row r="34" spans="1:21" ht="16.5" customHeight="1" x14ac:dyDescent="0.2">
      <c r="A34" s="7"/>
      <c r="B34" s="7"/>
      <c r="C34" s="7" t="s">
        <v>442</v>
      </c>
      <c r="D34" s="7"/>
      <c r="E34" s="7"/>
      <c r="F34" s="7"/>
      <c r="G34" s="7"/>
      <c r="H34" s="7"/>
      <c r="I34" s="7"/>
      <c r="J34" s="7"/>
      <c r="K34" s="7"/>
      <c r="L34" s="9"/>
      <c r="M34" s="10"/>
      <c r="N34" s="10"/>
      <c r="O34" s="10"/>
      <c r="P34" s="10"/>
      <c r="Q34" s="10"/>
      <c r="R34" s="10"/>
      <c r="S34" s="10"/>
      <c r="T34" s="10"/>
      <c r="U34" s="10"/>
    </row>
    <row r="35" spans="1:21" ht="16.5" customHeight="1" x14ac:dyDescent="0.2">
      <c r="A35" s="7"/>
      <c r="B35" s="7"/>
      <c r="C35" s="7"/>
      <c r="D35" s="7" t="s">
        <v>1075</v>
      </c>
      <c r="E35" s="7"/>
      <c r="F35" s="7"/>
      <c r="G35" s="7"/>
      <c r="H35" s="7"/>
      <c r="I35" s="7"/>
      <c r="J35" s="7"/>
      <c r="K35" s="7"/>
      <c r="L35" s="9"/>
      <c r="M35" s="10"/>
      <c r="N35" s="10"/>
      <c r="O35" s="10"/>
      <c r="P35" s="10"/>
      <c r="Q35" s="10"/>
      <c r="R35" s="10"/>
      <c r="S35" s="10"/>
      <c r="T35" s="10"/>
      <c r="U35" s="10"/>
    </row>
    <row r="36" spans="1:21" ht="16.5" customHeight="1" x14ac:dyDescent="0.2">
      <c r="A36" s="7"/>
      <c r="B36" s="7"/>
      <c r="C36" s="7"/>
      <c r="D36" s="7"/>
      <c r="E36" s="7" t="s">
        <v>66</v>
      </c>
      <c r="F36" s="7"/>
      <c r="G36" s="7"/>
      <c r="H36" s="7"/>
      <c r="I36" s="7"/>
      <c r="J36" s="7"/>
      <c r="K36" s="7"/>
      <c r="L36" s="9" t="s">
        <v>210</v>
      </c>
      <c r="M36" s="366">
        <v>92.5</v>
      </c>
      <c r="N36" s="366">
        <v>77.400000000000006</v>
      </c>
      <c r="O36" s="366">
        <v>79.599999999999994</v>
      </c>
      <c r="P36" s="366">
        <v>93.8</v>
      </c>
      <c r="Q36" s="366">
        <v>88</v>
      </c>
      <c r="R36" s="366">
        <v>96.9</v>
      </c>
      <c r="S36" s="362">
        <v>100</v>
      </c>
      <c r="T36" s="366">
        <v>86.9</v>
      </c>
      <c r="U36" s="366">
        <v>83.9</v>
      </c>
    </row>
    <row r="37" spans="1:21" ht="16.5" customHeight="1" x14ac:dyDescent="0.2">
      <c r="A37" s="7"/>
      <c r="B37" s="7"/>
      <c r="C37" s="7"/>
      <c r="D37" s="7"/>
      <c r="E37" s="7" t="s">
        <v>68</v>
      </c>
      <c r="F37" s="7"/>
      <c r="G37" s="7"/>
      <c r="H37" s="7"/>
      <c r="I37" s="7"/>
      <c r="J37" s="7"/>
      <c r="K37" s="7"/>
      <c r="L37" s="9" t="s">
        <v>210</v>
      </c>
      <c r="M37" s="366">
        <v>94.3</v>
      </c>
      <c r="N37" s="366">
        <v>84.6</v>
      </c>
      <c r="O37" s="366">
        <v>84.8</v>
      </c>
      <c r="P37" s="366">
        <v>94</v>
      </c>
      <c r="Q37" s="366">
        <v>91.4</v>
      </c>
      <c r="R37" s="366">
        <v>87.5</v>
      </c>
      <c r="S37" s="366">
        <v>94.6</v>
      </c>
      <c r="T37" s="362">
        <v>100</v>
      </c>
      <c r="U37" s="366">
        <v>87.1</v>
      </c>
    </row>
    <row r="38" spans="1:21" ht="16.5" customHeight="1" x14ac:dyDescent="0.2">
      <c r="A38" s="7"/>
      <c r="B38" s="7"/>
      <c r="C38" s="7"/>
      <c r="D38" s="7"/>
      <c r="E38" s="7" t="s">
        <v>1074</v>
      </c>
      <c r="F38" s="7"/>
      <c r="G38" s="7"/>
      <c r="H38" s="7"/>
      <c r="I38" s="7"/>
      <c r="J38" s="7"/>
      <c r="K38" s="7"/>
      <c r="L38" s="9" t="s">
        <v>210</v>
      </c>
      <c r="M38" s="362">
        <v>100</v>
      </c>
      <c r="N38" s="360" t="s">
        <v>214</v>
      </c>
      <c r="O38" s="362">
        <v>100</v>
      </c>
      <c r="P38" s="362">
        <v>100</v>
      </c>
      <c r="Q38" s="360" t="s">
        <v>214</v>
      </c>
      <c r="R38" s="362">
        <v>100</v>
      </c>
      <c r="S38" s="360" t="s">
        <v>214</v>
      </c>
      <c r="T38" s="362">
        <v>100</v>
      </c>
      <c r="U38" s="362">
        <v>100</v>
      </c>
    </row>
    <row r="39" spans="1:21" ht="16.5" customHeight="1" x14ac:dyDescent="0.2">
      <c r="A39" s="7"/>
      <c r="B39" s="7"/>
      <c r="C39" s="7"/>
      <c r="D39" s="7"/>
      <c r="E39" s="7" t="s">
        <v>70</v>
      </c>
      <c r="F39" s="7"/>
      <c r="G39" s="7"/>
      <c r="H39" s="7"/>
      <c r="I39" s="7"/>
      <c r="J39" s="7"/>
      <c r="K39" s="7"/>
      <c r="L39" s="9" t="s">
        <v>210</v>
      </c>
      <c r="M39" s="366">
        <v>93.7</v>
      </c>
      <c r="N39" s="366">
        <v>83.2</v>
      </c>
      <c r="O39" s="366">
        <v>83</v>
      </c>
      <c r="P39" s="366">
        <v>93.9</v>
      </c>
      <c r="Q39" s="366">
        <v>90.3</v>
      </c>
      <c r="R39" s="366">
        <v>91.7</v>
      </c>
      <c r="S39" s="366">
        <v>96.6</v>
      </c>
      <c r="T39" s="366">
        <v>88.2</v>
      </c>
      <c r="U39" s="366">
        <v>86.2</v>
      </c>
    </row>
    <row r="40" spans="1:21" ht="16.5" customHeight="1" x14ac:dyDescent="0.2">
      <c r="A40" s="7"/>
      <c r="B40" s="7" t="s">
        <v>80</v>
      </c>
      <c r="C40" s="7"/>
      <c r="D40" s="7"/>
      <c r="E40" s="7"/>
      <c r="F40" s="7"/>
      <c r="G40" s="7"/>
      <c r="H40" s="7"/>
      <c r="I40" s="7"/>
      <c r="J40" s="7"/>
      <c r="K40" s="7"/>
      <c r="L40" s="9"/>
      <c r="M40" s="10"/>
      <c r="N40" s="10"/>
      <c r="O40" s="10"/>
      <c r="P40" s="10"/>
      <c r="Q40" s="10"/>
      <c r="R40" s="10"/>
      <c r="S40" s="10"/>
      <c r="T40" s="10"/>
      <c r="U40" s="10"/>
    </row>
    <row r="41" spans="1:21" ht="16.5" customHeight="1" x14ac:dyDescent="0.2">
      <c r="A41" s="7"/>
      <c r="B41" s="7"/>
      <c r="C41" s="7" t="s">
        <v>65</v>
      </c>
      <c r="D41" s="7"/>
      <c r="E41" s="7"/>
      <c r="F41" s="7"/>
      <c r="G41" s="7"/>
      <c r="H41" s="7"/>
      <c r="I41" s="7"/>
      <c r="J41" s="7"/>
      <c r="K41" s="7"/>
      <c r="L41" s="9"/>
      <c r="M41" s="10"/>
      <c r="N41" s="10"/>
      <c r="O41" s="10"/>
      <c r="P41" s="10"/>
      <c r="Q41" s="10"/>
      <c r="R41" s="10"/>
      <c r="S41" s="10"/>
      <c r="T41" s="10"/>
      <c r="U41" s="10"/>
    </row>
    <row r="42" spans="1:21" ht="16.5" customHeight="1" x14ac:dyDescent="0.2">
      <c r="A42" s="7"/>
      <c r="B42" s="7"/>
      <c r="C42" s="7"/>
      <c r="D42" s="7" t="s">
        <v>380</v>
      </c>
      <c r="E42" s="7"/>
      <c r="F42" s="7"/>
      <c r="G42" s="7"/>
      <c r="H42" s="7"/>
      <c r="I42" s="7"/>
      <c r="J42" s="7"/>
      <c r="K42" s="7"/>
      <c r="L42" s="9"/>
      <c r="M42" s="10"/>
      <c r="N42" s="10"/>
      <c r="O42" s="10"/>
      <c r="P42" s="10"/>
      <c r="Q42" s="10"/>
      <c r="R42" s="10"/>
      <c r="S42" s="10"/>
      <c r="T42" s="10"/>
      <c r="U42" s="10"/>
    </row>
    <row r="43" spans="1:21" ht="16.5" customHeight="1" x14ac:dyDescent="0.2">
      <c r="A43" s="7"/>
      <c r="B43" s="7"/>
      <c r="C43" s="7"/>
      <c r="D43" s="7"/>
      <c r="E43" s="7" t="s">
        <v>66</v>
      </c>
      <c r="F43" s="7"/>
      <c r="G43" s="7"/>
      <c r="H43" s="7"/>
      <c r="I43" s="7"/>
      <c r="J43" s="7"/>
      <c r="K43" s="7"/>
      <c r="L43" s="9" t="s">
        <v>67</v>
      </c>
      <c r="M43" s="358" t="s">
        <v>81</v>
      </c>
      <c r="N43" s="363">
        <v>605</v>
      </c>
      <c r="O43" s="358" t="s">
        <v>81</v>
      </c>
      <c r="P43" s="363">
        <v>196</v>
      </c>
      <c r="Q43" s="364">
        <v>62</v>
      </c>
      <c r="R43" s="364">
        <v>24</v>
      </c>
      <c r="S43" s="364">
        <v>15</v>
      </c>
      <c r="T43" s="364">
        <v>77</v>
      </c>
      <c r="U43" s="363">
        <v>979</v>
      </c>
    </row>
    <row r="44" spans="1:21" ht="16.5" customHeight="1" x14ac:dyDescent="0.2">
      <c r="A44" s="7"/>
      <c r="B44" s="7"/>
      <c r="C44" s="7"/>
      <c r="D44" s="7"/>
      <c r="E44" s="7" t="s">
        <v>68</v>
      </c>
      <c r="F44" s="7"/>
      <c r="G44" s="7"/>
      <c r="H44" s="7"/>
      <c r="I44" s="7"/>
      <c r="J44" s="7"/>
      <c r="K44" s="7"/>
      <c r="L44" s="9" t="s">
        <v>67</v>
      </c>
      <c r="M44" s="358" t="s">
        <v>81</v>
      </c>
      <c r="N44" s="365">
        <v>2593</v>
      </c>
      <c r="O44" s="358" t="s">
        <v>81</v>
      </c>
      <c r="P44" s="363">
        <v>248</v>
      </c>
      <c r="Q44" s="363">
        <v>153</v>
      </c>
      <c r="R44" s="364">
        <v>35</v>
      </c>
      <c r="S44" s="364">
        <v>55</v>
      </c>
      <c r="T44" s="364">
        <v>21</v>
      </c>
      <c r="U44" s="365">
        <v>3105</v>
      </c>
    </row>
    <row r="45" spans="1:21" ht="16.5" customHeight="1" x14ac:dyDescent="0.2">
      <c r="A45" s="7"/>
      <c r="B45" s="7"/>
      <c r="C45" s="7"/>
      <c r="D45" s="7"/>
      <c r="E45" s="7" t="s">
        <v>1074</v>
      </c>
      <c r="F45" s="7"/>
      <c r="G45" s="7"/>
      <c r="H45" s="7"/>
      <c r="I45" s="7"/>
      <c r="J45" s="7"/>
      <c r="K45" s="7"/>
      <c r="L45" s="9" t="s">
        <v>67</v>
      </c>
      <c r="M45" s="358" t="s">
        <v>81</v>
      </c>
      <c r="N45" s="359" t="s">
        <v>75</v>
      </c>
      <c r="O45" s="358" t="s">
        <v>81</v>
      </c>
      <c r="P45" s="359" t="s">
        <v>75</v>
      </c>
      <c r="Q45" s="359">
        <v>4</v>
      </c>
      <c r="R45" s="364">
        <v>19</v>
      </c>
      <c r="S45" s="359">
        <v>1</v>
      </c>
      <c r="T45" s="359">
        <v>1</v>
      </c>
      <c r="U45" s="364">
        <v>25</v>
      </c>
    </row>
    <row r="46" spans="1:21" ht="16.5" customHeight="1" x14ac:dyDescent="0.2">
      <c r="A46" s="7"/>
      <c r="B46" s="7"/>
      <c r="C46" s="7"/>
      <c r="D46" s="7"/>
      <c r="E46" s="7" t="s">
        <v>70</v>
      </c>
      <c r="F46" s="7"/>
      <c r="G46" s="7"/>
      <c r="H46" s="7"/>
      <c r="I46" s="7"/>
      <c r="J46" s="7"/>
      <c r="K46" s="7"/>
      <c r="L46" s="9" t="s">
        <v>67</v>
      </c>
      <c r="M46" s="358" t="s">
        <v>81</v>
      </c>
      <c r="N46" s="365">
        <v>3198</v>
      </c>
      <c r="O46" s="358" t="s">
        <v>81</v>
      </c>
      <c r="P46" s="363">
        <v>444</v>
      </c>
      <c r="Q46" s="363">
        <v>219</v>
      </c>
      <c r="R46" s="364">
        <v>78</v>
      </c>
      <c r="S46" s="364">
        <v>71</v>
      </c>
      <c r="T46" s="364">
        <v>99</v>
      </c>
      <c r="U46" s="365">
        <v>4109</v>
      </c>
    </row>
    <row r="47" spans="1:21" ht="16.5" customHeight="1" x14ac:dyDescent="0.2">
      <c r="A47" s="7"/>
      <c r="B47" s="7"/>
      <c r="C47" s="7"/>
      <c r="D47" s="7" t="s">
        <v>1075</v>
      </c>
      <c r="E47" s="7"/>
      <c r="F47" s="7"/>
      <c r="G47" s="7"/>
      <c r="H47" s="7"/>
      <c r="I47" s="7"/>
      <c r="J47" s="7"/>
      <c r="K47" s="7"/>
      <c r="L47" s="9"/>
      <c r="M47" s="10"/>
      <c r="N47" s="10"/>
      <c r="O47" s="10"/>
      <c r="P47" s="10"/>
      <c r="Q47" s="10"/>
      <c r="R47" s="10"/>
      <c r="S47" s="10"/>
      <c r="T47" s="10"/>
      <c r="U47" s="10"/>
    </row>
    <row r="48" spans="1:21" ht="16.5" customHeight="1" x14ac:dyDescent="0.2">
      <c r="A48" s="7"/>
      <c r="B48" s="7"/>
      <c r="C48" s="7"/>
      <c r="D48" s="7"/>
      <c r="E48" s="7" t="s">
        <v>66</v>
      </c>
      <c r="F48" s="7"/>
      <c r="G48" s="7"/>
      <c r="H48" s="7"/>
      <c r="I48" s="7"/>
      <c r="J48" s="7"/>
      <c r="K48" s="7"/>
      <c r="L48" s="9" t="s">
        <v>67</v>
      </c>
      <c r="M48" s="358" t="s">
        <v>81</v>
      </c>
      <c r="N48" s="363">
        <v>473</v>
      </c>
      <c r="O48" s="358" t="s">
        <v>81</v>
      </c>
      <c r="P48" s="363">
        <v>193</v>
      </c>
      <c r="Q48" s="364">
        <v>50</v>
      </c>
      <c r="R48" s="364">
        <v>22</v>
      </c>
      <c r="S48" s="364">
        <v>11</v>
      </c>
      <c r="T48" s="364">
        <v>66</v>
      </c>
      <c r="U48" s="363">
        <v>815</v>
      </c>
    </row>
    <row r="49" spans="1:21" ht="16.5" customHeight="1" x14ac:dyDescent="0.2">
      <c r="A49" s="7"/>
      <c r="B49" s="7"/>
      <c r="C49" s="7"/>
      <c r="D49" s="7"/>
      <c r="E49" s="7" t="s">
        <v>68</v>
      </c>
      <c r="F49" s="7"/>
      <c r="G49" s="7"/>
      <c r="H49" s="7"/>
      <c r="I49" s="7"/>
      <c r="J49" s="7"/>
      <c r="K49" s="7"/>
      <c r="L49" s="9" t="s">
        <v>67</v>
      </c>
      <c r="M49" s="358" t="s">
        <v>81</v>
      </c>
      <c r="N49" s="365">
        <v>2144</v>
      </c>
      <c r="O49" s="358" t="s">
        <v>81</v>
      </c>
      <c r="P49" s="363">
        <v>237</v>
      </c>
      <c r="Q49" s="363">
        <v>141</v>
      </c>
      <c r="R49" s="364">
        <v>26</v>
      </c>
      <c r="S49" s="364">
        <v>51</v>
      </c>
      <c r="T49" s="364">
        <v>18</v>
      </c>
      <c r="U49" s="365">
        <v>2617</v>
      </c>
    </row>
    <row r="50" spans="1:21" ht="16.5" customHeight="1" x14ac:dyDescent="0.2">
      <c r="A50" s="7"/>
      <c r="B50" s="7"/>
      <c r="C50" s="7"/>
      <c r="D50" s="7"/>
      <c r="E50" s="7" t="s">
        <v>1074</v>
      </c>
      <c r="F50" s="7"/>
      <c r="G50" s="7"/>
      <c r="H50" s="7"/>
      <c r="I50" s="7"/>
      <c r="J50" s="7"/>
      <c r="K50" s="7"/>
      <c r="L50" s="9" t="s">
        <v>67</v>
      </c>
      <c r="M50" s="358" t="s">
        <v>81</v>
      </c>
      <c r="N50" s="359" t="s">
        <v>75</v>
      </c>
      <c r="O50" s="358" t="s">
        <v>81</v>
      </c>
      <c r="P50" s="359" t="s">
        <v>75</v>
      </c>
      <c r="Q50" s="359">
        <v>4</v>
      </c>
      <c r="R50" s="364">
        <v>19</v>
      </c>
      <c r="S50" s="359">
        <v>1</v>
      </c>
      <c r="T50" s="359">
        <v>1</v>
      </c>
      <c r="U50" s="364">
        <v>25</v>
      </c>
    </row>
    <row r="51" spans="1:21" ht="16.5" customHeight="1" x14ac:dyDescent="0.2">
      <c r="A51" s="7"/>
      <c r="B51" s="7"/>
      <c r="C51" s="7"/>
      <c r="D51" s="7"/>
      <c r="E51" s="7" t="s">
        <v>70</v>
      </c>
      <c r="F51" s="7"/>
      <c r="G51" s="7"/>
      <c r="H51" s="7"/>
      <c r="I51" s="7"/>
      <c r="J51" s="7"/>
      <c r="K51" s="7"/>
      <c r="L51" s="9" t="s">
        <v>67</v>
      </c>
      <c r="M51" s="358" t="s">
        <v>81</v>
      </c>
      <c r="N51" s="365">
        <v>2617</v>
      </c>
      <c r="O51" s="358" t="s">
        <v>81</v>
      </c>
      <c r="P51" s="363">
        <v>430</v>
      </c>
      <c r="Q51" s="363">
        <v>195</v>
      </c>
      <c r="R51" s="364">
        <v>67</v>
      </c>
      <c r="S51" s="364">
        <v>63</v>
      </c>
      <c r="T51" s="364">
        <v>85</v>
      </c>
      <c r="U51" s="365">
        <v>3457</v>
      </c>
    </row>
    <row r="52" spans="1:21" ht="16.5" customHeight="1" x14ac:dyDescent="0.2">
      <c r="A52" s="7"/>
      <c r="B52" s="7"/>
      <c r="C52" s="7" t="s">
        <v>442</v>
      </c>
      <c r="D52" s="7"/>
      <c r="E52" s="7"/>
      <c r="F52" s="7"/>
      <c r="G52" s="7"/>
      <c r="H52" s="7"/>
      <c r="I52" s="7"/>
      <c r="J52" s="7"/>
      <c r="K52" s="7"/>
      <c r="L52" s="9"/>
      <c r="M52" s="10"/>
      <c r="N52" s="10"/>
      <c r="O52" s="10"/>
      <c r="P52" s="10"/>
      <c r="Q52" s="10"/>
      <c r="R52" s="10"/>
      <c r="S52" s="10"/>
      <c r="T52" s="10"/>
      <c r="U52" s="10"/>
    </row>
    <row r="53" spans="1:21" ht="16.5" customHeight="1" x14ac:dyDescent="0.2">
      <c r="A53" s="7"/>
      <c r="B53" s="7"/>
      <c r="C53" s="7"/>
      <c r="D53" s="7" t="s">
        <v>1075</v>
      </c>
      <c r="E53" s="7"/>
      <c r="F53" s="7"/>
      <c r="G53" s="7"/>
      <c r="H53" s="7"/>
      <c r="I53" s="7"/>
      <c r="J53" s="7"/>
      <c r="K53" s="7"/>
      <c r="L53" s="9"/>
      <c r="M53" s="10"/>
      <c r="N53" s="10"/>
      <c r="O53" s="10"/>
      <c r="P53" s="10"/>
      <c r="Q53" s="10"/>
      <c r="R53" s="10"/>
      <c r="S53" s="10"/>
      <c r="T53" s="10"/>
      <c r="U53" s="10"/>
    </row>
    <row r="54" spans="1:21" ht="16.5" customHeight="1" x14ac:dyDescent="0.2">
      <c r="A54" s="7"/>
      <c r="B54" s="7"/>
      <c r="C54" s="7"/>
      <c r="D54" s="7"/>
      <c r="E54" s="7" t="s">
        <v>66</v>
      </c>
      <c r="F54" s="7"/>
      <c r="G54" s="7"/>
      <c r="H54" s="7"/>
      <c r="I54" s="7"/>
      <c r="J54" s="7"/>
      <c r="K54" s="7"/>
      <c r="L54" s="9" t="s">
        <v>210</v>
      </c>
      <c r="M54" s="360" t="s">
        <v>81</v>
      </c>
      <c r="N54" s="366">
        <v>78.2</v>
      </c>
      <c r="O54" s="360" t="s">
        <v>81</v>
      </c>
      <c r="P54" s="366">
        <v>98.5</v>
      </c>
      <c r="Q54" s="366">
        <v>80.599999999999994</v>
      </c>
      <c r="R54" s="366">
        <v>91.7</v>
      </c>
      <c r="S54" s="366">
        <v>73.3</v>
      </c>
      <c r="T54" s="366">
        <v>85.7</v>
      </c>
      <c r="U54" s="366">
        <v>83.2</v>
      </c>
    </row>
    <row r="55" spans="1:21" ht="16.5" customHeight="1" x14ac:dyDescent="0.2">
      <c r="A55" s="7"/>
      <c r="B55" s="7"/>
      <c r="C55" s="7"/>
      <c r="D55" s="7"/>
      <c r="E55" s="7" t="s">
        <v>68</v>
      </c>
      <c r="F55" s="7"/>
      <c r="G55" s="7"/>
      <c r="H55" s="7"/>
      <c r="I55" s="7"/>
      <c r="J55" s="7"/>
      <c r="K55" s="7"/>
      <c r="L55" s="9" t="s">
        <v>210</v>
      </c>
      <c r="M55" s="360" t="s">
        <v>81</v>
      </c>
      <c r="N55" s="366">
        <v>82.7</v>
      </c>
      <c r="O55" s="360" t="s">
        <v>81</v>
      </c>
      <c r="P55" s="366">
        <v>95.6</v>
      </c>
      <c r="Q55" s="366">
        <v>92.2</v>
      </c>
      <c r="R55" s="366">
        <v>74.3</v>
      </c>
      <c r="S55" s="366">
        <v>92.7</v>
      </c>
      <c r="T55" s="366">
        <v>85.7</v>
      </c>
      <c r="U55" s="366">
        <v>84.3</v>
      </c>
    </row>
    <row r="56" spans="1:21" ht="16.5" customHeight="1" x14ac:dyDescent="0.2">
      <c r="A56" s="7"/>
      <c r="B56" s="7"/>
      <c r="C56" s="7"/>
      <c r="D56" s="7"/>
      <c r="E56" s="7" t="s">
        <v>1074</v>
      </c>
      <c r="F56" s="7"/>
      <c r="G56" s="7"/>
      <c r="H56" s="7"/>
      <c r="I56" s="7"/>
      <c r="J56" s="7"/>
      <c r="K56" s="7"/>
      <c r="L56" s="9" t="s">
        <v>210</v>
      </c>
      <c r="M56" s="360" t="s">
        <v>81</v>
      </c>
      <c r="N56" s="360" t="s">
        <v>214</v>
      </c>
      <c r="O56" s="360" t="s">
        <v>81</v>
      </c>
      <c r="P56" s="360" t="s">
        <v>214</v>
      </c>
      <c r="Q56" s="362">
        <v>100</v>
      </c>
      <c r="R56" s="362">
        <v>100</v>
      </c>
      <c r="S56" s="362">
        <v>100</v>
      </c>
      <c r="T56" s="362">
        <v>100</v>
      </c>
      <c r="U56" s="362">
        <v>100</v>
      </c>
    </row>
    <row r="57" spans="1:21" ht="16.5" customHeight="1" x14ac:dyDescent="0.2">
      <c r="A57" s="7"/>
      <c r="B57" s="7"/>
      <c r="C57" s="7"/>
      <c r="D57" s="7"/>
      <c r="E57" s="7" t="s">
        <v>70</v>
      </c>
      <c r="F57" s="7"/>
      <c r="G57" s="7"/>
      <c r="H57" s="7"/>
      <c r="I57" s="7"/>
      <c r="J57" s="7"/>
      <c r="K57" s="7"/>
      <c r="L57" s="9" t="s">
        <v>210</v>
      </c>
      <c r="M57" s="360" t="s">
        <v>81</v>
      </c>
      <c r="N57" s="366">
        <v>81.8</v>
      </c>
      <c r="O57" s="360" t="s">
        <v>81</v>
      </c>
      <c r="P57" s="366">
        <v>96.8</v>
      </c>
      <c r="Q57" s="366">
        <v>89</v>
      </c>
      <c r="R57" s="366">
        <v>85.9</v>
      </c>
      <c r="S57" s="366">
        <v>88.7</v>
      </c>
      <c r="T57" s="366">
        <v>85.9</v>
      </c>
      <c r="U57" s="366">
        <v>84.1</v>
      </c>
    </row>
    <row r="58" spans="1:21" ht="16.5" customHeight="1" x14ac:dyDescent="0.2">
      <c r="A58" s="7"/>
      <c r="B58" s="7" t="s">
        <v>82</v>
      </c>
      <c r="C58" s="7"/>
      <c r="D58" s="7"/>
      <c r="E58" s="7"/>
      <c r="F58" s="7"/>
      <c r="G58" s="7"/>
      <c r="H58" s="7"/>
      <c r="I58" s="7"/>
      <c r="J58" s="7"/>
      <c r="K58" s="7"/>
      <c r="L58" s="9"/>
      <c r="M58" s="10"/>
      <c r="N58" s="10"/>
      <c r="O58" s="10"/>
      <c r="P58" s="10"/>
      <c r="Q58" s="10"/>
      <c r="R58" s="10"/>
      <c r="S58" s="10"/>
      <c r="T58" s="10"/>
      <c r="U58" s="10"/>
    </row>
    <row r="59" spans="1:21" ht="16.5" customHeight="1" x14ac:dyDescent="0.2">
      <c r="A59" s="7"/>
      <c r="B59" s="7"/>
      <c r="C59" s="7" t="s">
        <v>65</v>
      </c>
      <c r="D59" s="7"/>
      <c r="E59" s="7"/>
      <c r="F59" s="7"/>
      <c r="G59" s="7"/>
      <c r="H59" s="7"/>
      <c r="I59" s="7"/>
      <c r="J59" s="7"/>
      <c r="K59" s="7"/>
      <c r="L59" s="9"/>
      <c r="M59" s="10"/>
      <c r="N59" s="10"/>
      <c r="O59" s="10"/>
      <c r="P59" s="10"/>
      <c r="Q59" s="10"/>
      <c r="R59" s="10"/>
      <c r="S59" s="10"/>
      <c r="T59" s="10"/>
      <c r="U59" s="10"/>
    </row>
    <row r="60" spans="1:21" ht="16.5" customHeight="1" x14ac:dyDescent="0.2">
      <c r="A60" s="7"/>
      <c r="B60" s="7"/>
      <c r="C60" s="7"/>
      <c r="D60" s="7" t="s">
        <v>380</v>
      </c>
      <c r="E60" s="7"/>
      <c r="F60" s="7"/>
      <c r="G60" s="7"/>
      <c r="H60" s="7"/>
      <c r="I60" s="7"/>
      <c r="J60" s="7"/>
      <c r="K60" s="7"/>
      <c r="L60" s="9"/>
      <c r="M60" s="10"/>
      <c r="N60" s="10"/>
      <c r="O60" s="10"/>
      <c r="P60" s="10"/>
      <c r="Q60" s="10"/>
      <c r="R60" s="10"/>
      <c r="S60" s="10"/>
      <c r="T60" s="10"/>
      <c r="U60" s="10"/>
    </row>
    <row r="61" spans="1:21" ht="16.5" customHeight="1" x14ac:dyDescent="0.2">
      <c r="A61" s="7"/>
      <c r="B61" s="7"/>
      <c r="C61" s="7"/>
      <c r="D61" s="7"/>
      <c r="E61" s="7" t="s">
        <v>66</v>
      </c>
      <c r="F61" s="7"/>
      <c r="G61" s="7"/>
      <c r="H61" s="7"/>
      <c r="I61" s="7"/>
      <c r="J61" s="7"/>
      <c r="K61" s="7"/>
      <c r="L61" s="9" t="s">
        <v>67</v>
      </c>
      <c r="M61" s="358" t="s">
        <v>81</v>
      </c>
      <c r="N61" s="363">
        <v>593</v>
      </c>
      <c r="O61" s="358" t="s">
        <v>81</v>
      </c>
      <c r="P61" s="363">
        <v>194</v>
      </c>
      <c r="Q61" s="364">
        <v>71</v>
      </c>
      <c r="R61" s="364">
        <v>30</v>
      </c>
      <c r="S61" s="364">
        <v>24</v>
      </c>
      <c r="T61" s="364">
        <v>86</v>
      </c>
      <c r="U61" s="363">
        <v>998</v>
      </c>
    </row>
    <row r="62" spans="1:21" ht="16.5" customHeight="1" x14ac:dyDescent="0.2">
      <c r="A62" s="7"/>
      <c r="B62" s="7"/>
      <c r="C62" s="7"/>
      <c r="D62" s="7"/>
      <c r="E62" s="7" t="s">
        <v>68</v>
      </c>
      <c r="F62" s="7"/>
      <c r="G62" s="7"/>
      <c r="H62" s="7"/>
      <c r="I62" s="7"/>
      <c r="J62" s="7"/>
      <c r="K62" s="7"/>
      <c r="L62" s="9" t="s">
        <v>67</v>
      </c>
      <c r="M62" s="358" t="s">
        <v>81</v>
      </c>
      <c r="N62" s="365">
        <v>2389</v>
      </c>
      <c r="O62" s="358" t="s">
        <v>81</v>
      </c>
      <c r="P62" s="363">
        <v>242</v>
      </c>
      <c r="Q62" s="363">
        <v>138</v>
      </c>
      <c r="R62" s="364">
        <v>49</v>
      </c>
      <c r="S62" s="364">
        <v>60</v>
      </c>
      <c r="T62" s="364">
        <v>13</v>
      </c>
      <c r="U62" s="365">
        <v>2891</v>
      </c>
    </row>
    <row r="63" spans="1:21" ht="16.5" customHeight="1" x14ac:dyDescent="0.2">
      <c r="A63" s="7"/>
      <c r="B63" s="7"/>
      <c r="C63" s="7"/>
      <c r="D63" s="7"/>
      <c r="E63" s="7" t="s">
        <v>1074</v>
      </c>
      <c r="F63" s="7"/>
      <c r="G63" s="7"/>
      <c r="H63" s="7"/>
      <c r="I63" s="7"/>
      <c r="J63" s="7"/>
      <c r="K63" s="7"/>
      <c r="L63" s="9" t="s">
        <v>67</v>
      </c>
      <c r="M63" s="358" t="s">
        <v>81</v>
      </c>
      <c r="N63" s="359" t="s">
        <v>75</v>
      </c>
      <c r="O63" s="358" t="s">
        <v>81</v>
      </c>
      <c r="P63" s="359" t="s">
        <v>75</v>
      </c>
      <c r="Q63" s="364">
        <v>15</v>
      </c>
      <c r="R63" s="364">
        <v>29</v>
      </c>
      <c r="S63" s="359" t="s">
        <v>75</v>
      </c>
      <c r="T63" s="359" t="s">
        <v>75</v>
      </c>
      <c r="U63" s="364">
        <v>44</v>
      </c>
    </row>
    <row r="64" spans="1:21" ht="16.5" customHeight="1" x14ac:dyDescent="0.2">
      <c r="A64" s="7"/>
      <c r="B64" s="7"/>
      <c r="C64" s="7"/>
      <c r="D64" s="7"/>
      <c r="E64" s="7" t="s">
        <v>70</v>
      </c>
      <c r="F64" s="7"/>
      <c r="G64" s="7"/>
      <c r="H64" s="7"/>
      <c r="I64" s="7"/>
      <c r="J64" s="7"/>
      <c r="K64" s="7"/>
      <c r="L64" s="9" t="s">
        <v>67</v>
      </c>
      <c r="M64" s="358" t="s">
        <v>81</v>
      </c>
      <c r="N64" s="365">
        <v>2982</v>
      </c>
      <c r="O64" s="358" t="s">
        <v>81</v>
      </c>
      <c r="P64" s="363">
        <v>436</v>
      </c>
      <c r="Q64" s="363">
        <v>224</v>
      </c>
      <c r="R64" s="363">
        <v>108</v>
      </c>
      <c r="S64" s="364">
        <v>84</v>
      </c>
      <c r="T64" s="364">
        <v>99</v>
      </c>
      <c r="U64" s="365">
        <v>3933</v>
      </c>
    </row>
    <row r="65" spans="1:21" ht="16.5" customHeight="1" x14ac:dyDescent="0.2">
      <c r="A65" s="7"/>
      <c r="B65" s="7"/>
      <c r="C65" s="7"/>
      <c r="D65" s="7" t="s">
        <v>1075</v>
      </c>
      <c r="E65" s="7"/>
      <c r="F65" s="7"/>
      <c r="G65" s="7"/>
      <c r="H65" s="7"/>
      <c r="I65" s="7"/>
      <c r="J65" s="7"/>
      <c r="K65" s="7"/>
      <c r="L65" s="9"/>
      <c r="M65" s="10"/>
      <c r="N65" s="10"/>
      <c r="O65" s="10"/>
      <c r="P65" s="10"/>
      <c r="Q65" s="10"/>
      <c r="R65" s="10"/>
      <c r="S65" s="10"/>
      <c r="T65" s="10"/>
      <c r="U65" s="10"/>
    </row>
    <row r="66" spans="1:21" ht="16.5" customHeight="1" x14ac:dyDescent="0.2">
      <c r="A66" s="7"/>
      <c r="B66" s="7"/>
      <c r="C66" s="7"/>
      <c r="D66" s="7"/>
      <c r="E66" s="7" t="s">
        <v>66</v>
      </c>
      <c r="F66" s="7"/>
      <c r="G66" s="7"/>
      <c r="H66" s="7"/>
      <c r="I66" s="7"/>
      <c r="J66" s="7"/>
      <c r="K66" s="7"/>
      <c r="L66" s="9" t="s">
        <v>67</v>
      </c>
      <c r="M66" s="358" t="s">
        <v>81</v>
      </c>
      <c r="N66" s="363">
        <v>483</v>
      </c>
      <c r="O66" s="358" t="s">
        <v>81</v>
      </c>
      <c r="P66" s="363">
        <v>185</v>
      </c>
      <c r="Q66" s="364">
        <v>68</v>
      </c>
      <c r="R66" s="364">
        <v>28</v>
      </c>
      <c r="S66" s="364">
        <v>23</v>
      </c>
      <c r="T66" s="364">
        <v>75</v>
      </c>
      <c r="U66" s="363">
        <v>862</v>
      </c>
    </row>
    <row r="67" spans="1:21" ht="16.5" customHeight="1" x14ac:dyDescent="0.2">
      <c r="A67" s="7"/>
      <c r="B67" s="7"/>
      <c r="C67" s="7"/>
      <c r="D67" s="7"/>
      <c r="E67" s="7" t="s">
        <v>68</v>
      </c>
      <c r="F67" s="7"/>
      <c r="G67" s="7"/>
      <c r="H67" s="7"/>
      <c r="I67" s="7"/>
      <c r="J67" s="7"/>
      <c r="K67" s="7"/>
      <c r="L67" s="9" t="s">
        <v>67</v>
      </c>
      <c r="M67" s="358" t="s">
        <v>81</v>
      </c>
      <c r="N67" s="365">
        <v>2001</v>
      </c>
      <c r="O67" s="358" t="s">
        <v>81</v>
      </c>
      <c r="P67" s="363">
        <v>230</v>
      </c>
      <c r="Q67" s="363">
        <v>117</v>
      </c>
      <c r="R67" s="364">
        <v>42</v>
      </c>
      <c r="S67" s="364">
        <v>57</v>
      </c>
      <c r="T67" s="364">
        <v>12</v>
      </c>
      <c r="U67" s="365">
        <v>2459</v>
      </c>
    </row>
    <row r="68" spans="1:21" ht="16.5" customHeight="1" x14ac:dyDescent="0.2">
      <c r="A68" s="7"/>
      <c r="B68" s="7"/>
      <c r="C68" s="7"/>
      <c r="D68" s="7"/>
      <c r="E68" s="7" t="s">
        <v>1074</v>
      </c>
      <c r="F68" s="7"/>
      <c r="G68" s="7"/>
      <c r="H68" s="7"/>
      <c r="I68" s="7"/>
      <c r="J68" s="7"/>
      <c r="K68" s="7"/>
      <c r="L68" s="9" t="s">
        <v>67</v>
      </c>
      <c r="M68" s="358" t="s">
        <v>81</v>
      </c>
      <c r="N68" s="359" t="s">
        <v>75</v>
      </c>
      <c r="O68" s="358" t="s">
        <v>81</v>
      </c>
      <c r="P68" s="359" t="s">
        <v>75</v>
      </c>
      <c r="Q68" s="364">
        <v>14</v>
      </c>
      <c r="R68" s="364">
        <v>27</v>
      </c>
      <c r="S68" s="359" t="s">
        <v>75</v>
      </c>
      <c r="T68" s="359" t="s">
        <v>75</v>
      </c>
      <c r="U68" s="364">
        <v>41</v>
      </c>
    </row>
    <row r="69" spans="1:21" ht="16.5" customHeight="1" x14ac:dyDescent="0.2">
      <c r="A69" s="7"/>
      <c r="B69" s="7"/>
      <c r="C69" s="7"/>
      <c r="D69" s="7"/>
      <c r="E69" s="7" t="s">
        <v>70</v>
      </c>
      <c r="F69" s="7"/>
      <c r="G69" s="7"/>
      <c r="H69" s="7"/>
      <c r="I69" s="7"/>
      <c r="J69" s="7"/>
      <c r="K69" s="7"/>
      <c r="L69" s="9" t="s">
        <v>67</v>
      </c>
      <c r="M69" s="358" t="s">
        <v>81</v>
      </c>
      <c r="N69" s="365">
        <v>2484</v>
      </c>
      <c r="O69" s="358" t="s">
        <v>81</v>
      </c>
      <c r="P69" s="363">
        <v>415</v>
      </c>
      <c r="Q69" s="363">
        <v>199</v>
      </c>
      <c r="R69" s="364">
        <v>97</v>
      </c>
      <c r="S69" s="364">
        <v>80</v>
      </c>
      <c r="T69" s="364">
        <v>87</v>
      </c>
      <c r="U69" s="365">
        <v>3362</v>
      </c>
    </row>
    <row r="70" spans="1:21" ht="16.5" customHeight="1" x14ac:dyDescent="0.2">
      <c r="A70" s="7"/>
      <c r="B70" s="7"/>
      <c r="C70" s="7" t="s">
        <v>442</v>
      </c>
      <c r="D70" s="7"/>
      <c r="E70" s="7"/>
      <c r="F70" s="7"/>
      <c r="G70" s="7"/>
      <c r="H70" s="7"/>
      <c r="I70" s="7"/>
      <c r="J70" s="7"/>
      <c r="K70" s="7"/>
      <c r="L70" s="9"/>
      <c r="M70" s="10"/>
      <c r="N70" s="10"/>
      <c r="O70" s="10"/>
      <c r="P70" s="10"/>
      <c r="Q70" s="10"/>
      <c r="R70" s="10"/>
      <c r="S70" s="10"/>
      <c r="T70" s="10"/>
      <c r="U70" s="10"/>
    </row>
    <row r="71" spans="1:21" ht="16.5" customHeight="1" x14ac:dyDescent="0.2">
      <c r="A71" s="7"/>
      <c r="B71" s="7"/>
      <c r="C71" s="7"/>
      <c r="D71" s="7" t="s">
        <v>1075</v>
      </c>
      <c r="E71" s="7"/>
      <c r="F71" s="7"/>
      <c r="G71" s="7"/>
      <c r="H71" s="7"/>
      <c r="I71" s="7"/>
      <c r="J71" s="7"/>
      <c r="K71" s="7"/>
      <c r="L71" s="9"/>
      <c r="M71" s="10"/>
      <c r="N71" s="10"/>
      <c r="O71" s="10"/>
      <c r="P71" s="10"/>
      <c r="Q71" s="10"/>
      <c r="R71" s="10"/>
      <c r="S71" s="10"/>
      <c r="T71" s="10"/>
      <c r="U71" s="10"/>
    </row>
    <row r="72" spans="1:21" ht="16.5" customHeight="1" x14ac:dyDescent="0.2">
      <c r="A72" s="7"/>
      <c r="B72" s="7"/>
      <c r="C72" s="7"/>
      <c r="D72" s="7"/>
      <c r="E72" s="7" t="s">
        <v>66</v>
      </c>
      <c r="F72" s="7"/>
      <c r="G72" s="7"/>
      <c r="H72" s="7"/>
      <c r="I72" s="7"/>
      <c r="J72" s="7"/>
      <c r="K72" s="7"/>
      <c r="L72" s="9" t="s">
        <v>210</v>
      </c>
      <c r="M72" s="360" t="s">
        <v>81</v>
      </c>
      <c r="N72" s="366">
        <v>81.5</v>
      </c>
      <c r="O72" s="360" t="s">
        <v>81</v>
      </c>
      <c r="P72" s="366">
        <v>95.4</v>
      </c>
      <c r="Q72" s="366">
        <v>95.8</v>
      </c>
      <c r="R72" s="366">
        <v>93.3</v>
      </c>
      <c r="S72" s="366">
        <v>95.8</v>
      </c>
      <c r="T72" s="366">
        <v>87.2</v>
      </c>
      <c r="U72" s="366">
        <v>86.4</v>
      </c>
    </row>
    <row r="73" spans="1:21" ht="16.5" customHeight="1" x14ac:dyDescent="0.2">
      <c r="A73" s="7"/>
      <c r="B73" s="7"/>
      <c r="C73" s="7"/>
      <c r="D73" s="7"/>
      <c r="E73" s="7" t="s">
        <v>68</v>
      </c>
      <c r="F73" s="7"/>
      <c r="G73" s="7"/>
      <c r="H73" s="7"/>
      <c r="I73" s="7"/>
      <c r="J73" s="7"/>
      <c r="K73" s="7"/>
      <c r="L73" s="9" t="s">
        <v>210</v>
      </c>
      <c r="M73" s="360" t="s">
        <v>81</v>
      </c>
      <c r="N73" s="366">
        <v>83.8</v>
      </c>
      <c r="O73" s="360" t="s">
        <v>81</v>
      </c>
      <c r="P73" s="366">
        <v>95</v>
      </c>
      <c r="Q73" s="366">
        <v>84.8</v>
      </c>
      <c r="R73" s="366">
        <v>85.7</v>
      </c>
      <c r="S73" s="366">
        <v>95</v>
      </c>
      <c r="T73" s="366">
        <v>92.3</v>
      </c>
      <c r="U73" s="366">
        <v>85.1</v>
      </c>
    </row>
    <row r="74" spans="1:21" ht="16.5" customHeight="1" x14ac:dyDescent="0.2">
      <c r="A74" s="7"/>
      <c r="B74" s="7"/>
      <c r="C74" s="7"/>
      <c r="D74" s="7"/>
      <c r="E74" s="7" t="s">
        <v>1074</v>
      </c>
      <c r="F74" s="7"/>
      <c r="G74" s="7"/>
      <c r="H74" s="7"/>
      <c r="I74" s="7"/>
      <c r="J74" s="7"/>
      <c r="K74" s="7"/>
      <c r="L74" s="9" t="s">
        <v>210</v>
      </c>
      <c r="M74" s="360" t="s">
        <v>81</v>
      </c>
      <c r="N74" s="360" t="s">
        <v>214</v>
      </c>
      <c r="O74" s="360" t="s">
        <v>81</v>
      </c>
      <c r="P74" s="360" t="s">
        <v>214</v>
      </c>
      <c r="Q74" s="366">
        <v>93.3</v>
      </c>
      <c r="R74" s="366">
        <v>93.1</v>
      </c>
      <c r="S74" s="360" t="s">
        <v>214</v>
      </c>
      <c r="T74" s="360" t="s">
        <v>214</v>
      </c>
      <c r="U74" s="366">
        <v>93.2</v>
      </c>
    </row>
    <row r="75" spans="1:21" ht="16.5" customHeight="1" x14ac:dyDescent="0.2">
      <c r="A75" s="14"/>
      <c r="B75" s="14"/>
      <c r="C75" s="14"/>
      <c r="D75" s="14"/>
      <c r="E75" s="14" t="s">
        <v>70</v>
      </c>
      <c r="F75" s="14"/>
      <c r="G75" s="14"/>
      <c r="H75" s="14"/>
      <c r="I75" s="14"/>
      <c r="J75" s="14"/>
      <c r="K75" s="14"/>
      <c r="L75" s="15" t="s">
        <v>210</v>
      </c>
      <c r="M75" s="361" t="s">
        <v>81</v>
      </c>
      <c r="N75" s="367">
        <v>83.3</v>
      </c>
      <c r="O75" s="361" t="s">
        <v>81</v>
      </c>
      <c r="P75" s="367">
        <v>95.2</v>
      </c>
      <c r="Q75" s="367">
        <v>88.8</v>
      </c>
      <c r="R75" s="367">
        <v>89.8</v>
      </c>
      <c r="S75" s="367">
        <v>95.2</v>
      </c>
      <c r="T75" s="367">
        <v>87.9</v>
      </c>
      <c r="U75" s="367">
        <v>85.5</v>
      </c>
    </row>
    <row r="76" spans="1:21" ht="4.5" customHeight="1" x14ac:dyDescent="0.2">
      <c r="A76" s="29"/>
      <c r="B76" s="29"/>
      <c r="C76" s="2"/>
      <c r="D76" s="2"/>
      <c r="E76" s="2"/>
      <c r="F76" s="2"/>
      <c r="G76" s="2"/>
      <c r="H76" s="2"/>
      <c r="I76" s="2"/>
      <c r="J76" s="2"/>
      <c r="K76" s="2"/>
      <c r="L76" s="2"/>
      <c r="M76" s="2"/>
      <c r="N76" s="2"/>
      <c r="O76" s="2"/>
      <c r="P76" s="2"/>
      <c r="Q76" s="2"/>
      <c r="R76" s="2"/>
      <c r="S76" s="2"/>
      <c r="T76" s="2"/>
      <c r="U76" s="2"/>
    </row>
    <row r="77" spans="1:21" ht="16.5" customHeight="1" x14ac:dyDescent="0.2">
      <c r="A77" s="29"/>
      <c r="B77" s="29"/>
      <c r="C77" s="378" t="s">
        <v>1076</v>
      </c>
      <c r="D77" s="378"/>
      <c r="E77" s="378"/>
      <c r="F77" s="378"/>
      <c r="G77" s="378"/>
      <c r="H77" s="378"/>
      <c r="I77" s="378"/>
      <c r="J77" s="378"/>
      <c r="K77" s="378"/>
      <c r="L77" s="378"/>
      <c r="M77" s="378"/>
      <c r="N77" s="378"/>
      <c r="O77" s="378"/>
      <c r="P77" s="378"/>
      <c r="Q77" s="378"/>
      <c r="R77" s="378"/>
      <c r="S77" s="378"/>
      <c r="T77" s="378"/>
      <c r="U77" s="378"/>
    </row>
    <row r="78" spans="1:21" ht="4.5" customHeight="1" x14ac:dyDescent="0.2">
      <c r="A78" s="29"/>
      <c r="B78" s="29"/>
      <c r="C78" s="2"/>
      <c r="D78" s="2"/>
      <c r="E78" s="2"/>
      <c r="F78" s="2"/>
      <c r="G78" s="2"/>
      <c r="H78" s="2"/>
      <c r="I78" s="2"/>
      <c r="J78" s="2"/>
      <c r="K78" s="2"/>
      <c r="L78" s="2"/>
      <c r="M78" s="2"/>
      <c r="N78" s="2"/>
      <c r="O78" s="2"/>
      <c r="P78" s="2"/>
      <c r="Q78" s="2"/>
      <c r="R78" s="2"/>
      <c r="S78" s="2"/>
      <c r="T78" s="2"/>
      <c r="U78" s="2"/>
    </row>
    <row r="79" spans="1:21" ht="16.5" customHeight="1" x14ac:dyDescent="0.2">
      <c r="A79" s="118"/>
      <c r="B79" s="118"/>
      <c r="C79" s="378" t="s">
        <v>576</v>
      </c>
      <c r="D79" s="378"/>
      <c r="E79" s="378"/>
      <c r="F79" s="378"/>
      <c r="G79" s="378"/>
      <c r="H79" s="378"/>
      <c r="I79" s="378"/>
      <c r="J79" s="378"/>
      <c r="K79" s="378"/>
      <c r="L79" s="378"/>
      <c r="M79" s="378"/>
      <c r="N79" s="378"/>
      <c r="O79" s="378"/>
      <c r="P79" s="378"/>
      <c r="Q79" s="378"/>
      <c r="R79" s="378"/>
      <c r="S79" s="378"/>
      <c r="T79" s="378"/>
      <c r="U79" s="378"/>
    </row>
    <row r="80" spans="1:21" ht="16.5" customHeight="1" x14ac:dyDescent="0.2">
      <c r="A80" s="118"/>
      <c r="B80" s="118"/>
      <c r="C80" s="378" t="s">
        <v>384</v>
      </c>
      <c r="D80" s="378"/>
      <c r="E80" s="378"/>
      <c r="F80" s="378"/>
      <c r="G80" s="378"/>
      <c r="H80" s="378"/>
      <c r="I80" s="378"/>
      <c r="J80" s="378"/>
      <c r="K80" s="378"/>
      <c r="L80" s="378"/>
      <c r="M80" s="378"/>
      <c r="N80" s="378"/>
      <c r="O80" s="378"/>
      <c r="P80" s="378"/>
      <c r="Q80" s="378"/>
      <c r="R80" s="378"/>
      <c r="S80" s="378"/>
      <c r="T80" s="378"/>
      <c r="U80" s="378"/>
    </row>
    <row r="81" spans="1:21" ht="4.5" customHeight="1" x14ac:dyDescent="0.2">
      <c r="A81" s="29"/>
      <c r="B81" s="29"/>
      <c r="C81" s="2"/>
      <c r="D81" s="2"/>
      <c r="E81" s="2"/>
      <c r="F81" s="2"/>
      <c r="G81" s="2"/>
      <c r="H81" s="2"/>
      <c r="I81" s="2"/>
      <c r="J81" s="2"/>
      <c r="K81" s="2"/>
      <c r="L81" s="2"/>
      <c r="M81" s="2"/>
      <c r="N81" s="2"/>
      <c r="O81" s="2"/>
      <c r="P81" s="2"/>
      <c r="Q81" s="2"/>
      <c r="R81" s="2"/>
      <c r="S81" s="2"/>
      <c r="T81" s="2"/>
      <c r="U81" s="2"/>
    </row>
    <row r="82" spans="1:21" ht="16.5" customHeight="1" x14ac:dyDescent="0.2">
      <c r="A82" s="29" t="s">
        <v>89</v>
      </c>
      <c r="B82" s="29"/>
      <c r="C82" s="378" t="s">
        <v>1077</v>
      </c>
      <c r="D82" s="378"/>
      <c r="E82" s="378"/>
      <c r="F82" s="378"/>
      <c r="G82" s="378"/>
      <c r="H82" s="378"/>
      <c r="I82" s="378"/>
      <c r="J82" s="378"/>
      <c r="K82" s="378"/>
      <c r="L82" s="378"/>
      <c r="M82" s="378"/>
      <c r="N82" s="378"/>
      <c r="O82" s="378"/>
      <c r="P82" s="378"/>
      <c r="Q82" s="378"/>
      <c r="R82" s="378"/>
      <c r="S82" s="378"/>
      <c r="T82" s="378"/>
      <c r="U82" s="378"/>
    </row>
    <row r="83" spans="1:21" ht="16.5" customHeight="1" x14ac:dyDescent="0.2">
      <c r="A83" s="29" t="s">
        <v>90</v>
      </c>
      <c r="B83" s="29"/>
      <c r="C83" s="378" t="s">
        <v>1078</v>
      </c>
      <c r="D83" s="378"/>
      <c r="E83" s="378"/>
      <c r="F83" s="378"/>
      <c r="G83" s="378"/>
      <c r="H83" s="378"/>
      <c r="I83" s="378"/>
      <c r="J83" s="378"/>
      <c r="K83" s="378"/>
      <c r="L83" s="378"/>
      <c r="M83" s="378"/>
      <c r="N83" s="378"/>
      <c r="O83" s="378"/>
      <c r="P83" s="378"/>
      <c r="Q83" s="378"/>
      <c r="R83" s="378"/>
      <c r="S83" s="378"/>
      <c r="T83" s="378"/>
      <c r="U83" s="378"/>
    </row>
    <row r="84" spans="1:21" ht="29.45" customHeight="1" x14ac:dyDescent="0.2">
      <c r="A84" s="29" t="s">
        <v>91</v>
      </c>
      <c r="B84" s="29"/>
      <c r="C84" s="378" t="s">
        <v>1015</v>
      </c>
      <c r="D84" s="378"/>
      <c r="E84" s="378"/>
      <c r="F84" s="378"/>
      <c r="G84" s="378"/>
      <c r="H84" s="378"/>
      <c r="I84" s="378"/>
      <c r="J84" s="378"/>
      <c r="K84" s="378"/>
      <c r="L84" s="378"/>
      <c r="M84" s="378"/>
      <c r="N84" s="378"/>
      <c r="O84" s="378"/>
      <c r="P84" s="378"/>
      <c r="Q84" s="378"/>
      <c r="R84" s="378"/>
      <c r="S84" s="378"/>
      <c r="T84" s="378"/>
      <c r="U84" s="378"/>
    </row>
    <row r="85" spans="1:21" ht="55.15" customHeight="1" x14ac:dyDescent="0.2">
      <c r="A85" s="29" t="s">
        <v>92</v>
      </c>
      <c r="B85" s="29"/>
      <c r="C85" s="378" t="s">
        <v>1079</v>
      </c>
      <c r="D85" s="378"/>
      <c r="E85" s="378"/>
      <c r="F85" s="378"/>
      <c r="G85" s="378"/>
      <c r="H85" s="378"/>
      <c r="I85" s="378"/>
      <c r="J85" s="378"/>
      <c r="K85" s="378"/>
      <c r="L85" s="378"/>
      <c r="M85" s="378"/>
      <c r="N85" s="378"/>
      <c r="O85" s="378"/>
      <c r="P85" s="378"/>
      <c r="Q85" s="378"/>
      <c r="R85" s="378"/>
      <c r="S85" s="378"/>
      <c r="T85" s="378"/>
      <c r="U85" s="378"/>
    </row>
    <row r="86" spans="1:21" ht="55.15" customHeight="1" x14ac:dyDescent="0.2">
      <c r="A86" s="29"/>
      <c r="B86" s="29"/>
      <c r="C86" s="378" t="s">
        <v>1080</v>
      </c>
      <c r="D86" s="378"/>
      <c r="E86" s="378"/>
      <c r="F86" s="378"/>
      <c r="G86" s="378"/>
      <c r="H86" s="378"/>
      <c r="I86" s="378"/>
      <c r="J86" s="378"/>
      <c r="K86" s="378"/>
      <c r="L86" s="378"/>
      <c r="M86" s="378"/>
      <c r="N86" s="378"/>
      <c r="O86" s="378"/>
      <c r="P86" s="378"/>
      <c r="Q86" s="378"/>
      <c r="R86" s="378"/>
      <c r="S86" s="378"/>
      <c r="T86" s="378"/>
      <c r="U86" s="378"/>
    </row>
    <row r="87" spans="1:21" ht="4.5" customHeight="1" x14ac:dyDescent="0.2"/>
    <row r="88" spans="1:21" ht="16.5" customHeight="1" x14ac:dyDescent="0.2">
      <c r="A88" s="30" t="s">
        <v>119</v>
      </c>
      <c r="B88" s="29"/>
      <c r="C88" s="29"/>
      <c r="D88" s="29"/>
      <c r="E88" s="378" t="s">
        <v>170</v>
      </c>
      <c r="F88" s="378"/>
      <c r="G88" s="378"/>
      <c r="H88" s="378"/>
      <c r="I88" s="378"/>
      <c r="J88" s="378"/>
      <c r="K88" s="378"/>
      <c r="L88" s="378"/>
      <c r="M88" s="378"/>
      <c r="N88" s="378"/>
      <c r="O88" s="378"/>
      <c r="P88" s="378"/>
      <c r="Q88" s="378"/>
      <c r="R88" s="378"/>
      <c r="S88" s="378"/>
      <c r="T88" s="378"/>
      <c r="U88" s="378"/>
    </row>
  </sheetData>
  <mergeCells count="10">
    <mergeCell ref="C83:U83"/>
    <mergeCell ref="C84:U84"/>
    <mergeCell ref="C85:U85"/>
    <mergeCell ref="C86:U86"/>
    <mergeCell ref="E88:U88"/>
    <mergeCell ref="K1:U1"/>
    <mergeCell ref="C77:U77"/>
    <mergeCell ref="C79:U79"/>
    <mergeCell ref="C80:U80"/>
    <mergeCell ref="C82:U82"/>
  </mergeCells>
  <pageMargins left="0.7" right="0.7" top="0.75" bottom="0.75" header="0.3" footer="0.3"/>
  <pageSetup paperSize="9" fitToHeight="0" orientation="landscape" horizontalDpi="300" verticalDpi="300"/>
  <headerFooter scaleWithDoc="0" alignWithMargins="0">
    <oddHeader>&amp;C&amp;"Arial"&amp;8TABLE 16A.40</oddHeader>
    <oddFooter>&amp;L&amp;"Arial"&amp;8REPORT ON
GOVERNMENT
SERVICES 2022&amp;R&amp;"Arial"&amp;8CHILD PROTECTION
SERVICES
PAGE &amp;B&amp;P&amp;B</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U92"/>
  <sheetViews>
    <sheetView showGridLines="0" workbookViewId="0"/>
  </sheetViews>
  <sheetFormatPr defaultColWidth="11.42578125" defaultRowHeight="12.75" x14ac:dyDescent="0.2"/>
  <cols>
    <col min="1" max="10" width="1.85546875" customWidth="1"/>
    <col min="11" max="11" width="10.42578125" customWidth="1"/>
    <col min="12" max="12" width="5.42578125" customWidth="1"/>
    <col min="13" max="20" width="8.140625" customWidth="1"/>
    <col min="21" max="21" width="8.42578125" customWidth="1"/>
  </cols>
  <sheetData>
    <row r="1" spans="1:21" ht="17.45" customHeight="1" x14ac:dyDescent="0.2">
      <c r="A1" s="8" t="s">
        <v>1081</v>
      </c>
      <c r="B1" s="8"/>
      <c r="C1" s="8"/>
      <c r="D1" s="8"/>
      <c r="E1" s="8"/>
      <c r="F1" s="8"/>
      <c r="G1" s="8"/>
      <c r="H1" s="8"/>
      <c r="I1" s="8"/>
      <c r="J1" s="8"/>
      <c r="K1" s="383" t="s">
        <v>1082</v>
      </c>
      <c r="L1" s="384"/>
      <c r="M1" s="384"/>
      <c r="N1" s="384"/>
      <c r="O1" s="384"/>
      <c r="P1" s="384"/>
      <c r="Q1" s="384"/>
      <c r="R1" s="384"/>
      <c r="S1" s="384"/>
      <c r="T1" s="384"/>
      <c r="U1" s="384"/>
    </row>
    <row r="2" spans="1:21" ht="16.5" customHeight="1" x14ac:dyDescent="0.2">
      <c r="A2" s="11"/>
      <c r="B2" s="11"/>
      <c r="C2" s="11"/>
      <c r="D2" s="11"/>
      <c r="E2" s="11"/>
      <c r="F2" s="11"/>
      <c r="G2" s="11"/>
      <c r="H2" s="11"/>
      <c r="I2" s="11"/>
      <c r="J2" s="11"/>
      <c r="K2" s="11"/>
      <c r="L2" s="12" t="s">
        <v>53</v>
      </c>
      <c r="M2" s="13" t="s">
        <v>1083</v>
      </c>
      <c r="N2" s="13" t="s">
        <v>1084</v>
      </c>
      <c r="O2" s="13" t="s">
        <v>1085</v>
      </c>
      <c r="P2" s="13" t="s">
        <v>1086</v>
      </c>
      <c r="Q2" s="13" t="s">
        <v>1087</v>
      </c>
      <c r="R2" s="13" t="s">
        <v>1088</v>
      </c>
      <c r="S2" s="13" t="s">
        <v>1089</v>
      </c>
      <c r="T2" s="13" t="s">
        <v>1090</v>
      </c>
      <c r="U2" s="13" t="s">
        <v>1091</v>
      </c>
    </row>
    <row r="3" spans="1:21" ht="16.5" customHeight="1" x14ac:dyDescent="0.2">
      <c r="A3" s="7" t="s">
        <v>1092</v>
      </c>
      <c r="B3" s="7"/>
      <c r="C3" s="7"/>
      <c r="D3" s="7"/>
      <c r="E3" s="7"/>
      <c r="F3" s="7"/>
      <c r="G3" s="7"/>
      <c r="H3" s="7"/>
      <c r="I3" s="7"/>
      <c r="J3" s="7"/>
      <c r="K3" s="7"/>
      <c r="L3" s="9"/>
      <c r="M3" s="10"/>
      <c r="N3" s="10"/>
      <c r="O3" s="10"/>
      <c r="P3" s="10"/>
      <c r="Q3" s="10"/>
      <c r="R3" s="10"/>
      <c r="S3" s="10"/>
      <c r="T3" s="10"/>
      <c r="U3" s="10"/>
    </row>
    <row r="4" spans="1:21" ht="16.5" customHeight="1" x14ac:dyDescent="0.2">
      <c r="A4" s="7"/>
      <c r="B4" s="7" t="s">
        <v>165</v>
      </c>
      <c r="C4" s="7"/>
      <c r="D4" s="7"/>
      <c r="E4" s="7"/>
      <c r="F4" s="7"/>
      <c r="G4" s="7"/>
      <c r="H4" s="7"/>
      <c r="I4" s="7"/>
      <c r="J4" s="7"/>
      <c r="K4" s="7"/>
      <c r="L4" s="9"/>
      <c r="M4" s="10"/>
      <c r="N4" s="10"/>
      <c r="O4" s="10"/>
      <c r="P4" s="10"/>
      <c r="Q4" s="10"/>
      <c r="R4" s="10"/>
      <c r="S4" s="10"/>
      <c r="T4" s="10"/>
      <c r="U4" s="10"/>
    </row>
    <row r="5" spans="1:21" ht="29.45" customHeight="1" x14ac:dyDescent="0.2">
      <c r="A5" s="7"/>
      <c r="B5" s="7"/>
      <c r="C5" s="382" t="s">
        <v>197</v>
      </c>
      <c r="D5" s="382"/>
      <c r="E5" s="382"/>
      <c r="F5" s="382"/>
      <c r="G5" s="382"/>
      <c r="H5" s="382"/>
      <c r="I5" s="382"/>
      <c r="J5" s="382"/>
      <c r="K5" s="382"/>
      <c r="L5" s="9" t="s">
        <v>1093</v>
      </c>
      <c r="M5" s="371">
        <v>114.1</v>
      </c>
      <c r="N5" s="369">
        <v>24.8</v>
      </c>
      <c r="O5" s="369">
        <v>98.4</v>
      </c>
      <c r="P5" s="369">
        <v>41</v>
      </c>
      <c r="Q5" s="369">
        <v>18.100000000000001</v>
      </c>
      <c r="R5" s="369">
        <v>11.7</v>
      </c>
      <c r="S5" s="368">
        <v>3</v>
      </c>
      <c r="T5" s="369">
        <v>25.6</v>
      </c>
      <c r="U5" s="371">
        <v>336.6</v>
      </c>
    </row>
    <row r="6" spans="1:21" ht="16.5" customHeight="1" x14ac:dyDescent="0.2">
      <c r="A6" s="7"/>
      <c r="B6" s="7"/>
      <c r="C6" s="7" t="s">
        <v>211</v>
      </c>
      <c r="D6" s="7"/>
      <c r="E6" s="7"/>
      <c r="F6" s="7"/>
      <c r="G6" s="7"/>
      <c r="H6" s="7"/>
      <c r="I6" s="7"/>
      <c r="J6" s="7"/>
      <c r="K6" s="7"/>
      <c r="L6" s="9" t="s">
        <v>1093</v>
      </c>
      <c r="M6" s="373">
        <v>1673.2</v>
      </c>
      <c r="N6" s="373">
        <v>1404.1</v>
      </c>
      <c r="O6" s="373">
        <v>1092.0999999999999</v>
      </c>
      <c r="P6" s="371">
        <v>570.70000000000005</v>
      </c>
      <c r="Q6" s="371">
        <v>351.3</v>
      </c>
      <c r="R6" s="371">
        <v>100.8</v>
      </c>
      <c r="S6" s="369">
        <v>93.7</v>
      </c>
      <c r="T6" s="369">
        <v>35.9</v>
      </c>
      <c r="U6" s="373">
        <v>5322.6</v>
      </c>
    </row>
    <row r="7" spans="1:21" ht="16.5" customHeight="1" x14ac:dyDescent="0.2">
      <c r="A7" s="7"/>
      <c r="B7" s="7"/>
      <c r="C7" s="7" t="s">
        <v>213</v>
      </c>
      <c r="D7" s="7"/>
      <c r="E7" s="7"/>
      <c r="F7" s="7"/>
      <c r="G7" s="7"/>
      <c r="H7" s="7"/>
      <c r="I7" s="7"/>
      <c r="J7" s="7"/>
      <c r="K7" s="7"/>
      <c r="L7" s="9" t="s">
        <v>1093</v>
      </c>
      <c r="M7" s="373">
        <v>1787.2</v>
      </c>
      <c r="N7" s="373">
        <v>1428.9</v>
      </c>
      <c r="O7" s="373">
        <v>1190.5</v>
      </c>
      <c r="P7" s="371">
        <v>611.6</v>
      </c>
      <c r="Q7" s="371">
        <v>369.4</v>
      </c>
      <c r="R7" s="371">
        <v>112.4</v>
      </c>
      <c r="S7" s="369">
        <v>96.7</v>
      </c>
      <c r="T7" s="369">
        <v>61.6</v>
      </c>
      <c r="U7" s="373">
        <v>5659.2</v>
      </c>
    </row>
    <row r="8" spans="1:21" ht="16.5" customHeight="1" x14ac:dyDescent="0.2">
      <c r="A8" s="7"/>
      <c r="B8" s="7" t="s">
        <v>85</v>
      </c>
      <c r="C8" s="7"/>
      <c r="D8" s="7"/>
      <c r="E8" s="7"/>
      <c r="F8" s="7"/>
      <c r="G8" s="7"/>
      <c r="H8" s="7"/>
      <c r="I8" s="7"/>
      <c r="J8" s="7"/>
      <c r="K8" s="7"/>
      <c r="L8" s="9"/>
      <c r="M8" s="10"/>
      <c r="N8" s="10"/>
      <c r="O8" s="10"/>
      <c r="P8" s="10"/>
      <c r="Q8" s="10"/>
      <c r="R8" s="10"/>
      <c r="S8" s="10"/>
      <c r="T8" s="10"/>
      <c r="U8" s="10"/>
    </row>
    <row r="9" spans="1:21" ht="29.45" customHeight="1" x14ac:dyDescent="0.2">
      <c r="A9" s="7"/>
      <c r="B9" s="7"/>
      <c r="C9" s="382" t="s">
        <v>197</v>
      </c>
      <c r="D9" s="382"/>
      <c r="E9" s="382"/>
      <c r="F9" s="382"/>
      <c r="G9" s="382"/>
      <c r="H9" s="382"/>
      <c r="I9" s="382"/>
      <c r="J9" s="382"/>
      <c r="K9" s="382"/>
      <c r="L9" s="9" t="s">
        <v>1093</v>
      </c>
      <c r="M9" s="371">
        <v>112.8</v>
      </c>
      <c r="N9" s="369">
        <v>24.4</v>
      </c>
      <c r="O9" s="369">
        <v>97.2</v>
      </c>
      <c r="P9" s="369">
        <v>40.700000000000003</v>
      </c>
      <c r="Q9" s="369">
        <v>17.899999999999999</v>
      </c>
      <c r="R9" s="369">
        <v>11.6</v>
      </c>
      <c r="S9" s="368">
        <v>2.9</v>
      </c>
      <c r="T9" s="369">
        <v>25.8</v>
      </c>
      <c r="U9" s="371">
        <v>333.4</v>
      </c>
    </row>
    <row r="10" spans="1:21" ht="16.5" customHeight="1" x14ac:dyDescent="0.2">
      <c r="A10" s="7"/>
      <c r="B10" s="7"/>
      <c r="C10" s="7" t="s">
        <v>211</v>
      </c>
      <c r="D10" s="7"/>
      <c r="E10" s="7"/>
      <c r="F10" s="7"/>
      <c r="G10" s="7"/>
      <c r="H10" s="7"/>
      <c r="I10" s="7"/>
      <c r="J10" s="7"/>
      <c r="K10" s="7"/>
      <c r="L10" s="9" t="s">
        <v>1093</v>
      </c>
      <c r="M10" s="373">
        <v>1669.1</v>
      </c>
      <c r="N10" s="373">
        <v>1406.5</v>
      </c>
      <c r="O10" s="373">
        <v>1086</v>
      </c>
      <c r="P10" s="371">
        <v>565.9</v>
      </c>
      <c r="Q10" s="371">
        <v>351.7</v>
      </c>
      <c r="R10" s="371">
        <v>101.1</v>
      </c>
      <c r="S10" s="369">
        <v>92.8</v>
      </c>
      <c r="T10" s="369">
        <v>35.6</v>
      </c>
      <c r="U10" s="373">
        <v>5309.6</v>
      </c>
    </row>
    <row r="11" spans="1:21" ht="16.5" customHeight="1" x14ac:dyDescent="0.2">
      <c r="A11" s="7"/>
      <c r="B11" s="7"/>
      <c r="C11" s="7" t="s">
        <v>213</v>
      </c>
      <c r="D11" s="7"/>
      <c r="E11" s="7"/>
      <c r="F11" s="7"/>
      <c r="G11" s="7"/>
      <c r="H11" s="7"/>
      <c r="I11" s="7"/>
      <c r="J11" s="7"/>
      <c r="K11" s="7"/>
      <c r="L11" s="9" t="s">
        <v>1093</v>
      </c>
      <c r="M11" s="373">
        <v>1781.9</v>
      </c>
      <c r="N11" s="373">
        <v>1430.9</v>
      </c>
      <c r="O11" s="373">
        <v>1183.3</v>
      </c>
      <c r="P11" s="371">
        <v>606.5</v>
      </c>
      <c r="Q11" s="371">
        <v>369.6</v>
      </c>
      <c r="R11" s="371">
        <v>112.7</v>
      </c>
      <c r="S11" s="369">
        <v>95.7</v>
      </c>
      <c r="T11" s="369">
        <v>61.4</v>
      </c>
      <c r="U11" s="373">
        <v>5643</v>
      </c>
    </row>
    <row r="12" spans="1:21" ht="16.5" customHeight="1" x14ac:dyDescent="0.2">
      <c r="A12" s="7"/>
      <c r="B12" s="7" t="s">
        <v>248</v>
      </c>
      <c r="C12" s="7"/>
      <c r="D12" s="7"/>
      <c r="E12" s="7"/>
      <c r="F12" s="7"/>
      <c r="G12" s="7"/>
      <c r="H12" s="7"/>
      <c r="I12" s="7"/>
      <c r="J12" s="7"/>
      <c r="K12" s="7"/>
      <c r="L12" s="9"/>
      <c r="M12" s="10"/>
      <c r="N12" s="10"/>
      <c r="O12" s="10"/>
      <c r="P12" s="10"/>
      <c r="Q12" s="10"/>
      <c r="R12" s="10"/>
      <c r="S12" s="10"/>
      <c r="T12" s="10"/>
      <c r="U12" s="10"/>
    </row>
    <row r="13" spans="1:21" ht="29.45" customHeight="1" x14ac:dyDescent="0.2">
      <c r="A13" s="7"/>
      <c r="B13" s="7"/>
      <c r="C13" s="382" t="s">
        <v>197</v>
      </c>
      <c r="D13" s="382"/>
      <c r="E13" s="382"/>
      <c r="F13" s="382"/>
      <c r="G13" s="382"/>
      <c r="H13" s="382"/>
      <c r="I13" s="382"/>
      <c r="J13" s="382"/>
      <c r="K13" s="382"/>
      <c r="L13" s="9" t="s">
        <v>1093</v>
      </c>
      <c r="M13" s="371">
        <v>111.8</v>
      </c>
      <c r="N13" s="369">
        <v>24.1</v>
      </c>
      <c r="O13" s="369">
        <v>96.3</v>
      </c>
      <c r="P13" s="369">
        <v>40.4</v>
      </c>
      <c r="Q13" s="369">
        <v>17.600000000000001</v>
      </c>
      <c r="R13" s="369">
        <v>11.6</v>
      </c>
      <c r="S13" s="368">
        <v>2.9</v>
      </c>
      <c r="T13" s="369">
        <v>26</v>
      </c>
      <c r="U13" s="371">
        <v>330.7</v>
      </c>
    </row>
    <row r="14" spans="1:21" ht="16.5" customHeight="1" x14ac:dyDescent="0.2">
      <c r="A14" s="7"/>
      <c r="B14" s="7"/>
      <c r="C14" s="7" t="s">
        <v>211</v>
      </c>
      <c r="D14" s="7"/>
      <c r="E14" s="7"/>
      <c r="F14" s="7"/>
      <c r="G14" s="7"/>
      <c r="H14" s="7"/>
      <c r="I14" s="7"/>
      <c r="J14" s="7"/>
      <c r="K14" s="7"/>
      <c r="L14" s="9" t="s">
        <v>1093</v>
      </c>
      <c r="M14" s="373">
        <v>1663.6</v>
      </c>
      <c r="N14" s="373">
        <v>1388.1</v>
      </c>
      <c r="O14" s="373">
        <v>1075.5999999999999</v>
      </c>
      <c r="P14" s="371">
        <v>558.9</v>
      </c>
      <c r="Q14" s="371">
        <v>349.6</v>
      </c>
      <c r="R14" s="371">
        <v>100.9</v>
      </c>
      <c r="S14" s="369">
        <v>91.7</v>
      </c>
      <c r="T14" s="369">
        <v>36.200000000000003</v>
      </c>
      <c r="U14" s="373">
        <v>5265.5</v>
      </c>
    </row>
    <row r="15" spans="1:21" ht="16.5" customHeight="1" x14ac:dyDescent="0.2">
      <c r="A15" s="7"/>
      <c r="B15" s="7"/>
      <c r="C15" s="7" t="s">
        <v>213</v>
      </c>
      <c r="D15" s="7"/>
      <c r="E15" s="7"/>
      <c r="F15" s="7"/>
      <c r="G15" s="7"/>
      <c r="H15" s="7"/>
      <c r="I15" s="7"/>
      <c r="J15" s="7"/>
      <c r="K15" s="7"/>
      <c r="L15" s="9" t="s">
        <v>1093</v>
      </c>
      <c r="M15" s="373">
        <v>1775.4</v>
      </c>
      <c r="N15" s="373">
        <v>1412.2</v>
      </c>
      <c r="O15" s="373">
        <v>1171.8</v>
      </c>
      <c r="P15" s="371">
        <v>599.29999999999995</v>
      </c>
      <c r="Q15" s="371">
        <v>367.3</v>
      </c>
      <c r="R15" s="371">
        <v>112.4</v>
      </c>
      <c r="S15" s="369">
        <v>94.6</v>
      </c>
      <c r="T15" s="369">
        <v>62.2</v>
      </c>
      <c r="U15" s="373">
        <v>5596.2</v>
      </c>
    </row>
    <row r="16" spans="1:21" ht="16.5" customHeight="1" x14ac:dyDescent="0.2">
      <c r="A16" s="7"/>
      <c r="B16" s="7" t="s">
        <v>272</v>
      </c>
      <c r="C16" s="7"/>
      <c r="D16" s="7"/>
      <c r="E16" s="7"/>
      <c r="F16" s="7"/>
      <c r="G16" s="7"/>
      <c r="H16" s="7"/>
      <c r="I16" s="7"/>
      <c r="J16" s="7"/>
      <c r="K16" s="7"/>
      <c r="L16" s="9"/>
      <c r="M16" s="10"/>
      <c r="N16" s="10"/>
      <c r="O16" s="10"/>
      <c r="P16" s="10"/>
      <c r="Q16" s="10"/>
      <c r="R16" s="10"/>
      <c r="S16" s="10"/>
      <c r="T16" s="10"/>
      <c r="U16" s="10"/>
    </row>
    <row r="17" spans="1:21" ht="29.45" customHeight="1" x14ac:dyDescent="0.2">
      <c r="A17" s="7"/>
      <c r="B17" s="7"/>
      <c r="C17" s="382" t="s">
        <v>197</v>
      </c>
      <c r="D17" s="382"/>
      <c r="E17" s="382"/>
      <c r="F17" s="382"/>
      <c r="G17" s="382"/>
      <c r="H17" s="382"/>
      <c r="I17" s="382"/>
      <c r="J17" s="382"/>
      <c r="K17" s="382"/>
      <c r="L17" s="9" t="s">
        <v>1093</v>
      </c>
      <c r="M17" s="371">
        <v>110.8</v>
      </c>
      <c r="N17" s="369">
        <v>23.8</v>
      </c>
      <c r="O17" s="369">
        <v>95.4</v>
      </c>
      <c r="P17" s="369">
        <v>40.200000000000003</v>
      </c>
      <c r="Q17" s="369">
        <v>17.5</v>
      </c>
      <c r="R17" s="369">
        <v>11.6</v>
      </c>
      <c r="S17" s="368">
        <v>2.9</v>
      </c>
      <c r="T17" s="369">
        <v>26.2</v>
      </c>
      <c r="U17" s="371">
        <v>328.3</v>
      </c>
    </row>
    <row r="18" spans="1:21" ht="16.5" customHeight="1" x14ac:dyDescent="0.2">
      <c r="A18" s="7"/>
      <c r="B18" s="7"/>
      <c r="C18" s="7" t="s">
        <v>211</v>
      </c>
      <c r="D18" s="7"/>
      <c r="E18" s="7"/>
      <c r="F18" s="7"/>
      <c r="G18" s="7"/>
      <c r="H18" s="7"/>
      <c r="I18" s="7"/>
      <c r="J18" s="7"/>
      <c r="K18" s="7"/>
      <c r="L18" s="9" t="s">
        <v>1093</v>
      </c>
      <c r="M18" s="373">
        <v>1636.3</v>
      </c>
      <c r="N18" s="373">
        <v>1368.7</v>
      </c>
      <c r="O18" s="373">
        <v>1062.8</v>
      </c>
      <c r="P18" s="371">
        <v>555</v>
      </c>
      <c r="Q18" s="371">
        <v>348.7</v>
      </c>
      <c r="R18" s="371">
        <v>100.7</v>
      </c>
      <c r="S18" s="369">
        <v>89.9</v>
      </c>
      <c r="T18" s="369">
        <v>36.5</v>
      </c>
      <c r="U18" s="373">
        <v>5199.5</v>
      </c>
    </row>
    <row r="19" spans="1:21" ht="16.5" customHeight="1" x14ac:dyDescent="0.2">
      <c r="A19" s="7"/>
      <c r="B19" s="7"/>
      <c r="C19" s="7" t="s">
        <v>213</v>
      </c>
      <c r="D19" s="7"/>
      <c r="E19" s="7"/>
      <c r="F19" s="7"/>
      <c r="G19" s="7"/>
      <c r="H19" s="7"/>
      <c r="I19" s="7"/>
      <c r="J19" s="7"/>
      <c r="K19" s="7"/>
      <c r="L19" s="9" t="s">
        <v>1093</v>
      </c>
      <c r="M19" s="373">
        <v>1747.1</v>
      </c>
      <c r="N19" s="373">
        <v>1392.5</v>
      </c>
      <c r="O19" s="373">
        <v>1158.0999999999999</v>
      </c>
      <c r="P19" s="371">
        <v>595.20000000000005</v>
      </c>
      <c r="Q19" s="371">
        <v>366.2</v>
      </c>
      <c r="R19" s="371">
        <v>112.3</v>
      </c>
      <c r="S19" s="369">
        <v>92.8</v>
      </c>
      <c r="T19" s="369">
        <v>62.7</v>
      </c>
      <c r="U19" s="373">
        <v>5527.8</v>
      </c>
    </row>
    <row r="20" spans="1:21" ht="16.5" customHeight="1" x14ac:dyDescent="0.2">
      <c r="A20" s="7"/>
      <c r="B20" s="7" t="s">
        <v>273</v>
      </c>
      <c r="C20" s="7"/>
      <c r="D20" s="7"/>
      <c r="E20" s="7"/>
      <c r="F20" s="7"/>
      <c r="G20" s="7"/>
      <c r="H20" s="7"/>
      <c r="I20" s="7"/>
      <c r="J20" s="7"/>
      <c r="K20" s="7"/>
      <c r="L20" s="9"/>
      <c r="M20" s="10"/>
      <c r="N20" s="10"/>
      <c r="O20" s="10"/>
      <c r="P20" s="10"/>
      <c r="Q20" s="10"/>
      <c r="R20" s="10"/>
      <c r="S20" s="10"/>
      <c r="T20" s="10"/>
      <c r="U20" s="10"/>
    </row>
    <row r="21" spans="1:21" ht="29.45" customHeight="1" x14ac:dyDescent="0.2">
      <c r="A21" s="7"/>
      <c r="B21" s="7"/>
      <c r="C21" s="382" t="s">
        <v>197</v>
      </c>
      <c r="D21" s="382"/>
      <c r="E21" s="382"/>
      <c r="F21" s="382"/>
      <c r="G21" s="382"/>
      <c r="H21" s="382"/>
      <c r="I21" s="382"/>
      <c r="J21" s="382"/>
      <c r="K21" s="382"/>
      <c r="L21" s="9" t="s">
        <v>1093</v>
      </c>
      <c r="M21" s="371">
        <v>109.9</v>
      </c>
      <c r="N21" s="369">
        <v>23.6</v>
      </c>
      <c r="O21" s="369">
        <v>94.3</v>
      </c>
      <c r="P21" s="369">
        <v>39.9</v>
      </c>
      <c r="Q21" s="369">
        <v>17.399999999999999</v>
      </c>
      <c r="R21" s="369">
        <v>11.6</v>
      </c>
      <c r="S21" s="368">
        <v>2.8</v>
      </c>
      <c r="T21" s="369">
        <v>26.3</v>
      </c>
      <c r="U21" s="371">
        <v>325.89999999999998</v>
      </c>
    </row>
    <row r="22" spans="1:21" ht="16.5" customHeight="1" x14ac:dyDescent="0.2">
      <c r="A22" s="7"/>
      <c r="B22" s="7"/>
      <c r="C22" s="7" t="s">
        <v>211</v>
      </c>
      <c r="D22" s="7"/>
      <c r="E22" s="7"/>
      <c r="F22" s="7"/>
      <c r="G22" s="7"/>
      <c r="H22" s="7"/>
      <c r="I22" s="7"/>
      <c r="J22" s="7"/>
      <c r="K22" s="7"/>
      <c r="L22" s="9" t="s">
        <v>1093</v>
      </c>
      <c r="M22" s="373">
        <v>1623.7</v>
      </c>
      <c r="N22" s="373">
        <v>1342</v>
      </c>
      <c r="O22" s="373">
        <v>1049.4000000000001</v>
      </c>
      <c r="P22" s="371">
        <v>550.6</v>
      </c>
      <c r="Q22" s="371">
        <v>348.1</v>
      </c>
      <c r="R22" s="371">
        <v>101.2</v>
      </c>
      <c r="S22" s="369">
        <v>87.4</v>
      </c>
      <c r="T22" s="369">
        <v>36.299999999999997</v>
      </c>
      <c r="U22" s="373">
        <v>5139.7</v>
      </c>
    </row>
    <row r="23" spans="1:21" ht="16.5" customHeight="1" x14ac:dyDescent="0.2">
      <c r="A23" s="7"/>
      <c r="B23" s="7"/>
      <c r="C23" s="7" t="s">
        <v>213</v>
      </c>
      <c r="D23" s="7"/>
      <c r="E23" s="7"/>
      <c r="F23" s="7"/>
      <c r="G23" s="7"/>
      <c r="H23" s="7"/>
      <c r="I23" s="7"/>
      <c r="J23" s="7"/>
      <c r="K23" s="7"/>
      <c r="L23" s="9" t="s">
        <v>1093</v>
      </c>
      <c r="M23" s="373">
        <v>1733.6</v>
      </c>
      <c r="N23" s="373">
        <v>1365.6</v>
      </c>
      <c r="O23" s="373">
        <v>1143.8</v>
      </c>
      <c r="P23" s="371">
        <v>590.5</v>
      </c>
      <c r="Q23" s="371">
        <v>365.5</v>
      </c>
      <c r="R23" s="371">
        <v>112.8</v>
      </c>
      <c r="S23" s="369">
        <v>90.2</v>
      </c>
      <c r="T23" s="369">
        <v>62.7</v>
      </c>
      <c r="U23" s="373">
        <v>5465.6</v>
      </c>
    </row>
    <row r="24" spans="1:21" ht="16.5" customHeight="1" x14ac:dyDescent="0.2">
      <c r="A24" s="7"/>
      <c r="B24" s="7" t="s">
        <v>274</v>
      </c>
      <c r="C24" s="7"/>
      <c r="D24" s="7"/>
      <c r="E24" s="7"/>
      <c r="F24" s="7"/>
      <c r="G24" s="7"/>
      <c r="H24" s="7"/>
      <c r="I24" s="7"/>
      <c r="J24" s="7"/>
      <c r="K24" s="7"/>
      <c r="L24" s="9"/>
      <c r="M24" s="10"/>
      <c r="N24" s="10"/>
      <c r="O24" s="10"/>
      <c r="P24" s="10"/>
      <c r="Q24" s="10"/>
      <c r="R24" s="10"/>
      <c r="S24" s="10"/>
      <c r="T24" s="10"/>
      <c r="U24" s="10"/>
    </row>
    <row r="25" spans="1:21" ht="29.45" customHeight="1" x14ac:dyDescent="0.2">
      <c r="A25" s="7"/>
      <c r="B25" s="7"/>
      <c r="C25" s="382" t="s">
        <v>197</v>
      </c>
      <c r="D25" s="382"/>
      <c r="E25" s="382"/>
      <c r="F25" s="382"/>
      <c r="G25" s="382"/>
      <c r="H25" s="382"/>
      <c r="I25" s="382"/>
      <c r="J25" s="382"/>
      <c r="K25" s="382"/>
      <c r="L25" s="9" t="s">
        <v>1093</v>
      </c>
      <c r="M25" s="371">
        <v>108.9</v>
      </c>
      <c r="N25" s="369">
        <v>23.3</v>
      </c>
      <c r="O25" s="369">
        <v>93.4</v>
      </c>
      <c r="P25" s="369">
        <v>39.5</v>
      </c>
      <c r="Q25" s="369">
        <v>17.2</v>
      </c>
      <c r="R25" s="369">
        <v>11.5</v>
      </c>
      <c r="S25" s="368">
        <v>2.8</v>
      </c>
      <c r="T25" s="369">
        <v>26.2</v>
      </c>
      <c r="U25" s="371">
        <v>323.10000000000002</v>
      </c>
    </row>
    <row r="26" spans="1:21" ht="16.5" customHeight="1" x14ac:dyDescent="0.2">
      <c r="A26" s="7"/>
      <c r="B26" s="7"/>
      <c r="C26" s="7" t="s">
        <v>211</v>
      </c>
      <c r="D26" s="7"/>
      <c r="E26" s="7"/>
      <c r="F26" s="7"/>
      <c r="G26" s="7"/>
      <c r="H26" s="7"/>
      <c r="I26" s="7"/>
      <c r="J26" s="7"/>
      <c r="K26" s="7"/>
      <c r="L26" s="9" t="s">
        <v>1093</v>
      </c>
      <c r="M26" s="373">
        <v>1607.5</v>
      </c>
      <c r="N26" s="373">
        <v>1313.9</v>
      </c>
      <c r="O26" s="373">
        <v>1036.4000000000001</v>
      </c>
      <c r="P26" s="371">
        <v>546.20000000000005</v>
      </c>
      <c r="Q26" s="371">
        <v>347</v>
      </c>
      <c r="R26" s="371">
        <v>100.8</v>
      </c>
      <c r="S26" s="369">
        <v>85.6</v>
      </c>
      <c r="T26" s="369">
        <v>36.200000000000003</v>
      </c>
      <c r="U26" s="373">
        <v>5074.1000000000004</v>
      </c>
    </row>
    <row r="27" spans="1:21" ht="16.5" customHeight="1" x14ac:dyDescent="0.2">
      <c r="A27" s="7"/>
      <c r="B27" s="7"/>
      <c r="C27" s="7" t="s">
        <v>213</v>
      </c>
      <c r="D27" s="7"/>
      <c r="E27" s="7"/>
      <c r="F27" s="7"/>
      <c r="G27" s="7"/>
      <c r="H27" s="7"/>
      <c r="I27" s="7"/>
      <c r="J27" s="7"/>
      <c r="K27" s="7"/>
      <c r="L27" s="9" t="s">
        <v>1093</v>
      </c>
      <c r="M27" s="373">
        <v>1716.4</v>
      </c>
      <c r="N27" s="373">
        <v>1337.2</v>
      </c>
      <c r="O27" s="373">
        <v>1129.8</v>
      </c>
      <c r="P27" s="371">
        <v>585.79999999999995</v>
      </c>
      <c r="Q27" s="371">
        <v>364.2</v>
      </c>
      <c r="R27" s="371">
        <v>112.3</v>
      </c>
      <c r="S27" s="369">
        <v>88.5</v>
      </c>
      <c r="T27" s="369">
        <v>62.4</v>
      </c>
      <c r="U27" s="373">
        <v>5397.2</v>
      </c>
    </row>
    <row r="28" spans="1:21" ht="16.5" customHeight="1" x14ac:dyDescent="0.2">
      <c r="A28" s="7"/>
      <c r="B28" s="7" t="s">
        <v>275</v>
      </c>
      <c r="C28" s="7"/>
      <c r="D28" s="7"/>
      <c r="E28" s="7"/>
      <c r="F28" s="7"/>
      <c r="G28" s="7"/>
      <c r="H28" s="7"/>
      <c r="I28" s="7"/>
      <c r="J28" s="7"/>
      <c r="K28" s="7"/>
      <c r="L28" s="9"/>
      <c r="M28" s="10"/>
      <c r="N28" s="10"/>
      <c r="O28" s="10"/>
      <c r="P28" s="10"/>
      <c r="Q28" s="10"/>
      <c r="R28" s="10"/>
      <c r="S28" s="10"/>
      <c r="T28" s="10"/>
      <c r="U28" s="10"/>
    </row>
    <row r="29" spans="1:21" ht="29.45" customHeight="1" x14ac:dyDescent="0.2">
      <c r="A29" s="7"/>
      <c r="B29" s="7"/>
      <c r="C29" s="382" t="s">
        <v>197</v>
      </c>
      <c r="D29" s="382"/>
      <c r="E29" s="382"/>
      <c r="F29" s="382"/>
      <c r="G29" s="382"/>
      <c r="H29" s="382"/>
      <c r="I29" s="382"/>
      <c r="J29" s="382"/>
      <c r="K29" s="382"/>
      <c r="L29" s="9" t="s">
        <v>1093</v>
      </c>
      <c r="M29" s="371">
        <v>107.6</v>
      </c>
      <c r="N29" s="369">
        <v>23</v>
      </c>
      <c r="O29" s="369">
        <v>92.6</v>
      </c>
      <c r="P29" s="369">
        <v>39</v>
      </c>
      <c r="Q29" s="369">
        <v>17.2</v>
      </c>
      <c r="R29" s="369">
        <v>11.4</v>
      </c>
      <c r="S29" s="368">
        <v>2.8</v>
      </c>
      <c r="T29" s="369">
        <v>26</v>
      </c>
      <c r="U29" s="371">
        <v>319.7</v>
      </c>
    </row>
    <row r="30" spans="1:21" ht="16.5" customHeight="1" x14ac:dyDescent="0.2">
      <c r="A30" s="7"/>
      <c r="B30" s="7"/>
      <c r="C30" s="7" t="s">
        <v>211</v>
      </c>
      <c r="D30" s="7"/>
      <c r="E30" s="7"/>
      <c r="F30" s="7"/>
      <c r="G30" s="7"/>
      <c r="H30" s="7"/>
      <c r="I30" s="7"/>
      <c r="J30" s="7"/>
      <c r="K30" s="7"/>
      <c r="L30" s="9" t="s">
        <v>1093</v>
      </c>
      <c r="M30" s="373">
        <v>1589.8</v>
      </c>
      <c r="N30" s="373">
        <v>1284.8</v>
      </c>
      <c r="O30" s="373">
        <v>1028.5999999999999</v>
      </c>
      <c r="P30" s="371">
        <v>541.70000000000005</v>
      </c>
      <c r="Q30" s="371">
        <v>344.7</v>
      </c>
      <c r="R30" s="371">
        <v>101.6</v>
      </c>
      <c r="S30" s="369">
        <v>84</v>
      </c>
      <c r="T30" s="369">
        <v>36.200000000000003</v>
      </c>
      <c r="U30" s="373">
        <v>5011.8999999999996</v>
      </c>
    </row>
    <row r="31" spans="1:21" ht="16.5" customHeight="1" x14ac:dyDescent="0.2">
      <c r="A31" s="7"/>
      <c r="B31" s="7"/>
      <c r="C31" s="7" t="s">
        <v>213</v>
      </c>
      <c r="D31" s="7"/>
      <c r="E31" s="7"/>
      <c r="F31" s="7"/>
      <c r="G31" s="7"/>
      <c r="H31" s="7"/>
      <c r="I31" s="7"/>
      <c r="J31" s="7"/>
      <c r="K31" s="7"/>
      <c r="L31" s="9" t="s">
        <v>1093</v>
      </c>
      <c r="M31" s="373">
        <v>1697.4</v>
      </c>
      <c r="N31" s="373">
        <v>1307.9000000000001</v>
      </c>
      <c r="O31" s="373">
        <v>1121.2</v>
      </c>
      <c r="P31" s="371">
        <v>580.70000000000005</v>
      </c>
      <c r="Q31" s="371">
        <v>361.9</v>
      </c>
      <c r="R31" s="371">
        <v>113</v>
      </c>
      <c r="S31" s="369">
        <v>86.9</v>
      </c>
      <c r="T31" s="369">
        <v>62.1</v>
      </c>
      <c r="U31" s="373">
        <v>5331.7</v>
      </c>
    </row>
    <row r="32" spans="1:21" ht="16.5" customHeight="1" x14ac:dyDescent="0.2">
      <c r="A32" s="7"/>
      <c r="B32" s="7" t="s">
        <v>166</v>
      </c>
      <c r="C32" s="7"/>
      <c r="D32" s="7"/>
      <c r="E32" s="7"/>
      <c r="F32" s="7"/>
      <c r="G32" s="7"/>
      <c r="H32" s="7"/>
      <c r="I32" s="7"/>
      <c r="J32" s="7"/>
      <c r="K32" s="7"/>
      <c r="L32" s="9"/>
      <c r="M32" s="10"/>
      <c r="N32" s="10"/>
      <c r="O32" s="10"/>
      <c r="P32" s="10"/>
      <c r="Q32" s="10"/>
      <c r="R32" s="10"/>
      <c r="S32" s="10"/>
      <c r="T32" s="10"/>
      <c r="U32" s="10"/>
    </row>
    <row r="33" spans="1:21" ht="29.45" customHeight="1" x14ac:dyDescent="0.2">
      <c r="A33" s="7"/>
      <c r="B33" s="7"/>
      <c r="C33" s="382" t="s">
        <v>197</v>
      </c>
      <c r="D33" s="382"/>
      <c r="E33" s="382"/>
      <c r="F33" s="382"/>
      <c r="G33" s="382"/>
      <c r="H33" s="382"/>
      <c r="I33" s="382"/>
      <c r="J33" s="382"/>
      <c r="K33" s="382"/>
      <c r="L33" s="9" t="s">
        <v>1093</v>
      </c>
      <c r="M33" s="371">
        <v>106.3</v>
      </c>
      <c r="N33" s="369">
        <v>22.8</v>
      </c>
      <c r="O33" s="369">
        <v>91.7</v>
      </c>
      <c r="P33" s="369">
        <v>38.6</v>
      </c>
      <c r="Q33" s="369">
        <v>17.100000000000001</v>
      </c>
      <c r="R33" s="369">
        <v>11.3</v>
      </c>
      <c r="S33" s="368">
        <v>2.8</v>
      </c>
      <c r="T33" s="369">
        <v>25.7</v>
      </c>
      <c r="U33" s="371">
        <v>316.3</v>
      </c>
    </row>
    <row r="34" spans="1:21" ht="16.5" customHeight="1" x14ac:dyDescent="0.2">
      <c r="A34" s="7"/>
      <c r="B34" s="7"/>
      <c r="C34" s="7" t="s">
        <v>211</v>
      </c>
      <c r="D34" s="7"/>
      <c r="E34" s="7"/>
      <c r="F34" s="7"/>
      <c r="G34" s="7"/>
      <c r="H34" s="7"/>
      <c r="I34" s="7"/>
      <c r="J34" s="7"/>
      <c r="K34" s="7"/>
      <c r="L34" s="9" t="s">
        <v>1093</v>
      </c>
      <c r="M34" s="373">
        <v>1572.6</v>
      </c>
      <c r="N34" s="373">
        <v>1259.5999999999999</v>
      </c>
      <c r="O34" s="373">
        <v>1019.5</v>
      </c>
      <c r="P34" s="371">
        <v>535.5</v>
      </c>
      <c r="Q34" s="371">
        <v>342</v>
      </c>
      <c r="R34" s="371">
        <v>102.6</v>
      </c>
      <c r="S34" s="369">
        <v>82.5</v>
      </c>
      <c r="T34" s="369">
        <v>36.9</v>
      </c>
      <c r="U34" s="373">
        <v>4951.7</v>
      </c>
    </row>
    <row r="35" spans="1:21" ht="16.5" customHeight="1" x14ac:dyDescent="0.2">
      <c r="A35" s="7"/>
      <c r="B35" s="7"/>
      <c r="C35" s="7" t="s">
        <v>213</v>
      </c>
      <c r="D35" s="7"/>
      <c r="E35" s="7"/>
      <c r="F35" s="7"/>
      <c r="G35" s="7"/>
      <c r="H35" s="7"/>
      <c r="I35" s="7"/>
      <c r="J35" s="7"/>
      <c r="K35" s="7"/>
      <c r="L35" s="9" t="s">
        <v>1093</v>
      </c>
      <c r="M35" s="373">
        <v>1678.9</v>
      </c>
      <c r="N35" s="373">
        <v>1282.4000000000001</v>
      </c>
      <c r="O35" s="373">
        <v>1111.2</v>
      </c>
      <c r="P35" s="371">
        <v>574.1</v>
      </c>
      <c r="Q35" s="371">
        <v>359.1</v>
      </c>
      <c r="R35" s="371">
        <v>113.8</v>
      </c>
      <c r="S35" s="369">
        <v>85.4</v>
      </c>
      <c r="T35" s="369">
        <v>62.6</v>
      </c>
      <c r="U35" s="373">
        <v>5268</v>
      </c>
    </row>
    <row r="36" spans="1:21" ht="16.5" customHeight="1" x14ac:dyDescent="0.2">
      <c r="A36" s="7"/>
      <c r="B36" s="7" t="s">
        <v>276</v>
      </c>
      <c r="C36" s="7"/>
      <c r="D36" s="7"/>
      <c r="E36" s="7"/>
      <c r="F36" s="7"/>
      <c r="G36" s="7"/>
      <c r="H36" s="7"/>
      <c r="I36" s="7"/>
      <c r="J36" s="7"/>
      <c r="K36" s="7"/>
      <c r="L36" s="9"/>
      <c r="M36" s="10"/>
      <c r="N36" s="10"/>
      <c r="O36" s="10"/>
      <c r="P36" s="10"/>
      <c r="Q36" s="10"/>
      <c r="R36" s="10"/>
      <c r="S36" s="10"/>
      <c r="T36" s="10"/>
      <c r="U36" s="10"/>
    </row>
    <row r="37" spans="1:21" ht="29.45" customHeight="1" x14ac:dyDescent="0.2">
      <c r="A37" s="7"/>
      <c r="B37" s="7"/>
      <c r="C37" s="382" t="s">
        <v>197</v>
      </c>
      <c r="D37" s="382"/>
      <c r="E37" s="382"/>
      <c r="F37" s="382"/>
      <c r="G37" s="382"/>
      <c r="H37" s="382"/>
      <c r="I37" s="382"/>
      <c r="J37" s="382"/>
      <c r="K37" s="382"/>
      <c r="L37" s="9" t="s">
        <v>1093</v>
      </c>
      <c r="M37" s="371">
        <v>105</v>
      </c>
      <c r="N37" s="369">
        <v>22.5</v>
      </c>
      <c r="O37" s="369">
        <v>90.7</v>
      </c>
      <c r="P37" s="369">
        <v>38.200000000000003</v>
      </c>
      <c r="Q37" s="369">
        <v>17</v>
      </c>
      <c r="R37" s="369">
        <v>11.2</v>
      </c>
      <c r="S37" s="368">
        <v>2.8</v>
      </c>
      <c r="T37" s="369">
        <v>25.5</v>
      </c>
      <c r="U37" s="371">
        <v>313</v>
      </c>
    </row>
    <row r="38" spans="1:21" ht="16.5" customHeight="1" x14ac:dyDescent="0.2">
      <c r="A38" s="7"/>
      <c r="B38" s="7"/>
      <c r="C38" s="7" t="s">
        <v>211</v>
      </c>
      <c r="D38" s="7"/>
      <c r="E38" s="7"/>
      <c r="F38" s="7"/>
      <c r="G38" s="7"/>
      <c r="H38" s="7"/>
      <c r="I38" s="7"/>
      <c r="J38" s="7"/>
      <c r="K38" s="7"/>
      <c r="L38" s="9" t="s">
        <v>1093</v>
      </c>
      <c r="M38" s="373">
        <v>1558.8</v>
      </c>
      <c r="N38" s="373">
        <v>1235.3</v>
      </c>
      <c r="O38" s="373">
        <v>1008.2</v>
      </c>
      <c r="P38" s="371">
        <v>526.6</v>
      </c>
      <c r="Q38" s="371">
        <v>340.2</v>
      </c>
      <c r="R38" s="371">
        <v>103.6</v>
      </c>
      <c r="S38" s="369">
        <v>80.7</v>
      </c>
      <c r="T38" s="369">
        <v>37.1</v>
      </c>
      <c r="U38" s="373">
        <v>4891.1000000000004</v>
      </c>
    </row>
    <row r="39" spans="1:21" ht="16.5" customHeight="1" x14ac:dyDescent="0.2">
      <c r="A39" s="7"/>
      <c r="B39" s="7"/>
      <c r="C39" s="7" t="s">
        <v>213</v>
      </c>
      <c r="D39" s="7"/>
      <c r="E39" s="7"/>
      <c r="F39" s="7"/>
      <c r="G39" s="7"/>
      <c r="H39" s="7"/>
      <c r="I39" s="7"/>
      <c r="J39" s="7"/>
      <c r="K39" s="7"/>
      <c r="L39" s="9" t="s">
        <v>1093</v>
      </c>
      <c r="M39" s="373">
        <v>1663.9</v>
      </c>
      <c r="N39" s="373">
        <v>1257.8</v>
      </c>
      <c r="O39" s="373">
        <v>1098.9000000000001</v>
      </c>
      <c r="P39" s="371">
        <v>564.79999999999995</v>
      </c>
      <c r="Q39" s="371">
        <v>357.2</v>
      </c>
      <c r="R39" s="371">
        <v>114.8</v>
      </c>
      <c r="S39" s="369">
        <v>83.6</v>
      </c>
      <c r="T39" s="369">
        <v>62.6</v>
      </c>
      <c r="U39" s="373">
        <v>5204.1000000000004</v>
      </c>
    </row>
    <row r="40" spans="1:21" ht="16.5" customHeight="1" x14ac:dyDescent="0.2">
      <c r="A40" s="7"/>
      <c r="B40" s="7" t="s">
        <v>1094</v>
      </c>
      <c r="C40" s="7"/>
      <c r="D40" s="7"/>
      <c r="E40" s="7"/>
      <c r="F40" s="7"/>
      <c r="G40" s="7"/>
      <c r="H40" s="7"/>
      <c r="I40" s="7"/>
      <c r="J40" s="7"/>
      <c r="K40" s="7"/>
      <c r="L40" s="9"/>
      <c r="M40" s="10"/>
      <c r="N40" s="10"/>
      <c r="O40" s="10"/>
      <c r="P40" s="10"/>
      <c r="Q40" s="10"/>
      <c r="R40" s="10"/>
      <c r="S40" s="10"/>
      <c r="T40" s="10"/>
      <c r="U40" s="10"/>
    </row>
    <row r="41" spans="1:21" ht="29.45" customHeight="1" x14ac:dyDescent="0.2">
      <c r="A41" s="7"/>
      <c r="B41" s="7"/>
      <c r="C41" s="382" t="s">
        <v>197</v>
      </c>
      <c r="D41" s="382"/>
      <c r="E41" s="382"/>
      <c r="F41" s="382"/>
      <c r="G41" s="382"/>
      <c r="H41" s="382"/>
      <c r="I41" s="382"/>
      <c r="J41" s="382"/>
      <c r="K41" s="382"/>
      <c r="L41" s="9" t="s">
        <v>1093</v>
      </c>
      <c r="M41" s="371">
        <v>103.5</v>
      </c>
      <c r="N41" s="369">
        <v>22.3</v>
      </c>
      <c r="O41" s="369">
        <v>89.5</v>
      </c>
      <c r="P41" s="369">
        <v>37.9</v>
      </c>
      <c r="Q41" s="369">
        <v>16.899999999999999</v>
      </c>
      <c r="R41" s="369">
        <v>11</v>
      </c>
      <c r="S41" s="368">
        <v>2.9</v>
      </c>
      <c r="T41" s="369">
        <v>25.3</v>
      </c>
      <c r="U41" s="371">
        <v>309.39999999999998</v>
      </c>
    </row>
    <row r="42" spans="1:21" ht="16.5" customHeight="1" x14ac:dyDescent="0.2">
      <c r="A42" s="7"/>
      <c r="B42" s="7"/>
      <c r="C42" s="7" t="s">
        <v>211</v>
      </c>
      <c r="D42" s="7"/>
      <c r="E42" s="7"/>
      <c r="F42" s="7"/>
      <c r="G42" s="7"/>
      <c r="H42" s="7"/>
      <c r="I42" s="7"/>
      <c r="J42" s="7"/>
      <c r="K42" s="7"/>
      <c r="L42" s="9" t="s">
        <v>1093</v>
      </c>
      <c r="M42" s="373">
        <v>1544.1</v>
      </c>
      <c r="N42" s="373">
        <v>1212.0999999999999</v>
      </c>
      <c r="O42" s="371">
        <v>991.1</v>
      </c>
      <c r="P42" s="371">
        <v>512.70000000000005</v>
      </c>
      <c r="Q42" s="371">
        <v>337.7</v>
      </c>
      <c r="R42" s="371">
        <v>105</v>
      </c>
      <c r="S42" s="369">
        <v>78.8</v>
      </c>
      <c r="T42" s="369">
        <v>36.9</v>
      </c>
      <c r="U42" s="373">
        <v>4818.8</v>
      </c>
    </row>
    <row r="43" spans="1:21" ht="16.5" customHeight="1" x14ac:dyDescent="0.2">
      <c r="A43" s="7"/>
      <c r="B43" s="7"/>
      <c r="C43" s="7" t="s">
        <v>213</v>
      </c>
      <c r="D43" s="7"/>
      <c r="E43" s="7"/>
      <c r="F43" s="7"/>
      <c r="G43" s="7"/>
      <c r="H43" s="7"/>
      <c r="I43" s="7"/>
      <c r="J43" s="7"/>
      <c r="K43" s="7"/>
      <c r="L43" s="9" t="s">
        <v>1093</v>
      </c>
      <c r="M43" s="373">
        <v>1647.6</v>
      </c>
      <c r="N43" s="373">
        <v>1234.3</v>
      </c>
      <c r="O43" s="373">
        <v>1080.7</v>
      </c>
      <c r="P43" s="371">
        <v>550.6</v>
      </c>
      <c r="Q43" s="371">
        <v>354.6</v>
      </c>
      <c r="R43" s="371">
        <v>116</v>
      </c>
      <c r="S43" s="369">
        <v>81.599999999999994</v>
      </c>
      <c r="T43" s="369">
        <v>62.2</v>
      </c>
      <c r="U43" s="373">
        <v>5128.2</v>
      </c>
    </row>
    <row r="44" spans="1:21" ht="16.5" customHeight="1" x14ac:dyDescent="0.2">
      <c r="A44" s="7" t="s">
        <v>1095</v>
      </c>
      <c r="B44" s="7"/>
      <c r="C44" s="7"/>
      <c r="D44" s="7"/>
      <c r="E44" s="7"/>
      <c r="F44" s="7"/>
      <c r="G44" s="7"/>
      <c r="H44" s="7"/>
      <c r="I44" s="7"/>
      <c r="J44" s="7"/>
      <c r="K44" s="7"/>
      <c r="L44" s="9"/>
      <c r="M44" s="10"/>
      <c r="N44" s="10"/>
      <c r="O44" s="10"/>
      <c r="P44" s="10"/>
      <c r="Q44" s="10"/>
      <c r="R44" s="10"/>
      <c r="S44" s="10"/>
      <c r="T44" s="10"/>
      <c r="U44" s="10"/>
    </row>
    <row r="45" spans="1:21" ht="16.5" customHeight="1" x14ac:dyDescent="0.2">
      <c r="A45" s="7"/>
      <c r="B45" s="7" t="s">
        <v>164</v>
      </c>
      <c r="C45" s="7"/>
      <c r="D45" s="7"/>
      <c r="E45" s="7"/>
      <c r="F45" s="7"/>
      <c r="G45" s="7"/>
      <c r="H45" s="7"/>
      <c r="I45" s="7"/>
      <c r="J45" s="7"/>
      <c r="K45" s="7"/>
      <c r="L45" s="9"/>
      <c r="M45" s="10"/>
      <c r="N45" s="10"/>
      <c r="O45" s="10"/>
      <c r="P45" s="10"/>
      <c r="Q45" s="10"/>
      <c r="R45" s="10"/>
      <c r="S45" s="10"/>
      <c r="T45" s="10"/>
      <c r="U45" s="10"/>
    </row>
    <row r="46" spans="1:21" ht="29.45" customHeight="1" x14ac:dyDescent="0.2">
      <c r="A46" s="7"/>
      <c r="B46" s="7"/>
      <c r="C46" s="382" t="s">
        <v>197</v>
      </c>
      <c r="D46" s="382"/>
      <c r="E46" s="382"/>
      <c r="F46" s="382"/>
      <c r="G46" s="382"/>
      <c r="H46" s="382"/>
      <c r="I46" s="382"/>
      <c r="J46" s="382"/>
      <c r="K46" s="382"/>
      <c r="L46" s="9" t="s">
        <v>1093</v>
      </c>
      <c r="M46" s="371">
        <v>114.8</v>
      </c>
      <c r="N46" s="369">
        <v>25</v>
      </c>
      <c r="O46" s="369">
        <v>98.9</v>
      </c>
      <c r="P46" s="369">
        <v>41.2</v>
      </c>
      <c r="Q46" s="369">
        <v>18.2</v>
      </c>
      <c r="R46" s="369">
        <v>11.7</v>
      </c>
      <c r="S46" s="368">
        <v>3</v>
      </c>
      <c r="T46" s="369">
        <v>25.5</v>
      </c>
      <c r="U46" s="371">
        <v>338.3</v>
      </c>
    </row>
    <row r="47" spans="1:21" ht="16.5" customHeight="1" x14ac:dyDescent="0.2">
      <c r="A47" s="7"/>
      <c r="B47" s="7"/>
      <c r="C47" s="7" t="s">
        <v>1096</v>
      </c>
      <c r="D47" s="7"/>
      <c r="E47" s="7"/>
      <c r="F47" s="7"/>
      <c r="G47" s="7"/>
      <c r="H47" s="7"/>
      <c r="I47" s="7"/>
      <c r="J47" s="7"/>
      <c r="K47" s="7"/>
      <c r="L47" s="9" t="s">
        <v>1093</v>
      </c>
      <c r="M47" s="373">
        <v>1675.2</v>
      </c>
      <c r="N47" s="373">
        <v>1398.4</v>
      </c>
      <c r="O47" s="373">
        <v>1094</v>
      </c>
      <c r="P47" s="371">
        <v>572.70000000000005</v>
      </c>
      <c r="Q47" s="371">
        <v>351.2</v>
      </c>
      <c r="R47" s="371">
        <v>100.6</v>
      </c>
      <c r="S47" s="369">
        <v>94</v>
      </c>
      <c r="T47" s="369">
        <v>36.1</v>
      </c>
      <c r="U47" s="373">
        <v>5323</v>
      </c>
    </row>
    <row r="48" spans="1:21" ht="16.5" customHeight="1" x14ac:dyDescent="0.2">
      <c r="A48" s="7"/>
      <c r="B48" s="7"/>
      <c r="C48" s="7" t="s">
        <v>1097</v>
      </c>
      <c r="D48" s="7"/>
      <c r="E48" s="7"/>
      <c r="F48" s="7"/>
      <c r="G48" s="7"/>
      <c r="H48" s="7"/>
      <c r="I48" s="7"/>
      <c r="J48" s="7"/>
      <c r="K48" s="7"/>
      <c r="L48" s="9" t="s">
        <v>1093</v>
      </c>
      <c r="M48" s="373">
        <v>1790</v>
      </c>
      <c r="N48" s="373">
        <v>1423.4</v>
      </c>
      <c r="O48" s="373">
        <v>1192.9000000000001</v>
      </c>
      <c r="P48" s="371">
        <v>613.9</v>
      </c>
      <c r="Q48" s="371">
        <v>369.4</v>
      </c>
      <c r="R48" s="371">
        <v>112.3</v>
      </c>
      <c r="S48" s="369">
        <v>96.9</v>
      </c>
      <c r="T48" s="369">
        <v>61.7</v>
      </c>
      <c r="U48" s="373">
        <v>5661.3</v>
      </c>
    </row>
    <row r="49" spans="1:21" ht="16.5" customHeight="1" x14ac:dyDescent="0.2">
      <c r="A49" s="7"/>
      <c r="B49" s="7" t="s">
        <v>165</v>
      </c>
      <c r="C49" s="7"/>
      <c r="D49" s="7"/>
      <c r="E49" s="7"/>
      <c r="F49" s="7"/>
      <c r="G49" s="7"/>
      <c r="H49" s="7"/>
      <c r="I49" s="7"/>
      <c r="J49" s="7"/>
      <c r="K49" s="7"/>
      <c r="L49" s="9"/>
      <c r="M49" s="10"/>
      <c r="N49" s="10"/>
      <c r="O49" s="10"/>
      <c r="P49" s="10"/>
      <c r="Q49" s="10"/>
      <c r="R49" s="10"/>
      <c r="S49" s="10"/>
      <c r="T49" s="10"/>
      <c r="U49" s="10"/>
    </row>
    <row r="50" spans="1:21" ht="29.45" customHeight="1" x14ac:dyDescent="0.2">
      <c r="A50" s="7"/>
      <c r="B50" s="7"/>
      <c r="C50" s="382" t="s">
        <v>197</v>
      </c>
      <c r="D50" s="382"/>
      <c r="E50" s="382"/>
      <c r="F50" s="382"/>
      <c r="G50" s="382"/>
      <c r="H50" s="382"/>
      <c r="I50" s="382"/>
      <c r="J50" s="382"/>
      <c r="K50" s="382"/>
      <c r="L50" s="9" t="s">
        <v>1093</v>
      </c>
      <c r="M50" s="371">
        <v>113.4</v>
      </c>
      <c r="N50" s="369">
        <v>24.6</v>
      </c>
      <c r="O50" s="369">
        <v>97.8</v>
      </c>
      <c r="P50" s="369">
        <v>40.799999999999997</v>
      </c>
      <c r="Q50" s="369">
        <v>18</v>
      </c>
      <c r="R50" s="369">
        <v>11.6</v>
      </c>
      <c r="S50" s="368">
        <v>2.9</v>
      </c>
      <c r="T50" s="369">
        <v>25.7</v>
      </c>
      <c r="U50" s="371">
        <v>334.8</v>
      </c>
    </row>
    <row r="51" spans="1:21" ht="16.5" customHeight="1" x14ac:dyDescent="0.2">
      <c r="A51" s="7"/>
      <c r="B51" s="7"/>
      <c r="C51" s="7" t="s">
        <v>211</v>
      </c>
      <c r="D51" s="7"/>
      <c r="E51" s="7"/>
      <c r="F51" s="7"/>
      <c r="G51" s="7"/>
      <c r="H51" s="7"/>
      <c r="I51" s="7"/>
      <c r="J51" s="7"/>
      <c r="K51" s="7"/>
      <c r="L51" s="9" t="s">
        <v>1093</v>
      </c>
      <c r="M51" s="373">
        <v>1672.2</v>
      </c>
      <c r="N51" s="373">
        <v>1411.6</v>
      </c>
      <c r="O51" s="373">
        <v>1091.5999999999999</v>
      </c>
      <c r="P51" s="371">
        <v>569.1</v>
      </c>
      <c r="Q51" s="371">
        <v>352.1</v>
      </c>
      <c r="R51" s="371">
        <v>101.1</v>
      </c>
      <c r="S51" s="369">
        <v>93.6</v>
      </c>
      <c r="T51" s="369">
        <v>35.9</v>
      </c>
      <c r="U51" s="373">
        <v>5328</v>
      </c>
    </row>
    <row r="52" spans="1:21" ht="16.5" customHeight="1" x14ac:dyDescent="0.2">
      <c r="A52" s="7"/>
      <c r="B52" s="7"/>
      <c r="C52" s="7" t="s">
        <v>213</v>
      </c>
      <c r="D52" s="7"/>
      <c r="E52" s="7"/>
      <c r="F52" s="7"/>
      <c r="G52" s="7"/>
      <c r="H52" s="7"/>
      <c r="I52" s="7"/>
      <c r="J52" s="7"/>
      <c r="K52" s="7"/>
      <c r="L52" s="9" t="s">
        <v>1093</v>
      </c>
      <c r="M52" s="373">
        <v>1785.6</v>
      </c>
      <c r="N52" s="373">
        <v>1436.2</v>
      </c>
      <c r="O52" s="373">
        <v>1189.4000000000001</v>
      </c>
      <c r="P52" s="371">
        <v>609.9</v>
      </c>
      <c r="Q52" s="371">
        <v>370</v>
      </c>
      <c r="R52" s="371">
        <v>112.7</v>
      </c>
      <c r="S52" s="369">
        <v>96.5</v>
      </c>
      <c r="T52" s="369">
        <v>61.6</v>
      </c>
      <c r="U52" s="373">
        <v>5662.9</v>
      </c>
    </row>
    <row r="53" spans="1:21" ht="16.5" customHeight="1" x14ac:dyDescent="0.2">
      <c r="A53" s="7"/>
      <c r="B53" s="7" t="s">
        <v>85</v>
      </c>
      <c r="C53" s="7"/>
      <c r="D53" s="7"/>
      <c r="E53" s="7"/>
      <c r="F53" s="7"/>
      <c r="G53" s="7"/>
      <c r="H53" s="7"/>
      <c r="I53" s="7"/>
      <c r="J53" s="7"/>
      <c r="K53" s="7"/>
      <c r="L53" s="9"/>
      <c r="M53" s="10"/>
      <c r="N53" s="10"/>
      <c r="O53" s="10"/>
      <c r="P53" s="10"/>
      <c r="Q53" s="10"/>
      <c r="R53" s="10"/>
      <c r="S53" s="10"/>
      <c r="T53" s="10"/>
      <c r="U53" s="10"/>
    </row>
    <row r="54" spans="1:21" ht="29.45" customHeight="1" x14ac:dyDescent="0.2">
      <c r="A54" s="7"/>
      <c r="B54" s="7"/>
      <c r="C54" s="382" t="s">
        <v>197</v>
      </c>
      <c r="D54" s="382"/>
      <c r="E54" s="382"/>
      <c r="F54" s="382"/>
      <c r="G54" s="382"/>
      <c r="H54" s="382"/>
      <c r="I54" s="382"/>
      <c r="J54" s="382"/>
      <c r="K54" s="382"/>
      <c r="L54" s="9" t="s">
        <v>1093</v>
      </c>
      <c r="M54" s="371">
        <v>112.2</v>
      </c>
      <c r="N54" s="369">
        <v>24.3</v>
      </c>
      <c r="O54" s="369">
        <v>96.7</v>
      </c>
      <c r="P54" s="369">
        <v>40.5</v>
      </c>
      <c r="Q54" s="369">
        <v>17.8</v>
      </c>
      <c r="R54" s="369">
        <v>11.6</v>
      </c>
      <c r="S54" s="368">
        <v>2.9</v>
      </c>
      <c r="T54" s="369">
        <v>25.9</v>
      </c>
      <c r="U54" s="371">
        <v>331.9</v>
      </c>
    </row>
    <row r="55" spans="1:21" ht="16.5" customHeight="1" x14ac:dyDescent="0.2">
      <c r="A55" s="7"/>
      <c r="B55" s="7"/>
      <c r="C55" s="7" t="s">
        <v>211</v>
      </c>
      <c r="D55" s="7"/>
      <c r="E55" s="7"/>
      <c r="F55" s="7"/>
      <c r="G55" s="7"/>
      <c r="H55" s="7"/>
      <c r="I55" s="7"/>
      <c r="J55" s="7"/>
      <c r="K55" s="7"/>
      <c r="L55" s="9" t="s">
        <v>1093</v>
      </c>
      <c r="M55" s="373">
        <v>1660.9</v>
      </c>
      <c r="N55" s="373">
        <v>1395</v>
      </c>
      <c r="O55" s="373">
        <v>1080.2</v>
      </c>
      <c r="P55" s="371">
        <v>562.29999999999995</v>
      </c>
      <c r="Q55" s="371">
        <v>350.8</v>
      </c>
      <c r="R55" s="371">
        <v>101</v>
      </c>
      <c r="S55" s="369">
        <v>92</v>
      </c>
      <c r="T55" s="369">
        <v>36.1</v>
      </c>
      <c r="U55" s="373">
        <v>5279.1</v>
      </c>
    </row>
    <row r="56" spans="1:21" ht="16.5" customHeight="1" x14ac:dyDescent="0.2">
      <c r="A56" s="7"/>
      <c r="B56" s="7"/>
      <c r="C56" s="7" t="s">
        <v>213</v>
      </c>
      <c r="D56" s="7"/>
      <c r="E56" s="7"/>
      <c r="F56" s="7"/>
      <c r="G56" s="7"/>
      <c r="H56" s="7"/>
      <c r="I56" s="7"/>
      <c r="J56" s="7"/>
      <c r="K56" s="7"/>
      <c r="L56" s="9" t="s">
        <v>1093</v>
      </c>
      <c r="M56" s="373">
        <v>1773.2</v>
      </c>
      <c r="N56" s="373">
        <v>1419.2</v>
      </c>
      <c r="O56" s="373">
        <v>1176.9000000000001</v>
      </c>
      <c r="P56" s="371">
        <v>602.79999999999995</v>
      </c>
      <c r="Q56" s="371">
        <v>368.5</v>
      </c>
      <c r="R56" s="371">
        <v>112.5</v>
      </c>
      <c r="S56" s="369">
        <v>94.9</v>
      </c>
      <c r="T56" s="369">
        <v>62</v>
      </c>
      <c r="U56" s="373">
        <v>5611</v>
      </c>
    </row>
    <row r="57" spans="1:21" ht="16.5" customHeight="1" x14ac:dyDescent="0.2">
      <c r="A57" s="7"/>
      <c r="B57" s="7" t="s">
        <v>248</v>
      </c>
      <c r="C57" s="7"/>
      <c r="D57" s="7"/>
      <c r="E57" s="7"/>
      <c r="F57" s="7"/>
      <c r="G57" s="7"/>
      <c r="H57" s="7"/>
      <c r="I57" s="7"/>
      <c r="J57" s="7"/>
      <c r="K57" s="7"/>
      <c r="L57" s="9"/>
      <c r="M57" s="10"/>
      <c r="N57" s="10"/>
      <c r="O57" s="10"/>
      <c r="P57" s="10"/>
      <c r="Q57" s="10"/>
      <c r="R57" s="10"/>
      <c r="S57" s="10"/>
      <c r="T57" s="10"/>
      <c r="U57" s="10"/>
    </row>
    <row r="58" spans="1:21" ht="29.45" customHeight="1" x14ac:dyDescent="0.2">
      <c r="A58" s="7"/>
      <c r="B58" s="7"/>
      <c r="C58" s="382" t="s">
        <v>197</v>
      </c>
      <c r="D58" s="382"/>
      <c r="E58" s="382"/>
      <c r="F58" s="382"/>
      <c r="G58" s="382"/>
      <c r="H58" s="382"/>
      <c r="I58" s="382"/>
      <c r="J58" s="382"/>
      <c r="K58" s="382"/>
      <c r="L58" s="9" t="s">
        <v>1093</v>
      </c>
      <c r="M58" s="371">
        <v>111.3</v>
      </c>
      <c r="N58" s="369">
        <v>24</v>
      </c>
      <c r="O58" s="369">
        <v>95.8</v>
      </c>
      <c r="P58" s="369">
        <v>40.299999999999997</v>
      </c>
      <c r="Q58" s="369">
        <v>17.5</v>
      </c>
      <c r="R58" s="369">
        <v>11.6</v>
      </c>
      <c r="S58" s="368">
        <v>2.9</v>
      </c>
      <c r="T58" s="369">
        <v>26.1</v>
      </c>
      <c r="U58" s="371">
        <v>329.5</v>
      </c>
    </row>
    <row r="59" spans="1:21" ht="16.5" customHeight="1" x14ac:dyDescent="0.2">
      <c r="A59" s="7"/>
      <c r="B59" s="7"/>
      <c r="C59" s="7" t="s">
        <v>211</v>
      </c>
      <c r="D59" s="7"/>
      <c r="E59" s="7"/>
      <c r="F59" s="7"/>
      <c r="G59" s="7"/>
      <c r="H59" s="7"/>
      <c r="I59" s="7"/>
      <c r="J59" s="7"/>
      <c r="K59" s="7"/>
      <c r="L59" s="9" t="s">
        <v>1093</v>
      </c>
      <c r="M59" s="373">
        <v>1655.3</v>
      </c>
      <c r="N59" s="373">
        <v>1377.2</v>
      </c>
      <c r="O59" s="373">
        <v>1070.7</v>
      </c>
      <c r="P59" s="371">
        <v>557.70000000000005</v>
      </c>
      <c r="Q59" s="371">
        <v>349.1</v>
      </c>
      <c r="R59" s="371">
        <v>100.8</v>
      </c>
      <c r="S59" s="369">
        <v>90.8</v>
      </c>
      <c r="T59" s="369">
        <v>36.700000000000003</v>
      </c>
      <c r="U59" s="373">
        <v>5239.1000000000004</v>
      </c>
    </row>
    <row r="60" spans="1:21" ht="16.5" customHeight="1" x14ac:dyDescent="0.2">
      <c r="A60" s="7"/>
      <c r="B60" s="7"/>
      <c r="C60" s="7" t="s">
        <v>213</v>
      </c>
      <c r="D60" s="7"/>
      <c r="E60" s="7"/>
      <c r="F60" s="7"/>
      <c r="G60" s="7"/>
      <c r="H60" s="7"/>
      <c r="I60" s="7"/>
      <c r="J60" s="7"/>
      <c r="K60" s="7"/>
      <c r="L60" s="9" t="s">
        <v>1093</v>
      </c>
      <c r="M60" s="373">
        <v>1766.6</v>
      </c>
      <c r="N60" s="373">
        <v>1401.1</v>
      </c>
      <c r="O60" s="373">
        <v>1166.5</v>
      </c>
      <c r="P60" s="371">
        <v>598</v>
      </c>
      <c r="Q60" s="371">
        <v>366.6</v>
      </c>
      <c r="R60" s="371">
        <v>112.3</v>
      </c>
      <c r="S60" s="369">
        <v>93.7</v>
      </c>
      <c r="T60" s="369">
        <v>62.8</v>
      </c>
      <c r="U60" s="373">
        <v>5568.7</v>
      </c>
    </row>
    <row r="61" spans="1:21" ht="16.5" customHeight="1" x14ac:dyDescent="0.2">
      <c r="A61" s="7"/>
      <c r="B61" s="7" t="s">
        <v>272</v>
      </c>
      <c r="C61" s="7"/>
      <c r="D61" s="7"/>
      <c r="E61" s="7"/>
      <c r="F61" s="7"/>
      <c r="G61" s="7"/>
      <c r="H61" s="7"/>
      <c r="I61" s="7"/>
      <c r="J61" s="7"/>
      <c r="K61" s="7"/>
      <c r="L61" s="9"/>
      <c r="M61" s="10"/>
      <c r="N61" s="10"/>
      <c r="O61" s="10"/>
      <c r="P61" s="10"/>
      <c r="Q61" s="10"/>
      <c r="R61" s="10"/>
      <c r="S61" s="10"/>
      <c r="T61" s="10"/>
      <c r="U61" s="10"/>
    </row>
    <row r="62" spans="1:21" ht="29.45" customHeight="1" x14ac:dyDescent="0.2">
      <c r="A62" s="7"/>
      <c r="B62" s="7"/>
      <c r="C62" s="382" t="s">
        <v>197</v>
      </c>
      <c r="D62" s="382"/>
      <c r="E62" s="382"/>
      <c r="F62" s="382"/>
      <c r="G62" s="382"/>
      <c r="H62" s="382"/>
      <c r="I62" s="382"/>
      <c r="J62" s="382"/>
      <c r="K62" s="382"/>
      <c r="L62" s="9" t="s">
        <v>1093</v>
      </c>
      <c r="M62" s="371">
        <v>110.3</v>
      </c>
      <c r="N62" s="369">
        <v>23.7</v>
      </c>
      <c r="O62" s="369">
        <v>94.9</v>
      </c>
      <c r="P62" s="369">
        <v>40.1</v>
      </c>
      <c r="Q62" s="369">
        <v>17.399999999999999</v>
      </c>
      <c r="R62" s="369">
        <v>11.6</v>
      </c>
      <c r="S62" s="368">
        <v>2.8</v>
      </c>
      <c r="T62" s="369">
        <v>26.3</v>
      </c>
      <c r="U62" s="371">
        <v>327.10000000000002</v>
      </c>
    </row>
    <row r="63" spans="1:21" ht="16.5" customHeight="1" x14ac:dyDescent="0.2">
      <c r="A63" s="7"/>
      <c r="B63" s="7"/>
      <c r="C63" s="7" t="s">
        <v>211</v>
      </c>
      <c r="D63" s="7"/>
      <c r="E63" s="7"/>
      <c r="F63" s="7"/>
      <c r="G63" s="7"/>
      <c r="H63" s="7"/>
      <c r="I63" s="7"/>
      <c r="J63" s="7"/>
      <c r="K63" s="7"/>
      <c r="L63" s="9" t="s">
        <v>1093</v>
      </c>
      <c r="M63" s="373">
        <v>1629.8</v>
      </c>
      <c r="N63" s="373">
        <v>1357.8</v>
      </c>
      <c r="O63" s="373">
        <v>1058</v>
      </c>
      <c r="P63" s="371">
        <v>553.79999999999995</v>
      </c>
      <c r="Q63" s="371">
        <v>348.5</v>
      </c>
      <c r="R63" s="371">
        <v>101.1</v>
      </c>
      <c r="S63" s="369">
        <v>88.7</v>
      </c>
      <c r="T63" s="369">
        <v>36.700000000000003</v>
      </c>
      <c r="U63" s="373">
        <v>5175.2</v>
      </c>
    </row>
    <row r="64" spans="1:21" ht="16.5" customHeight="1" x14ac:dyDescent="0.2">
      <c r="A64" s="7"/>
      <c r="B64" s="7"/>
      <c r="C64" s="7" t="s">
        <v>213</v>
      </c>
      <c r="D64" s="7"/>
      <c r="E64" s="7"/>
      <c r="F64" s="7"/>
      <c r="G64" s="7"/>
      <c r="H64" s="7"/>
      <c r="I64" s="7"/>
      <c r="J64" s="7"/>
      <c r="K64" s="7"/>
      <c r="L64" s="9" t="s">
        <v>1093</v>
      </c>
      <c r="M64" s="373">
        <v>1740</v>
      </c>
      <c r="N64" s="373">
        <v>1381.5</v>
      </c>
      <c r="O64" s="373">
        <v>1152.9000000000001</v>
      </c>
      <c r="P64" s="371">
        <v>593.9</v>
      </c>
      <c r="Q64" s="371">
        <v>366</v>
      </c>
      <c r="R64" s="371">
        <v>112.6</v>
      </c>
      <c r="S64" s="369">
        <v>91.5</v>
      </c>
      <c r="T64" s="369">
        <v>62.9</v>
      </c>
      <c r="U64" s="373">
        <v>5502.3</v>
      </c>
    </row>
    <row r="65" spans="1:21" ht="16.5" customHeight="1" x14ac:dyDescent="0.2">
      <c r="A65" s="7"/>
      <c r="B65" s="7" t="s">
        <v>273</v>
      </c>
      <c r="C65" s="7"/>
      <c r="D65" s="7"/>
      <c r="E65" s="7"/>
      <c r="F65" s="7"/>
      <c r="G65" s="7"/>
      <c r="H65" s="7"/>
      <c r="I65" s="7"/>
      <c r="J65" s="7"/>
      <c r="K65" s="7"/>
      <c r="L65" s="9"/>
      <c r="M65" s="10"/>
      <c r="N65" s="10"/>
      <c r="O65" s="10"/>
      <c r="P65" s="10"/>
      <c r="Q65" s="10"/>
      <c r="R65" s="10"/>
      <c r="S65" s="10"/>
      <c r="T65" s="10"/>
      <c r="U65" s="10"/>
    </row>
    <row r="66" spans="1:21" ht="29.45" customHeight="1" x14ac:dyDescent="0.2">
      <c r="A66" s="7"/>
      <c r="B66" s="7"/>
      <c r="C66" s="382" t="s">
        <v>197</v>
      </c>
      <c r="D66" s="382"/>
      <c r="E66" s="382"/>
      <c r="F66" s="382"/>
      <c r="G66" s="382"/>
      <c r="H66" s="382"/>
      <c r="I66" s="382"/>
      <c r="J66" s="382"/>
      <c r="K66" s="382"/>
      <c r="L66" s="9" t="s">
        <v>1093</v>
      </c>
      <c r="M66" s="371">
        <v>109.5</v>
      </c>
      <c r="N66" s="369">
        <v>23.5</v>
      </c>
      <c r="O66" s="369">
        <v>93.8</v>
      </c>
      <c r="P66" s="369">
        <v>39.799999999999997</v>
      </c>
      <c r="Q66" s="369">
        <v>17.3</v>
      </c>
      <c r="R66" s="369">
        <v>11.5</v>
      </c>
      <c r="S66" s="368">
        <v>2.8</v>
      </c>
      <c r="T66" s="369">
        <v>26.4</v>
      </c>
      <c r="U66" s="371">
        <v>324.7</v>
      </c>
    </row>
    <row r="67" spans="1:21" ht="16.5" customHeight="1" x14ac:dyDescent="0.2">
      <c r="A67" s="7"/>
      <c r="B67" s="7"/>
      <c r="C67" s="7" t="s">
        <v>211</v>
      </c>
      <c r="D67" s="7"/>
      <c r="E67" s="7"/>
      <c r="F67" s="7"/>
      <c r="G67" s="7"/>
      <c r="H67" s="7"/>
      <c r="I67" s="7"/>
      <c r="J67" s="7"/>
      <c r="K67" s="7"/>
      <c r="L67" s="9" t="s">
        <v>1093</v>
      </c>
      <c r="M67" s="373">
        <v>1617.7</v>
      </c>
      <c r="N67" s="373">
        <v>1330.3</v>
      </c>
      <c r="O67" s="373">
        <v>1044.0999999999999</v>
      </c>
      <c r="P67" s="371">
        <v>549.1</v>
      </c>
      <c r="Q67" s="371">
        <v>348.3</v>
      </c>
      <c r="R67" s="371">
        <v>101</v>
      </c>
      <c r="S67" s="369">
        <v>86.5</v>
      </c>
      <c r="T67" s="369">
        <v>36.299999999999997</v>
      </c>
      <c r="U67" s="373">
        <v>5114.3</v>
      </c>
    </row>
    <row r="68" spans="1:21" ht="16.5" customHeight="1" x14ac:dyDescent="0.2">
      <c r="A68" s="7"/>
      <c r="B68" s="7"/>
      <c r="C68" s="7" t="s">
        <v>213</v>
      </c>
      <c r="D68" s="7"/>
      <c r="E68" s="7"/>
      <c r="F68" s="7"/>
      <c r="G68" s="7"/>
      <c r="H68" s="7"/>
      <c r="I68" s="7"/>
      <c r="J68" s="7"/>
      <c r="K68" s="7"/>
      <c r="L68" s="9" t="s">
        <v>1093</v>
      </c>
      <c r="M68" s="373">
        <v>1727.2</v>
      </c>
      <c r="N68" s="373">
        <v>1353.8</v>
      </c>
      <c r="O68" s="373">
        <v>1137.9000000000001</v>
      </c>
      <c r="P68" s="371">
        <v>588.9</v>
      </c>
      <c r="Q68" s="371">
        <v>365.6</v>
      </c>
      <c r="R68" s="371">
        <v>112.5</v>
      </c>
      <c r="S68" s="369">
        <v>89.4</v>
      </c>
      <c r="T68" s="369">
        <v>62.7</v>
      </c>
      <c r="U68" s="373">
        <v>5438.9</v>
      </c>
    </row>
    <row r="69" spans="1:21" ht="16.5" customHeight="1" x14ac:dyDescent="0.2">
      <c r="A69" s="7"/>
      <c r="B69" s="7" t="s">
        <v>274</v>
      </c>
      <c r="C69" s="7"/>
      <c r="D69" s="7"/>
      <c r="E69" s="7"/>
      <c r="F69" s="7"/>
      <c r="G69" s="7"/>
      <c r="H69" s="7"/>
      <c r="I69" s="7"/>
      <c r="J69" s="7"/>
      <c r="K69" s="7"/>
      <c r="L69" s="9"/>
      <c r="M69" s="10"/>
      <c r="N69" s="10"/>
      <c r="O69" s="10"/>
      <c r="P69" s="10"/>
      <c r="Q69" s="10"/>
      <c r="R69" s="10"/>
      <c r="S69" s="10"/>
      <c r="T69" s="10"/>
      <c r="U69" s="10"/>
    </row>
    <row r="70" spans="1:21" ht="29.45" customHeight="1" x14ac:dyDescent="0.2">
      <c r="A70" s="7"/>
      <c r="B70" s="7"/>
      <c r="C70" s="382" t="s">
        <v>197</v>
      </c>
      <c r="D70" s="382"/>
      <c r="E70" s="382"/>
      <c r="F70" s="382"/>
      <c r="G70" s="382"/>
      <c r="H70" s="382"/>
      <c r="I70" s="382"/>
      <c r="J70" s="382"/>
      <c r="K70" s="382"/>
      <c r="L70" s="9" t="s">
        <v>1093</v>
      </c>
      <c r="M70" s="371">
        <v>108.2</v>
      </c>
      <c r="N70" s="369">
        <v>23.2</v>
      </c>
      <c r="O70" s="369">
        <v>93.1</v>
      </c>
      <c r="P70" s="369">
        <v>39.299999999999997</v>
      </c>
      <c r="Q70" s="369">
        <v>17.2</v>
      </c>
      <c r="R70" s="369">
        <v>11.5</v>
      </c>
      <c r="S70" s="368">
        <v>2.8</v>
      </c>
      <c r="T70" s="369">
        <v>26.1</v>
      </c>
      <c r="U70" s="371">
        <v>321.5</v>
      </c>
    </row>
    <row r="71" spans="1:21" ht="16.5" customHeight="1" x14ac:dyDescent="0.2">
      <c r="A71" s="7"/>
      <c r="B71" s="7"/>
      <c r="C71" s="7" t="s">
        <v>211</v>
      </c>
      <c r="D71" s="7"/>
      <c r="E71" s="7"/>
      <c r="F71" s="7"/>
      <c r="G71" s="7"/>
      <c r="H71" s="7"/>
      <c r="I71" s="7"/>
      <c r="J71" s="7"/>
      <c r="K71" s="7"/>
      <c r="L71" s="9" t="s">
        <v>1093</v>
      </c>
      <c r="M71" s="373">
        <v>1597.2</v>
      </c>
      <c r="N71" s="373">
        <v>1296.5</v>
      </c>
      <c r="O71" s="373">
        <v>1032.4000000000001</v>
      </c>
      <c r="P71" s="371">
        <v>544.70000000000005</v>
      </c>
      <c r="Q71" s="371">
        <v>345.8</v>
      </c>
      <c r="R71" s="371">
        <v>101.2</v>
      </c>
      <c r="S71" s="369">
        <v>84.8</v>
      </c>
      <c r="T71" s="369">
        <v>36.200000000000003</v>
      </c>
      <c r="U71" s="373">
        <v>5039.3</v>
      </c>
    </row>
    <row r="72" spans="1:21" ht="16.5" customHeight="1" x14ac:dyDescent="0.2">
      <c r="A72" s="7"/>
      <c r="B72" s="7"/>
      <c r="C72" s="7" t="s">
        <v>213</v>
      </c>
      <c r="D72" s="7"/>
      <c r="E72" s="7"/>
      <c r="F72" s="7"/>
      <c r="G72" s="7"/>
      <c r="H72" s="7"/>
      <c r="I72" s="7"/>
      <c r="J72" s="7"/>
      <c r="K72" s="7"/>
      <c r="L72" s="9" t="s">
        <v>1093</v>
      </c>
      <c r="M72" s="373">
        <v>1705.5</v>
      </c>
      <c r="N72" s="373">
        <v>1319.7</v>
      </c>
      <c r="O72" s="373">
        <v>1125.5</v>
      </c>
      <c r="P72" s="371">
        <v>584</v>
      </c>
      <c r="Q72" s="371">
        <v>363</v>
      </c>
      <c r="R72" s="371">
        <v>112.6</v>
      </c>
      <c r="S72" s="369">
        <v>87.7</v>
      </c>
      <c r="T72" s="369">
        <v>62.4</v>
      </c>
      <c r="U72" s="373">
        <v>5360.9</v>
      </c>
    </row>
    <row r="73" spans="1:21" ht="16.5" customHeight="1" x14ac:dyDescent="0.2">
      <c r="A73" s="7"/>
      <c r="B73" s="7" t="s">
        <v>275</v>
      </c>
      <c r="C73" s="7"/>
      <c r="D73" s="7"/>
      <c r="E73" s="7"/>
      <c r="F73" s="7"/>
      <c r="G73" s="7"/>
      <c r="H73" s="7"/>
      <c r="I73" s="7"/>
      <c r="J73" s="7"/>
      <c r="K73" s="7"/>
      <c r="L73" s="9"/>
      <c r="M73" s="10"/>
      <c r="N73" s="10"/>
      <c r="O73" s="10"/>
      <c r="P73" s="10"/>
      <c r="Q73" s="10"/>
      <c r="R73" s="10"/>
      <c r="S73" s="10"/>
      <c r="T73" s="10"/>
      <c r="U73" s="10"/>
    </row>
    <row r="74" spans="1:21" ht="29.45" customHeight="1" x14ac:dyDescent="0.2">
      <c r="A74" s="7"/>
      <c r="B74" s="7"/>
      <c r="C74" s="382" t="s">
        <v>197</v>
      </c>
      <c r="D74" s="382"/>
      <c r="E74" s="382"/>
      <c r="F74" s="382"/>
      <c r="G74" s="382"/>
      <c r="H74" s="382"/>
      <c r="I74" s="382"/>
      <c r="J74" s="382"/>
      <c r="K74" s="382"/>
      <c r="L74" s="9" t="s">
        <v>1093</v>
      </c>
      <c r="M74" s="371">
        <v>107</v>
      </c>
      <c r="N74" s="369">
        <v>22.9</v>
      </c>
      <c r="O74" s="369">
        <v>92.1</v>
      </c>
      <c r="P74" s="369">
        <v>38.799999999999997</v>
      </c>
      <c r="Q74" s="369">
        <v>17.2</v>
      </c>
      <c r="R74" s="369">
        <v>11.3</v>
      </c>
      <c r="S74" s="368">
        <v>2.8</v>
      </c>
      <c r="T74" s="369">
        <v>25.8</v>
      </c>
      <c r="U74" s="371">
        <v>317.89999999999998</v>
      </c>
    </row>
    <row r="75" spans="1:21" ht="16.5" customHeight="1" x14ac:dyDescent="0.2">
      <c r="A75" s="7"/>
      <c r="B75" s="7"/>
      <c r="C75" s="7" t="s">
        <v>211</v>
      </c>
      <c r="D75" s="7"/>
      <c r="E75" s="7"/>
      <c r="F75" s="7"/>
      <c r="G75" s="7"/>
      <c r="H75" s="7"/>
      <c r="I75" s="7"/>
      <c r="J75" s="7"/>
      <c r="K75" s="7"/>
      <c r="L75" s="9" t="s">
        <v>1093</v>
      </c>
      <c r="M75" s="373">
        <v>1579.7</v>
      </c>
      <c r="N75" s="373">
        <v>1271</v>
      </c>
      <c r="O75" s="373">
        <v>1024.3</v>
      </c>
      <c r="P75" s="371">
        <v>539.4</v>
      </c>
      <c r="Q75" s="371">
        <v>343.6</v>
      </c>
      <c r="R75" s="371">
        <v>102.1</v>
      </c>
      <c r="S75" s="369">
        <v>83.1</v>
      </c>
      <c r="T75" s="369">
        <v>36.6</v>
      </c>
      <c r="U75" s="373">
        <v>4980.3</v>
      </c>
    </row>
    <row r="76" spans="1:21" ht="16.5" customHeight="1" x14ac:dyDescent="0.2">
      <c r="A76" s="7"/>
      <c r="B76" s="7"/>
      <c r="C76" s="7" t="s">
        <v>213</v>
      </c>
      <c r="D76" s="7"/>
      <c r="E76" s="7"/>
      <c r="F76" s="7"/>
      <c r="G76" s="7"/>
      <c r="H76" s="7"/>
      <c r="I76" s="7"/>
      <c r="J76" s="7"/>
      <c r="K76" s="7"/>
      <c r="L76" s="9" t="s">
        <v>1093</v>
      </c>
      <c r="M76" s="373">
        <v>1686.7</v>
      </c>
      <c r="N76" s="373">
        <v>1293.9000000000001</v>
      </c>
      <c r="O76" s="373">
        <v>1116.4000000000001</v>
      </c>
      <c r="P76" s="371">
        <v>578.1</v>
      </c>
      <c r="Q76" s="371">
        <v>360.7</v>
      </c>
      <c r="R76" s="371">
        <v>113.5</v>
      </c>
      <c r="S76" s="369">
        <v>85.9</v>
      </c>
      <c r="T76" s="369">
        <v>62.4</v>
      </c>
      <c r="U76" s="373">
        <v>5298.2</v>
      </c>
    </row>
    <row r="77" spans="1:21" ht="16.5" customHeight="1" x14ac:dyDescent="0.2">
      <c r="A77" s="7"/>
      <c r="B77" s="7" t="s">
        <v>166</v>
      </c>
      <c r="C77" s="7"/>
      <c r="D77" s="7"/>
      <c r="E77" s="7"/>
      <c r="F77" s="7"/>
      <c r="G77" s="7"/>
      <c r="H77" s="7"/>
      <c r="I77" s="7"/>
      <c r="J77" s="7"/>
      <c r="K77" s="7"/>
      <c r="L77" s="9"/>
      <c r="M77" s="10"/>
      <c r="N77" s="10"/>
      <c r="O77" s="10"/>
      <c r="P77" s="10"/>
      <c r="Q77" s="10"/>
      <c r="R77" s="10"/>
      <c r="S77" s="10"/>
      <c r="T77" s="10"/>
      <c r="U77" s="10"/>
    </row>
    <row r="78" spans="1:21" ht="29.45" customHeight="1" x14ac:dyDescent="0.2">
      <c r="A78" s="7"/>
      <c r="B78" s="7"/>
      <c r="C78" s="382" t="s">
        <v>197</v>
      </c>
      <c r="D78" s="382"/>
      <c r="E78" s="382"/>
      <c r="F78" s="382"/>
      <c r="G78" s="382"/>
      <c r="H78" s="382"/>
      <c r="I78" s="382"/>
      <c r="J78" s="382"/>
      <c r="K78" s="382"/>
      <c r="L78" s="9" t="s">
        <v>1093</v>
      </c>
      <c r="M78" s="371">
        <v>105.7</v>
      </c>
      <c r="N78" s="369">
        <v>22.6</v>
      </c>
      <c r="O78" s="369">
        <v>91.2</v>
      </c>
      <c r="P78" s="369">
        <v>38.4</v>
      </c>
      <c r="Q78" s="369">
        <v>17.100000000000001</v>
      </c>
      <c r="R78" s="369">
        <v>11.2</v>
      </c>
      <c r="S78" s="368">
        <v>2.8</v>
      </c>
      <c r="T78" s="369">
        <v>25.6</v>
      </c>
      <c r="U78" s="371">
        <v>314.7</v>
      </c>
    </row>
    <row r="79" spans="1:21" ht="16.5" customHeight="1" x14ac:dyDescent="0.2">
      <c r="A79" s="7"/>
      <c r="B79" s="7"/>
      <c r="C79" s="7" t="s">
        <v>211</v>
      </c>
      <c r="D79" s="7"/>
      <c r="E79" s="7"/>
      <c r="F79" s="7"/>
      <c r="G79" s="7"/>
      <c r="H79" s="7"/>
      <c r="I79" s="7"/>
      <c r="J79" s="7"/>
      <c r="K79" s="7"/>
      <c r="L79" s="9" t="s">
        <v>1093</v>
      </c>
      <c r="M79" s="373">
        <v>1564.9</v>
      </c>
      <c r="N79" s="373">
        <v>1246.7</v>
      </c>
      <c r="O79" s="373">
        <v>1014.5</v>
      </c>
      <c r="P79" s="371">
        <v>532.5</v>
      </c>
      <c r="Q79" s="371">
        <v>341</v>
      </c>
      <c r="R79" s="371">
        <v>103</v>
      </c>
      <c r="S79" s="369">
        <v>81.400000000000006</v>
      </c>
      <c r="T79" s="369">
        <v>37.200000000000003</v>
      </c>
      <c r="U79" s="373">
        <v>4921.7</v>
      </c>
    </row>
    <row r="80" spans="1:21" ht="16.5" customHeight="1" x14ac:dyDescent="0.2">
      <c r="A80" s="7"/>
      <c r="B80" s="7"/>
      <c r="C80" s="7" t="s">
        <v>213</v>
      </c>
      <c r="D80" s="7"/>
      <c r="E80" s="7"/>
      <c r="F80" s="7"/>
      <c r="G80" s="7"/>
      <c r="H80" s="7"/>
      <c r="I80" s="7"/>
      <c r="J80" s="7"/>
      <c r="K80" s="7"/>
      <c r="L80" s="9" t="s">
        <v>1093</v>
      </c>
      <c r="M80" s="373">
        <v>1670.6</v>
      </c>
      <c r="N80" s="373">
        <v>1269.3</v>
      </c>
      <c r="O80" s="373">
        <v>1105.7</v>
      </c>
      <c r="P80" s="371">
        <v>570.9</v>
      </c>
      <c r="Q80" s="371">
        <v>358.1</v>
      </c>
      <c r="R80" s="371">
        <v>114.3</v>
      </c>
      <c r="S80" s="369">
        <v>84.3</v>
      </c>
      <c r="T80" s="369">
        <v>62.8</v>
      </c>
      <c r="U80" s="373">
        <v>5236.3999999999996</v>
      </c>
    </row>
    <row r="81" spans="1:21" ht="16.5" customHeight="1" x14ac:dyDescent="0.2">
      <c r="A81" s="7"/>
      <c r="B81" s="7" t="s">
        <v>276</v>
      </c>
      <c r="C81" s="7"/>
      <c r="D81" s="7"/>
      <c r="E81" s="7"/>
      <c r="F81" s="7"/>
      <c r="G81" s="7"/>
      <c r="H81" s="7"/>
      <c r="I81" s="7"/>
      <c r="J81" s="7"/>
      <c r="K81" s="7"/>
      <c r="L81" s="9"/>
      <c r="M81" s="10"/>
      <c r="N81" s="10"/>
      <c r="O81" s="10"/>
      <c r="P81" s="10"/>
      <c r="Q81" s="10"/>
      <c r="R81" s="10"/>
      <c r="S81" s="10"/>
      <c r="T81" s="10"/>
      <c r="U81" s="10"/>
    </row>
    <row r="82" spans="1:21" ht="29.45" customHeight="1" x14ac:dyDescent="0.2">
      <c r="A82" s="7"/>
      <c r="B82" s="7"/>
      <c r="C82" s="382" t="s">
        <v>197</v>
      </c>
      <c r="D82" s="382"/>
      <c r="E82" s="382"/>
      <c r="F82" s="382"/>
      <c r="G82" s="382"/>
      <c r="H82" s="382"/>
      <c r="I82" s="382"/>
      <c r="J82" s="382"/>
      <c r="K82" s="382"/>
      <c r="L82" s="9" t="s">
        <v>1093</v>
      </c>
      <c r="M82" s="371">
        <v>104.3</v>
      </c>
      <c r="N82" s="369">
        <v>22.4</v>
      </c>
      <c r="O82" s="369">
        <v>90.1</v>
      </c>
      <c r="P82" s="369">
        <v>38</v>
      </c>
      <c r="Q82" s="369">
        <v>17</v>
      </c>
      <c r="R82" s="369">
        <v>11.1</v>
      </c>
      <c r="S82" s="368">
        <v>2.9</v>
      </c>
      <c r="T82" s="369">
        <v>25.4</v>
      </c>
      <c r="U82" s="371">
        <v>311.3</v>
      </c>
    </row>
    <row r="83" spans="1:21" ht="16.5" customHeight="1" x14ac:dyDescent="0.2">
      <c r="A83" s="7"/>
      <c r="B83" s="7"/>
      <c r="C83" s="7" t="s">
        <v>211</v>
      </c>
      <c r="D83" s="7"/>
      <c r="E83" s="7"/>
      <c r="F83" s="7"/>
      <c r="G83" s="7"/>
      <c r="H83" s="7"/>
      <c r="I83" s="7"/>
      <c r="J83" s="7"/>
      <c r="K83" s="7"/>
      <c r="L83" s="9" t="s">
        <v>1093</v>
      </c>
      <c r="M83" s="373">
        <v>1551.2</v>
      </c>
      <c r="N83" s="373">
        <v>1222.9000000000001</v>
      </c>
      <c r="O83" s="373">
        <v>1000.7</v>
      </c>
      <c r="P83" s="371">
        <v>520.5</v>
      </c>
      <c r="Q83" s="371">
        <v>339.2</v>
      </c>
      <c r="R83" s="371">
        <v>104.2</v>
      </c>
      <c r="S83" s="369">
        <v>79.7</v>
      </c>
      <c r="T83" s="369">
        <v>37.1</v>
      </c>
      <c r="U83" s="373">
        <v>4856</v>
      </c>
    </row>
    <row r="84" spans="1:21" ht="16.5" customHeight="1" x14ac:dyDescent="0.2">
      <c r="A84" s="14"/>
      <c r="B84" s="14"/>
      <c r="C84" s="14" t="s">
        <v>213</v>
      </c>
      <c r="D84" s="14"/>
      <c r="E84" s="14"/>
      <c r="F84" s="14"/>
      <c r="G84" s="14"/>
      <c r="H84" s="14"/>
      <c r="I84" s="14"/>
      <c r="J84" s="14"/>
      <c r="K84" s="14"/>
      <c r="L84" s="15" t="s">
        <v>1093</v>
      </c>
      <c r="M84" s="374">
        <v>1655.6</v>
      </c>
      <c r="N84" s="374">
        <v>1245.2</v>
      </c>
      <c r="O84" s="374">
        <v>1090.9000000000001</v>
      </c>
      <c r="P84" s="372">
        <v>558.5</v>
      </c>
      <c r="Q84" s="372">
        <v>356.2</v>
      </c>
      <c r="R84" s="372">
        <v>115.3</v>
      </c>
      <c r="S84" s="370">
        <v>82.6</v>
      </c>
      <c r="T84" s="370">
        <v>62.5</v>
      </c>
      <c r="U84" s="374">
        <v>5167.2</v>
      </c>
    </row>
    <row r="85" spans="1:21" ht="4.5" customHeight="1" x14ac:dyDescent="0.2">
      <c r="A85" s="29"/>
      <c r="B85" s="29"/>
      <c r="C85" s="2"/>
      <c r="D85" s="2"/>
      <c r="E85" s="2"/>
      <c r="F85" s="2"/>
      <c r="G85" s="2"/>
      <c r="H85" s="2"/>
      <c r="I85" s="2"/>
      <c r="J85" s="2"/>
      <c r="K85" s="2"/>
      <c r="L85" s="2"/>
      <c r="M85" s="2"/>
      <c r="N85" s="2"/>
      <c r="O85" s="2"/>
      <c r="P85" s="2"/>
      <c r="Q85" s="2"/>
      <c r="R85" s="2"/>
      <c r="S85" s="2"/>
      <c r="T85" s="2"/>
      <c r="U85" s="2"/>
    </row>
    <row r="86" spans="1:21" ht="29.45" customHeight="1" x14ac:dyDescent="0.2">
      <c r="A86" s="29" t="s">
        <v>89</v>
      </c>
      <c r="B86" s="29"/>
      <c r="C86" s="378" t="s">
        <v>1098</v>
      </c>
      <c r="D86" s="378"/>
      <c r="E86" s="378"/>
      <c r="F86" s="378"/>
      <c r="G86" s="378"/>
      <c r="H86" s="378"/>
      <c r="I86" s="378"/>
      <c r="J86" s="378"/>
      <c r="K86" s="378"/>
      <c r="L86" s="378"/>
      <c r="M86" s="378"/>
      <c r="N86" s="378"/>
      <c r="O86" s="378"/>
      <c r="P86" s="378"/>
      <c r="Q86" s="378"/>
      <c r="R86" s="378"/>
      <c r="S86" s="378"/>
      <c r="T86" s="378"/>
      <c r="U86" s="378"/>
    </row>
    <row r="87" spans="1:21" ht="29.45" customHeight="1" x14ac:dyDescent="0.2">
      <c r="A87" s="29" t="s">
        <v>90</v>
      </c>
      <c r="B87" s="29"/>
      <c r="C87" s="378" t="s">
        <v>1099</v>
      </c>
      <c r="D87" s="378"/>
      <c r="E87" s="378"/>
      <c r="F87" s="378"/>
      <c r="G87" s="378"/>
      <c r="H87" s="378"/>
      <c r="I87" s="378"/>
      <c r="J87" s="378"/>
      <c r="K87" s="378"/>
      <c r="L87" s="378"/>
      <c r="M87" s="378"/>
      <c r="N87" s="378"/>
      <c r="O87" s="378"/>
      <c r="P87" s="378"/>
      <c r="Q87" s="378"/>
      <c r="R87" s="378"/>
      <c r="S87" s="378"/>
      <c r="T87" s="378"/>
      <c r="U87" s="378"/>
    </row>
    <row r="88" spans="1:21" ht="42.4" customHeight="1" x14ac:dyDescent="0.2">
      <c r="A88" s="29" t="s">
        <v>91</v>
      </c>
      <c r="B88" s="29"/>
      <c r="C88" s="378" t="s">
        <v>1100</v>
      </c>
      <c r="D88" s="378"/>
      <c r="E88" s="378"/>
      <c r="F88" s="378"/>
      <c r="G88" s="378"/>
      <c r="H88" s="378"/>
      <c r="I88" s="378"/>
      <c r="J88" s="378"/>
      <c r="K88" s="378"/>
      <c r="L88" s="378"/>
      <c r="M88" s="378"/>
      <c r="N88" s="378"/>
      <c r="O88" s="378"/>
      <c r="P88" s="378"/>
      <c r="Q88" s="378"/>
      <c r="R88" s="378"/>
      <c r="S88" s="378"/>
      <c r="T88" s="378"/>
      <c r="U88" s="378"/>
    </row>
    <row r="89" spans="1:21" ht="29.45" customHeight="1" x14ac:dyDescent="0.2">
      <c r="A89" s="29" t="s">
        <v>92</v>
      </c>
      <c r="B89" s="29"/>
      <c r="C89" s="378" t="s">
        <v>1101</v>
      </c>
      <c r="D89" s="378"/>
      <c r="E89" s="378"/>
      <c r="F89" s="378"/>
      <c r="G89" s="378"/>
      <c r="H89" s="378"/>
      <c r="I89" s="378"/>
      <c r="J89" s="378"/>
      <c r="K89" s="378"/>
      <c r="L89" s="378"/>
      <c r="M89" s="378"/>
      <c r="N89" s="378"/>
      <c r="O89" s="378"/>
      <c r="P89" s="378"/>
      <c r="Q89" s="378"/>
      <c r="R89" s="378"/>
      <c r="S89" s="378"/>
      <c r="T89" s="378"/>
      <c r="U89" s="378"/>
    </row>
    <row r="90" spans="1:21" ht="16.5" customHeight="1" x14ac:dyDescent="0.2">
      <c r="A90" s="29" t="s">
        <v>93</v>
      </c>
      <c r="B90" s="29"/>
      <c r="C90" s="378" t="s">
        <v>1102</v>
      </c>
      <c r="D90" s="378"/>
      <c r="E90" s="378"/>
      <c r="F90" s="378"/>
      <c r="G90" s="378"/>
      <c r="H90" s="378"/>
      <c r="I90" s="378"/>
      <c r="J90" s="378"/>
      <c r="K90" s="378"/>
      <c r="L90" s="378"/>
      <c r="M90" s="378"/>
      <c r="N90" s="378"/>
      <c r="O90" s="378"/>
      <c r="P90" s="378"/>
      <c r="Q90" s="378"/>
      <c r="R90" s="378"/>
      <c r="S90" s="378"/>
      <c r="T90" s="378"/>
      <c r="U90" s="378"/>
    </row>
    <row r="91" spans="1:21" ht="4.5" customHeight="1" x14ac:dyDescent="0.2"/>
    <row r="92" spans="1:21" ht="235.9" customHeight="1" x14ac:dyDescent="0.2">
      <c r="A92" s="30" t="s">
        <v>119</v>
      </c>
      <c r="B92" s="29"/>
      <c r="C92" s="29"/>
      <c r="D92" s="29"/>
      <c r="E92" s="378" t="s">
        <v>1103</v>
      </c>
      <c r="F92" s="378"/>
      <c r="G92" s="378"/>
      <c r="H92" s="378"/>
      <c r="I92" s="378"/>
      <c r="J92" s="378"/>
      <c r="K92" s="378"/>
      <c r="L92" s="378"/>
      <c r="M92" s="378"/>
      <c r="N92" s="378"/>
      <c r="O92" s="378"/>
      <c r="P92" s="378"/>
      <c r="Q92" s="378"/>
      <c r="R92" s="378"/>
      <c r="S92" s="378"/>
      <c r="T92" s="378"/>
      <c r="U92" s="378"/>
    </row>
  </sheetData>
  <mergeCells count="27">
    <mergeCell ref="C90:U90"/>
    <mergeCell ref="E92:U92"/>
    <mergeCell ref="K1:U1"/>
    <mergeCell ref="C86:U86"/>
    <mergeCell ref="C87:U87"/>
    <mergeCell ref="C88:U88"/>
    <mergeCell ref="C89:U89"/>
    <mergeCell ref="C66:K66"/>
    <mergeCell ref="C70:K70"/>
    <mergeCell ref="C74:K74"/>
    <mergeCell ref="C78:K78"/>
    <mergeCell ref="C82:K82"/>
    <mergeCell ref="C46:K46"/>
    <mergeCell ref="C50:K50"/>
    <mergeCell ref="C54:K54"/>
    <mergeCell ref="C58:K58"/>
    <mergeCell ref="C62:K62"/>
    <mergeCell ref="C25:K25"/>
    <mergeCell ref="C29:K29"/>
    <mergeCell ref="C33:K33"/>
    <mergeCell ref="C37:K37"/>
    <mergeCell ref="C41:K41"/>
    <mergeCell ref="C5:K5"/>
    <mergeCell ref="C9:K9"/>
    <mergeCell ref="C13:K13"/>
    <mergeCell ref="C17:K17"/>
    <mergeCell ref="C21:K21"/>
  </mergeCells>
  <pageMargins left="0.7" right="0.7" top="0.75" bottom="0.75" header="0.3" footer="0.3"/>
  <pageSetup paperSize="9" fitToHeight="0" orientation="landscape" horizontalDpi="300" verticalDpi="300"/>
  <headerFooter scaleWithDoc="0" alignWithMargins="0">
    <oddHeader>&amp;C&amp;"Arial"&amp;8TABLE 16A.41</oddHeader>
    <oddFooter>&amp;L&amp;"Arial"&amp;8REPORT ON
GOVERNMENT
SERVICES 2022&amp;R&amp;"Arial"&amp;8CHILD PROTECTION
SERVICES
PAGE &amp;B&amp;P&amp;B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49"/>
  <sheetViews>
    <sheetView showGridLines="0" workbookViewId="0"/>
  </sheetViews>
  <sheetFormatPr defaultColWidth="11.42578125" defaultRowHeight="12.75" x14ac:dyDescent="0.2"/>
  <cols>
    <col min="1" max="10" width="1.85546875" customWidth="1"/>
    <col min="11" max="11" width="23.28515625" customWidth="1"/>
    <col min="12" max="12" width="5.42578125" customWidth="1"/>
    <col min="13" max="21" width="7.7109375" customWidth="1"/>
  </cols>
  <sheetData>
    <row r="1" spans="1:21" ht="33.950000000000003" customHeight="1" x14ac:dyDescent="0.2">
      <c r="A1" s="8" t="s">
        <v>171</v>
      </c>
      <c r="B1" s="8"/>
      <c r="C1" s="8"/>
      <c r="D1" s="8"/>
      <c r="E1" s="8"/>
      <c r="F1" s="8"/>
      <c r="G1" s="8"/>
      <c r="H1" s="8"/>
      <c r="I1" s="8"/>
      <c r="J1" s="8"/>
      <c r="K1" s="383" t="s">
        <v>172</v>
      </c>
      <c r="L1" s="384"/>
      <c r="M1" s="384"/>
      <c r="N1" s="384"/>
      <c r="O1" s="384"/>
      <c r="P1" s="384"/>
      <c r="Q1" s="384"/>
      <c r="R1" s="384"/>
      <c r="S1" s="384"/>
      <c r="T1" s="384"/>
      <c r="U1" s="384"/>
    </row>
    <row r="2" spans="1:21" ht="16.5" customHeight="1" x14ac:dyDescent="0.2">
      <c r="A2" s="11"/>
      <c r="B2" s="11"/>
      <c r="C2" s="11"/>
      <c r="D2" s="11"/>
      <c r="E2" s="11"/>
      <c r="F2" s="11"/>
      <c r="G2" s="11"/>
      <c r="H2" s="11"/>
      <c r="I2" s="11"/>
      <c r="J2" s="11"/>
      <c r="K2" s="11"/>
      <c r="L2" s="12" t="s">
        <v>53</v>
      </c>
      <c r="M2" s="13" t="s">
        <v>173</v>
      </c>
      <c r="N2" s="13" t="s">
        <v>174</v>
      </c>
      <c r="O2" s="13" t="s">
        <v>175</v>
      </c>
      <c r="P2" s="13" t="s">
        <v>176</v>
      </c>
      <c r="Q2" s="13" t="s">
        <v>177</v>
      </c>
      <c r="R2" s="13" t="s">
        <v>178</v>
      </c>
      <c r="S2" s="13" t="s">
        <v>179</v>
      </c>
      <c r="T2" s="13" t="s">
        <v>180</v>
      </c>
      <c r="U2" s="13" t="s">
        <v>181</v>
      </c>
    </row>
    <row r="3" spans="1:21" ht="16.5" customHeight="1" x14ac:dyDescent="0.2">
      <c r="A3" s="7" t="s">
        <v>63</v>
      </c>
      <c r="B3" s="7"/>
      <c r="C3" s="7"/>
      <c r="D3" s="7"/>
      <c r="E3" s="7"/>
      <c r="F3" s="7"/>
      <c r="G3" s="7"/>
      <c r="H3" s="7"/>
      <c r="I3" s="7"/>
      <c r="J3" s="7"/>
      <c r="K3" s="7"/>
      <c r="L3" s="9"/>
      <c r="M3" s="10"/>
      <c r="N3" s="10"/>
      <c r="O3" s="10"/>
      <c r="P3" s="10"/>
      <c r="Q3" s="10"/>
      <c r="R3" s="10"/>
      <c r="S3" s="10"/>
      <c r="T3" s="10"/>
      <c r="U3" s="10"/>
    </row>
    <row r="4" spans="1:21" ht="16.5" customHeight="1" x14ac:dyDescent="0.2">
      <c r="A4" s="7"/>
      <c r="B4" s="7" t="s">
        <v>66</v>
      </c>
      <c r="C4" s="7"/>
      <c r="D4" s="7"/>
      <c r="E4" s="7"/>
      <c r="F4" s="7"/>
      <c r="G4" s="7"/>
      <c r="H4" s="7"/>
      <c r="I4" s="7"/>
      <c r="J4" s="7"/>
      <c r="K4" s="7"/>
      <c r="L4" s="9"/>
      <c r="M4" s="10"/>
      <c r="N4" s="10"/>
      <c r="O4" s="10"/>
      <c r="P4" s="10"/>
      <c r="Q4" s="10"/>
      <c r="R4" s="10"/>
      <c r="S4" s="10"/>
      <c r="T4" s="10"/>
      <c r="U4" s="10"/>
    </row>
    <row r="5" spans="1:21" ht="16.5" customHeight="1" x14ac:dyDescent="0.2">
      <c r="A5" s="7"/>
      <c r="B5" s="7"/>
      <c r="C5" s="7" t="s">
        <v>182</v>
      </c>
      <c r="D5" s="7"/>
      <c r="E5" s="7"/>
      <c r="F5" s="7"/>
      <c r="G5" s="7"/>
      <c r="H5" s="7"/>
      <c r="I5" s="7"/>
      <c r="J5" s="7"/>
      <c r="K5" s="7"/>
      <c r="L5" s="9" t="s">
        <v>67</v>
      </c>
      <c r="M5" s="53">
        <v>1111</v>
      </c>
      <c r="N5" s="51">
        <v>904</v>
      </c>
      <c r="O5" s="53">
        <v>1359</v>
      </c>
      <c r="P5" s="51">
        <v>504</v>
      </c>
      <c r="Q5" s="51">
        <v>324</v>
      </c>
      <c r="R5" s="55">
        <v>53</v>
      </c>
      <c r="S5" s="55">
        <v>35</v>
      </c>
      <c r="T5" s="51">
        <v>187</v>
      </c>
      <c r="U5" s="53">
        <v>4477</v>
      </c>
    </row>
    <row r="6" spans="1:21" ht="16.5" customHeight="1" x14ac:dyDescent="0.2">
      <c r="A6" s="7"/>
      <c r="B6" s="7"/>
      <c r="C6" s="7" t="s">
        <v>183</v>
      </c>
      <c r="D6" s="7"/>
      <c r="E6" s="7"/>
      <c r="F6" s="7"/>
      <c r="G6" s="7"/>
      <c r="H6" s="7"/>
      <c r="I6" s="7"/>
      <c r="J6" s="7"/>
      <c r="K6" s="7"/>
      <c r="L6" s="9" t="s">
        <v>67</v>
      </c>
      <c r="M6" s="53">
        <v>1089</v>
      </c>
      <c r="N6" s="51">
        <v>831</v>
      </c>
      <c r="O6" s="53">
        <v>1055</v>
      </c>
      <c r="P6" s="51">
        <v>592</v>
      </c>
      <c r="Q6" s="51">
        <v>228</v>
      </c>
      <c r="R6" s="55">
        <v>65</v>
      </c>
      <c r="S6" s="55">
        <v>58</v>
      </c>
      <c r="T6" s="51">
        <v>220</v>
      </c>
      <c r="U6" s="53">
        <v>4138</v>
      </c>
    </row>
    <row r="7" spans="1:21" ht="16.5" customHeight="1" x14ac:dyDescent="0.2">
      <c r="A7" s="7"/>
      <c r="B7" s="7" t="s">
        <v>68</v>
      </c>
      <c r="C7" s="7"/>
      <c r="D7" s="7"/>
      <c r="E7" s="7"/>
      <c r="F7" s="7"/>
      <c r="G7" s="7"/>
      <c r="H7" s="7"/>
      <c r="I7" s="7"/>
      <c r="J7" s="7"/>
      <c r="K7" s="7"/>
      <c r="L7" s="9"/>
      <c r="M7" s="10"/>
      <c r="N7" s="10"/>
      <c r="O7" s="10"/>
      <c r="P7" s="10"/>
      <c r="Q7" s="10"/>
      <c r="R7" s="10"/>
      <c r="S7" s="10"/>
      <c r="T7" s="10"/>
      <c r="U7" s="10"/>
    </row>
    <row r="8" spans="1:21" ht="16.5" customHeight="1" x14ac:dyDescent="0.2">
      <c r="A8" s="7"/>
      <c r="B8" s="7"/>
      <c r="C8" s="7" t="s">
        <v>182</v>
      </c>
      <c r="D8" s="7"/>
      <c r="E8" s="7"/>
      <c r="F8" s="7"/>
      <c r="G8" s="7"/>
      <c r="H8" s="7"/>
      <c r="I8" s="7"/>
      <c r="J8" s="7"/>
      <c r="K8" s="7"/>
      <c r="L8" s="9" t="s">
        <v>67</v>
      </c>
      <c r="M8" s="53">
        <v>1295</v>
      </c>
      <c r="N8" s="53">
        <v>2902</v>
      </c>
      <c r="O8" s="53">
        <v>1665</v>
      </c>
      <c r="P8" s="51">
        <v>416</v>
      </c>
      <c r="Q8" s="51">
        <v>485</v>
      </c>
      <c r="R8" s="55">
        <v>85</v>
      </c>
      <c r="S8" s="51">
        <v>102</v>
      </c>
      <c r="T8" s="55">
        <v>30</v>
      </c>
      <c r="U8" s="53">
        <v>6980</v>
      </c>
    </row>
    <row r="9" spans="1:21" ht="16.5" customHeight="1" x14ac:dyDescent="0.2">
      <c r="A9" s="7"/>
      <c r="B9" s="7"/>
      <c r="C9" s="7" t="s">
        <v>183</v>
      </c>
      <c r="D9" s="7"/>
      <c r="E9" s="7"/>
      <c r="F9" s="7"/>
      <c r="G9" s="7"/>
      <c r="H9" s="7"/>
      <c r="I9" s="7"/>
      <c r="J9" s="7"/>
      <c r="K9" s="7"/>
      <c r="L9" s="9" t="s">
        <v>67</v>
      </c>
      <c r="M9" s="53">
        <v>1599</v>
      </c>
      <c r="N9" s="53">
        <v>3051</v>
      </c>
      <c r="O9" s="53">
        <v>1402</v>
      </c>
      <c r="P9" s="51">
        <v>532</v>
      </c>
      <c r="Q9" s="51">
        <v>368</v>
      </c>
      <c r="R9" s="51">
        <v>115</v>
      </c>
      <c r="S9" s="55">
        <v>95</v>
      </c>
      <c r="T9" s="55">
        <v>57</v>
      </c>
      <c r="U9" s="53">
        <v>7219</v>
      </c>
    </row>
    <row r="10" spans="1:21" ht="16.5" customHeight="1" x14ac:dyDescent="0.2">
      <c r="A10" s="7"/>
      <c r="B10" s="7" t="s">
        <v>69</v>
      </c>
      <c r="C10" s="7"/>
      <c r="D10" s="7"/>
      <c r="E10" s="7"/>
      <c r="F10" s="7"/>
      <c r="G10" s="7"/>
      <c r="H10" s="7"/>
      <c r="I10" s="7"/>
      <c r="J10" s="7"/>
      <c r="K10" s="7"/>
      <c r="L10" s="9"/>
      <c r="M10" s="10"/>
      <c r="N10" s="10"/>
      <c r="O10" s="10"/>
      <c r="P10" s="10"/>
      <c r="Q10" s="10"/>
      <c r="R10" s="10"/>
      <c r="S10" s="10"/>
      <c r="T10" s="10"/>
      <c r="U10" s="10"/>
    </row>
    <row r="11" spans="1:21" ht="16.5" customHeight="1" x14ac:dyDescent="0.2">
      <c r="A11" s="7"/>
      <c r="B11" s="7"/>
      <c r="C11" s="7" t="s">
        <v>182</v>
      </c>
      <c r="D11" s="7"/>
      <c r="E11" s="7"/>
      <c r="F11" s="7"/>
      <c r="G11" s="7"/>
      <c r="H11" s="7"/>
      <c r="I11" s="7"/>
      <c r="J11" s="7"/>
      <c r="K11" s="7"/>
      <c r="L11" s="9" t="s">
        <v>67</v>
      </c>
      <c r="M11" s="50" t="s">
        <v>75</v>
      </c>
      <c r="N11" s="50" t="s">
        <v>75</v>
      </c>
      <c r="O11" s="55">
        <v>18</v>
      </c>
      <c r="P11" s="50">
        <v>3</v>
      </c>
      <c r="Q11" s="55">
        <v>18</v>
      </c>
      <c r="R11" s="55">
        <v>17</v>
      </c>
      <c r="S11" s="50">
        <v>2</v>
      </c>
      <c r="T11" s="50" t="s">
        <v>75</v>
      </c>
      <c r="U11" s="55">
        <v>58</v>
      </c>
    </row>
    <row r="12" spans="1:21" ht="16.5" customHeight="1" x14ac:dyDescent="0.2">
      <c r="A12" s="7"/>
      <c r="B12" s="7"/>
      <c r="C12" s="7" t="s">
        <v>183</v>
      </c>
      <c r="D12" s="7"/>
      <c r="E12" s="7"/>
      <c r="F12" s="7"/>
      <c r="G12" s="7"/>
      <c r="H12" s="7"/>
      <c r="I12" s="7"/>
      <c r="J12" s="7"/>
      <c r="K12" s="7"/>
      <c r="L12" s="9" t="s">
        <v>67</v>
      </c>
      <c r="M12" s="50" t="s">
        <v>75</v>
      </c>
      <c r="N12" s="50" t="s">
        <v>75</v>
      </c>
      <c r="O12" s="55">
        <v>13</v>
      </c>
      <c r="P12" s="50">
        <v>3</v>
      </c>
      <c r="Q12" s="50">
        <v>2</v>
      </c>
      <c r="R12" s="50">
        <v>6</v>
      </c>
      <c r="S12" s="50">
        <v>1</v>
      </c>
      <c r="T12" s="50" t="s">
        <v>75</v>
      </c>
      <c r="U12" s="55">
        <v>25</v>
      </c>
    </row>
    <row r="13" spans="1:21" ht="16.5" customHeight="1" x14ac:dyDescent="0.2">
      <c r="A13" s="7"/>
      <c r="B13" s="7" t="s">
        <v>70</v>
      </c>
      <c r="C13" s="7"/>
      <c r="D13" s="7"/>
      <c r="E13" s="7"/>
      <c r="F13" s="7"/>
      <c r="G13" s="7"/>
      <c r="H13" s="7"/>
      <c r="I13" s="7"/>
      <c r="J13" s="7"/>
      <c r="K13" s="7"/>
      <c r="L13" s="9"/>
      <c r="M13" s="10"/>
      <c r="N13" s="10"/>
      <c r="O13" s="10"/>
      <c r="P13" s="10"/>
      <c r="Q13" s="10"/>
      <c r="R13" s="10"/>
      <c r="S13" s="10"/>
      <c r="T13" s="10"/>
      <c r="U13" s="10"/>
    </row>
    <row r="14" spans="1:21" ht="16.5" customHeight="1" x14ac:dyDescent="0.2">
      <c r="A14" s="7"/>
      <c r="B14" s="7"/>
      <c r="C14" s="7" t="s">
        <v>182</v>
      </c>
      <c r="D14" s="7"/>
      <c r="E14" s="7"/>
      <c r="F14" s="7"/>
      <c r="G14" s="7"/>
      <c r="H14" s="7"/>
      <c r="I14" s="7"/>
      <c r="J14" s="7"/>
      <c r="K14" s="7"/>
      <c r="L14" s="9" t="s">
        <v>67</v>
      </c>
      <c r="M14" s="53">
        <v>2406</v>
      </c>
      <c r="N14" s="53">
        <v>3806</v>
      </c>
      <c r="O14" s="53">
        <v>3042</v>
      </c>
      <c r="P14" s="51">
        <v>923</v>
      </c>
      <c r="Q14" s="51">
        <v>827</v>
      </c>
      <c r="R14" s="51">
        <v>155</v>
      </c>
      <c r="S14" s="51">
        <v>139</v>
      </c>
      <c r="T14" s="51">
        <v>217</v>
      </c>
      <c r="U14" s="56">
        <v>11515</v>
      </c>
    </row>
    <row r="15" spans="1:21" ht="16.5" customHeight="1" x14ac:dyDescent="0.2">
      <c r="A15" s="7"/>
      <c r="B15" s="7"/>
      <c r="C15" s="7" t="s">
        <v>183</v>
      </c>
      <c r="D15" s="7"/>
      <c r="E15" s="7"/>
      <c r="F15" s="7"/>
      <c r="G15" s="7"/>
      <c r="H15" s="7"/>
      <c r="I15" s="7"/>
      <c r="J15" s="7"/>
      <c r="K15" s="7"/>
      <c r="L15" s="9" t="s">
        <v>67</v>
      </c>
      <c r="M15" s="53">
        <v>2688</v>
      </c>
      <c r="N15" s="53">
        <v>3882</v>
      </c>
      <c r="O15" s="53">
        <v>2470</v>
      </c>
      <c r="P15" s="53">
        <v>1127</v>
      </c>
      <c r="Q15" s="51">
        <v>598</v>
      </c>
      <c r="R15" s="51">
        <v>186</v>
      </c>
      <c r="S15" s="51">
        <v>154</v>
      </c>
      <c r="T15" s="51">
        <v>277</v>
      </c>
      <c r="U15" s="56">
        <v>11382</v>
      </c>
    </row>
    <row r="16" spans="1:21" ht="16.5" customHeight="1" x14ac:dyDescent="0.2">
      <c r="A16" s="7" t="s">
        <v>78</v>
      </c>
      <c r="B16" s="7"/>
      <c r="C16" s="7"/>
      <c r="D16" s="7"/>
      <c r="E16" s="7"/>
      <c r="F16" s="7"/>
      <c r="G16" s="7"/>
      <c r="H16" s="7"/>
      <c r="I16" s="7"/>
      <c r="J16" s="7"/>
      <c r="K16" s="7"/>
      <c r="L16" s="9"/>
      <c r="M16" s="10"/>
      <c r="N16" s="10"/>
      <c r="O16" s="10"/>
      <c r="P16" s="10"/>
      <c r="Q16" s="10"/>
      <c r="R16" s="10"/>
      <c r="S16" s="10"/>
      <c r="T16" s="10"/>
      <c r="U16" s="10"/>
    </row>
    <row r="17" spans="1:21" ht="16.5" customHeight="1" x14ac:dyDescent="0.2">
      <c r="A17" s="7"/>
      <c r="B17" s="7" t="s">
        <v>66</v>
      </c>
      <c r="C17" s="7"/>
      <c r="D17" s="7"/>
      <c r="E17" s="7"/>
      <c r="F17" s="7"/>
      <c r="G17" s="7"/>
      <c r="H17" s="7"/>
      <c r="I17" s="7"/>
      <c r="J17" s="7"/>
      <c r="K17" s="7"/>
      <c r="L17" s="9"/>
      <c r="M17" s="10"/>
      <c r="N17" s="10"/>
      <c r="O17" s="10"/>
      <c r="P17" s="10"/>
      <c r="Q17" s="10"/>
      <c r="R17" s="10"/>
      <c r="S17" s="10"/>
      <c r="T17" s="10"/>
      <c r="U17" s="10"/>
    </row>
    <row r="18" spans="1:21" ht="16.5" customHeight="1" x14ac:dyDescent="0.2">
      <c r="A18" s="7"/>
      <c r="B18" s="7"/>
      <c r="C18" s="7" t="s">
        <v>182</v>
      </c>
      <c r="D18" s="7"/>
      <c r="E18" s="7"/>
      <c r="F18" s="7"/>
      <c r="G18" s="7"/>
      <c r="H18" s="7"/>
      <c r="I18" s="7"/>
      <c r="J18" s="7"/>
      <c r="K18" s="7"/>
      <c r="L18" s="9" t="s">
        <v>67</v>
      </c>
      <c r="M18" s="51">
        <v>952</v>
      </c>
      <c r="N18" s="51">
        <v>971</v>
      </c>
      <c r="O18" s="53">
        <v>1428</v>
      </c>
      <c r="P18" s="51">
        <v>616</v>
      </c>
      <c r="Q18" s="51">
        <v>345</v>
      </c>
      <c r="R18" s="55">
        <v>62</v>
      </c>
      <c r="S18" s="55">
        <v>35</v>
      </c>
      <c r="T18" s="51">
        <v>178</v>
      </c>
      <c r="U18" s="53">
        <v>4587</v>
      </c>
    </row>
    <row r="19" spans="1:21" ht="16.5" customHeight="1" x14ac:dyDescent="0.2">
      <c r="A19" s="7"/>
      <c r="B19" s="7"/>
      <c r="C19" s="7" t="s">
        <v>183</v>
      </c>
      <c r="D19" s="7"/>
      <c r="E19" s="7"/>
      <c r="F19" s="7"/>
      <c r="G19" s="7"/>
      <c r="H19" s="7"/>
      <c r="I19" s="7"/>
      <c r="J19" s="7"/>
      <c r="K19" s="7"/>
      <c r="L19" s="9" t="s">
        <v>67</v>
      </c>
      <c r="M19" s="53">
        <v>1090</v>
      </c>
      <c r="N19" s="51">
        <v>783</v>
      </c>
      <c r="O19" s="53">
        <v>1044</v>
      </c>
      <c r="P19" s="51">
        <v>499</v>
      </c>
      <c r="Q19" s="51">
        <v>183</v>
      </c>
      <c r="R19" s="55">
        <v>58</v>
      </c>
      <c r="S19" s="55">
        <v>24</v>
      </c>
      <c r="T19" s="51">
        <v>215</v>
      </c>
      <c r="U19" s="53">
        <v>3896</v>
      </c>
    </row>
    <row r="20" spans="1:21" ht="16.5" customHeight="1" x14ac:dyDescent="0.2">
      <c r="A20" s="7"/>
      <c r="B20" s="7" t="s">
        <v>68</v>
      </c>
      <c r="C20" s="7"/>
      <c r="D20" s="7"/>
      <c r="E20" s="7"/>
      <c r="F20" s="7"/>
      <c r="G20" s="7"/>
      <c r="H20" s="7"/>
      <c r="I20" s="7"/>
      <c r="J20" s="7"/>
      <c r="K20" s="7"/>
      <c r="L20" s="9"/>
      <c r="M20" s="10"/>
      <c r="N20" s="10"/>
      <c r="O20" s="10"/>
      <c r="P20" s="10"/>
      <c r="Q20" s="10"/>
      <c r="R20" s="10"/>
      <c r="S20" s="10"/>
      <c r="T20" s="10"/>
      <c r="U20" s="10"/>
    </row>
    <row r="21" spans="1:21" ht="16.5" customHeight="1" x14ac:dyDescent="0.2">
      <c r="A21" s="7"/>
      <c r="B21" s="7"/>
      <c r="C21" s="7" t="s">
        <v>182</v>
      </c>
      <c r="D21" s="7"/>
      <c r="E21" s="7"/>
      <c r="F21" s="7"/>
      <c r="G21" s="7"/>
      <c r="H21" s="7"/>
      <c r="I21" s="7"/>
      <c r="J21" s="7"/>
      <c r="K21" s="7"/>
      <c r="L21" s="9" t="s">
        <v>67</v>
      </c>
      <c r="M21" s="53">
        <v>1250</v>
      </c>
      <c r="N21" s="53">
        <v>3405</v>
      </c>
      <c r="O21" s="53">
        <v>1715</v>
      </c>
      <c r="P21" s="51">
        <v>512</v>
      </c>
      <c r="Q21" s="51">
        <v>559</v>
      </c>
      <c r="R21" s="51">
        <v>106</v>
      </c>
      <c r="S21" s="55">
        <v>83</v>
      </c>
      <c r="T21" s="55">
        <v>43</v>
      </c>
      <c r="U21" s="53">
        <v>7673</v>
      </c>
    </row>
    <row r="22" spans="1:21" ht="16.5" customHeight="1" x14ac:dyDescent="0.2">
      <c r="A22" s="7"/>
      <c r="B22" s="7"/>
      <c r="C22" s="7" t="s">
        <v>183</v>
      </c>
      <c r="D22" s="7"/>
      <c r="E22" s="7"/>
      <c r="F22" s="7"/>
      <c r="G22" s="7"/>
      <c r="H22" s="7"/>
      <c r="I22" s="7"/>
      <c r="J22" s="7"/>
      <c r="K22" s="7"/>
      <c r="L22" s="9" t="s">
        <v>67</v>
      </c>
      <c r="M22" s="53">
        <v>1746</v>
      </c>
      <c r="N22" s="53">
        <v>3098</v>
      </c>
      <c r="O22" s="53">
        <v>1250</v>
      </c>
      <c r="P22" s="51">
        <v>548</v>
      </c>
      <c r="Q22" s="51">
        <v>404</v>
      </c>
      <c r="R22" s="51">
        <v>129</v>
      </c>
      <c r="S22" s="55">
        <v>88</v>
      </c>
      <c r="T22" s="55">
        <v>40</v>
      </c>
      <c r="U22" s="53">
        <v>7303</v>
      </c>
    </row>
    <row r="23" spans="1:21" ht="16.5" customHeight="1" x14ac:dyDescent="0.2">
      <c r="A23" s="7"/>
      <c r="B23" s="7" t="s">
        <v>69</v>
      </c>
      <c r="C23" s="7"/>
      <c r="D23" s="7"/>
      <c r="E23" s="7"/>
      <c r="F23" s="7"/>
      <c r="G23" s="7"/>
      <c r="H23" s="7"/>
      <c r="I23" s="7"/>
      <c r="J23" s="7"/>
      <c r="K23" s="7"/>
      <c r="L23" s="9"/>
      <c r="M23" s="10"/>
      <c r="N23" s="10"/>
      <c r="O23" s="10"/>
      <c r="P23" s="10"/>
      <c r="Q23" s="10"/>
      <c r="R23" s="10"/>
      <c r="S23" s="10"/>
      <c r="T23" s="10"/>
      <c r="U23" s="10"/>
    </row>
    <row r="24" spans="1:21" ht="16.5" customHeight="1" x14ac:dyDescent="0.2">
      <c r="A24" s="7"/>
      <c r="B24" s="7"/>
      <c r="C24" s="7" t="s">
        <v>182</v>
      </c>
      <c r="D24" s="7"/>
      <c r="E24" s="7"/>
      <c r="F24" s="7"/>
      <c r="G24" s="7"/>
      <c r="H24" s="7"/>
      <c r="I24" s="7"/>
      <c r="J24" s="7"/>
      <c r="K24" s="7"/>
      <c r="L24" s="9" t="s">
        <v>67</v>
      </c>
      <c r="M24" s="50">
        <v>4</v>
      </c>
      <c r="N24" s="50" t="s">
        <v>75</v>
      </c>
      <c r="O24" s="55">
        <v>19</v>
      </c>
      <c r="P24" s="50" t="s">
        <v>75</v>
      </c>
      <c r="Q24" s="50">
        <v>9</v>
      </c>
      <c r="R24" s="55">
        <v>39</v>
      </c>
      <c r="S24" s="50">
        <v>7</v>
      </c>
      <c r="T24" s="50">
        <v>1</v>
      </c>
      <c r="U24" s="55">
        <v>79</v>
      </c>
    </row>
    <row r="25" spans="1:21" ht="16.5" customHeight="1" x14ac:dyDescent="0.2">
      <c r="A25" s="7"/>
      <c r="B25" s="7"/>
      <c r="C25" s="7" t="s">
        <v>183</v>
      </c>
      <c r="D25" s="7"/>
      <c r="E25" s="7"/>
      <c r="F25" s="7"/>
      <c r="G25" s="7"/>
      <c r="H25" s="7"/>
      <c r="I25" s="7"/>
      <c r="J25" s="7"/>
      <c r="K25" s="7"/>
      <c r="L25" s="9" t="s">
        <v>67</v>
      </c>
      <c r="M25" s="50">
        <v>2</v>
      </c>
      <c r="N25" s="50" t="s">
        <v>75</v>
      </c>
      <c r="O25" s="55">
        <v>15</v>
      </c>
      <c r="P25" s="50" t="s">
        <v>75</v>
      </c>
      <c r="Q25" s="50">
        <v>6</v>
      </c>
      <c r="R25" s="55">
        <v>12</v>
      </c>
      <c r="S25" s="50">
        <v>3</v>
      </c>
      <c r="T25" s="50">
        <v>1</v>
      </c>
      <c r="U25" s="55">
        <v>39</v>
      </c>
    </row>
    <row r="26" spans="1:21" ht="16.5" customHeight="1" x14ac:dyDescent="0.2">
      <c r="A26" s="7"/>
      <c r="B26" s="7" t="s">
        <v>70</v>
      </c>
      <c r="C26" s="7"/>
      <c r="D26" s="7"/>
      <c r="E26" s="7"/>
      <c r="F26" s="7"/>
      <c r="G26" s="7"/>
      <c r="H26" s="7"/>
      <c r="I26" s="7"/>
      <c r="J26" s="7"/>
      <c r="K26" s="7"/>
      <c r="L26" s="9"/>
      <c r="M26" s="10"/>
      <c r="N26" s="10"/>
      <c r="O26" s="10"/>
      <c r="P26" s="10"/>
      <c r="Q26" s="10"/>
      <c r="R26" s="10"/>
      <c r="S26" s="10"/>
      <c r="T26" s="10"/>
      <c r="U26" s="10"/>
    </row>
    <row r="27" spans="1:21" ht="16.5" customHeight="1" x14ac:dyDescent="0.2">
      <c r="A27" s="7"/>
      <c r="B27" s="7"/>
      <c r="C27" s="7" t="s">
        <v>182</v>
      </c>
      <c r="D27" s="7"/>
      <c r="E27" s="7"/>
      <c r="F27" s="7"/>
      <c r="G27" s="7"/>
      <c r="H27" s="7"/>
      <c r="I27" s="7"/>
      <c r="J27" s="7"/>
      <c r="K27" s="7"/>
      <c r="L27" s="9" t="s">
        <v>67</v>
      </c>
      <c r="M27" s="53">
        <v>2206</v>
      </c>
      <c r="N27" s="53">
        <v>4376</v>
      </c>
      <c r="O27" s="53">
        <v>3162</v>
      </c>
      <c r="P27" s="53">
        <v>1128</v>
      </c>
      <c r="Q27" s="51">
        <v>913</v>
      </c>
      <c r="R27" s="51">
        <v>207</v>
      </c>
      <c r="S27" s="51">
        <v>125</v>
      </c>
      <c r="T27" s="51">
        <v>222</v>
      </c>
      <c r="U27" s="56">
        <v>12339</v>
      </c>
    </row>
    <row r="28" spans="1:21" ht="16.5" customHeight="1" x14ac:dyDescent="0.2">
      <c r="A28" s="7"/>
      <c r="B28" s="7"/>
      <c r="C28" s="7" t="s">
        <v>183</v>
      </c>
      <c r="D28" s="7"/>
      <c r="E28" s="7"/>
      <c r="F28" s="7"/>
      <c r="G28" s="7"/>
      <c r="H28" s="7"/>
      <c r="I28" s="7"/>
      <c r="J28" s="7"/>
      <c r="K28" s="7"/>
      <c r="L28" s="9" t="s">
        <v>67</v>
      </c>
      <c r="M28" s="53">
        <v>2838</v>
      </c>
      <c r="N28" s="53">
        <v>3881</v>
      </c>
      <c r="O28" s="53">
        <v>2309</v>
      </c>
      <c r="P28" s="53">
        <v>1047</v>
      </c>
      <c r="Q28" s="51">
        <v>593</v>
      </c>
      <c r="R28" s="51">
        <v>199</v>
      </c>
      <c r="S28" s="51">
        <v>115</v>
      </c>
      <c r="T28" s="51">
        <v>256</v>
      </c>
      <c r="U28" s="56">
        <v>11238</v>
      </c>
    </row>
    <row r="29" spans="1:21" ht="16.5" customHeight="1" x14ac:dyDescent="0.2">
      <c r="A29" s="7" t="s">
        <v>79</v>
      </c>
      <c r="B29" s="7"/>
      <c r="C29" s="7"/>
      <c r="D29" s="7"/>
      <c r="E29" s="7"/>
      <c r="F29" s="7"/>
      <c r="G29" s="7"/>
      <c r="H29" s="7"/>
      <c r="I29" s="7"/>
      <c r="J29" s="7"/>
      <c r="K29" s="7"/>
      <c r="L29" s="9"/>
      <c r="M29" s="10"/>
      <c r="N29" s="10"/>
      <c r="O29" s="10"/>
      <c r="P29" s="10"/>
      <c r="Q29" s="10"/>
      <c r="R29" s="10"/>
      <c r="S29" s="10"/>
      <c r="T29" s="10"/>
      <c r="U29" s="10"/>
    </row>
    <row r="30" spans="1:21" ht="16.5" customHeight="1" x14ac:dyDescent="0.2">
      <c r="A30" s="7"/>
      <c r="B30" s="7" t="s">
        <v>66</v>
      </c>
      <c r="C30" s="7"/>
      <c r="D30" s="7"/>
      <c r="E30" s="7"/>
      <c r="F30" s="7"/>
      <c r="G30" s="7"/>
      <c r="H30" s="7"/>
      <c r="I30" s="7"/>
      <c r="J30" s="7"/>
      <c r="K30" s="7"/>
      <c r="L30" s="9"/>
      <c r="M30" s="10"/>
      <c r="N30" s="10"/>
      <c r="O30" s="10"/>
      <c r="P30" s="10"/>
      <c r="Q30" s="10"/>
      <c r="R30" s="10"/>
      <c r="S30" s="10"/>
      <c r="T30" s="10"/>
      <c r="U30" s="10"/>
    </row>
    <row r="31" spans="1:21" ht="16.5" customHeight="1" x14ac:dyDescent="0.2">
      <c r="A31" s="7"/>
      <c r="B31" s="7"/>
      <c r="C31" s="7" t="s">
        <v>182</v>
      </c>
      <c r="D31" s="7"/>
      <c r="E31" s="7"/>
      <c r="F31" s="7"/>
      <c r="G31" s="7"/>
      <c r="H31" s="7"/>
      <c r="I31" s="7"/>
      <c r="J31" s="7"/>
      <c r="K31" s="7"/>
      <c r="L31" s="9" t="s">
        <v>67</v>
      </c>
      <c r="M31" s="51">
        <v>928</v>
      </c>
      <c r="N31" s="51">
        <v>924</v>
      </c>
      <c r="O31" s="53">
        <v>1208</v>
      </c>
      <c r="P31" s="51">
        <v>594</v>
      </c>
      <c r="Q31" s="51">
        <v>304</v>
      </c>
      <c r="R31" s="55">
        <v>96</v>
      </c>
      <c r="S31" s="55">
        <v>25</v>
      </c>
      <c r="T31" s="51">
        <v>210</v>
      </c>
      <c r="U31" s="53">
        <v>4289</v>
      </c>
    </row>
    <row r="32" spans="1:21" ht="16.5" customHeight="1" x14ac:dyDescent="0.2">
      <c r="A32" s="7"/>
      <c r="B32" s="7"/>
      <c r="C32" s="7" t="s">
        <v>183</v>
      </c>
      <c r="D32" s="7"/>
      <c r="E32" s="7"/>
      <c r="F32" s="7"/>
      <c r="G32" s="7"/>
      <c r="H32" s="7"/>
      <c r="I32" s="7"/>
      <c r="J32" s="7"/>
      <c r="K32" s="7"/>
      <c r="L32" s="9" t="s">
        <v>67</v>
      </c>
      <c r="M32" s="51">
        <v>956</v>
      </c>
      <c r="N32" s="51">
        <v>736</v>
      </c>
      <c r="O32" s="51">
        <v>959</v>
      </c>
      <c r="P32" s="51">
        <v>453</v>
      </c>
      <c r="Q32" s="51">
        <v>190</v>
      </c>
      <c r="R32" s="55">
        <v>48</v>
      </c>
      <c r="S32" s="55">
        <v>51</v>
      </c>
      <c r="T32" s="51">
        <v>217</v>
      </c>
      <c r="U32" s="53">
        <v>3610</v>
      </c>
    </row>
    <row r="33" spans="1:21" ht="16.5" customHeight="1" x14ac:dyDescent="0.2">
      <c r="A33" s="7"/>
      <c r="B33" s="7" t="s">
        <v>68</v>
      </c>
      <c r="C33" s="7"/>
      <c r="D33" s="7"/>
      <c r="E33" s="7"/>
      <c r="F33" s="7"/>
      <c r="G33" s="7"/>
      <c r="H33" s="7"/>
      <c r="I33" s="7"/>
      <c r="J33" s="7"/>
      <c r="K33" s="7"/>
      <c r="L33" s="9"/>
      <c r="M33" s="10"/>
      <c r="N33" s="10"/>
      <c r="O33" s="10"/>
      <c r="P33" s="10"/>
      <c r="Q33" s="10"/>
      <c r="R33" s="10"/>
      <c r="S33" s="10"/>
      <c r="T33" s="10"/>
      <c r="U33" s="10"/>
    </row>
    <row r="34" spans="1:21" ht="16.5" customHeight="1" x14ac:dyDescent="0.2">
      <c r="A34" s="7"/>
      <c r="B34" s="7"/>
      <c r="C34" s="7" t="s">
        <v>182</v>
      </c>
      <c r="D34" s="7"/>
      <c r="E34" s="7"/>
      <c r="F34" s="7"/>
      <c r="G34" s="7"/>
      <c r="H34" s="7"/>
      <c r="I34" s="7"/>
      <c r="J34" s="7"/>
      <c r="K34" s="7"/>
      <c r="L34" s="9" t="s">
        <v>67</v>
      </c>
      <c r="M34" s="53">
        <v>1326</v>
      </c>
      <c r="N34" s="53">
        <v>3619</v>
      </c>
      <c r="O34" s="53">
        <v>1569</v>
      </c>
      <c r="P34" s="51">
        <v>615</v>
      </c>
      <c r="Q34" s="51">
        <v>475</v>
      </c>
      <c r="R34" s="51">
        <v>132</v>
      </c>
      <c r="S34" s="55">
        <v>94</v>
      </c>
      <c r="T34" s="55">
        <v>30</v>
      </c>
      <c r="U34" s="53">
        <v>7860</v>
      </c>
    </row>
    <row r="35" spans="1:21" ht="16.5" customHeight="1" x14ac:dyDescent="0.2">
      <c r="A35" s="7"/>
      <c r="B35" s="7"/>
      <c r="C35" s="7" t="s">
        <v>183</v>
      </c>
      <c r="D35" s="7"/>
      <c r="E35" s="7"/>
      <c r="F35" s="7"/>
      <c r="G35" s="7"/>
      <c r="H35" s="7"/>
      <c r="I35" s="7"/>
      <c r="J35" s="7"/>
      <c r="K35" s="7"/>
      <c r="L35" s="9" t="s">
        <v>67</v>
      </c>
      <c r="M35" s="53">
        <v>1696</v>
      </c>
      <c r="N35" s="53">
        <v>3113</v>
      </c>
      <c r="O35" s="53">
        <v>1271</v>
      </c>
      <c r="P35" s="51">
        <v>449</v>
      </c>
      <c r="Q35" s="51">
        <v>339</v>
      </c>
      <c r="R35" s="51">
        <v>117</v>
      </c>
      <c r="S35" s="51">
        <v>101</v>
      </c>
      <c r="T35" s="55">
        <v>36</v>
      </c>
      <c r="U35" s="53">
        <v>7122</v>
      </c>
    </row>
    <row r="36" spans="1:21" ht="16.5" customHeight="1" x14ac:dyDescent="0.2">
      <c r="A36" s="7"/>
      <c r="B36" s="7" t="s">
        <v>69</v>
      </c>
      <c r="C36" s="7"/>
      <c r="D36" s="7"/>
      <c r="E36" s="7"/>
      <c r="F36" s="7"/>
      <c r="G36" s="7"/>
      <c r="H36" s="7"/>
      <c r="I36" s="7"/>
      <c r="J36" s="7"/>
      <c r="K36" s="7"/>
      <c r="L36" s="9"/>
      <c r="M36" s="10"/>
      <c r="N36" s="10"/>
      <c r="O36" s="10"/>
      <c r="P36" s="10"/>
      <c r="Q36" s="10"/>
      <c r="R36" s="10"/>
      <c r="S36" s="10"/>
      <c r="T36" s="10"/>
      <c r="U36" s="10"/>
    </row>
    <row r="37" spans="1:21" ht="16.5" customHeight="1" x14ac:dyDescent="0.2">
      <c r="A37" s="7"/>
      <c r="B37" s="7"/>
      <c r="C37" s="7" t="s">
        <v>182</v>
      </c>
      <c r="D37" s="7"/>
      <c r="E37" s="7"/>
      <c r="F37" s="7"/>
      <c r="G37" s="7"/>
      <c r="H37" s="7"/>
      <c r="I37" s="7"/>
      <c r="J37" s="7"/>
      <c r="K37" s="7"/>
      <c r="L37" s="9" t="s">
        <v>67</v>
      </c>
      <c r="M37" s="55">
        <v>11</v>
      </c>
      <c r="N37" s="50" t="s">
        <v>75</v>
      </c>
      <c r="O37" s="55">
        <v>40</v>
      </c>
      <c r="P37" s="50">
        <v>1</v>
      </c>
      <c r="Q37" s="55">
        <v>10</v>
      </c>
      <c r="R37" s="55">
        <v>12</v>
      </c>
      <c r="S37" s="50" t="s">
        <v>75</v>
      </c>
      <c r="T37" s="50">
        <v>1</v>
      </c>
      <c r="U37" s="55">
        <v>75</v>
      </c>
    </row>
    <row r="38" spans="1:21" ht="16.5" customHeight="1" x14ac:dyDescent="0.2">
      <c r="A38" s="7"/>
      <c r="B38" s="7"/>
      <c r="C38" s="7" t="s">
        <v>183</v>
      </c>
      <c r="D38" s="7"/>
      <c r="E38" s="7"/>
      <c r="F38" s="7"/>
      <c r="G38" s="7"/>
      <c r="H38" s="7"/>
      <c r="I38" s="7"/>
      <c r="J38" s="7"/>
      <c r="K38" s="7"/>
      <c r="L38" s="9" t="s">
        <v>67</v>
      </c>
      <c r="M38" s="50">
        <v>9</v>
      </c>
      <c r="N38" s="50" t="s">
        <v>75</v>
      </c>
      <c r="O38" s="55">
        <v>36</v>
      </c>
      <c r="P38" s="50" t="s">
        <v>75</v>
      </c>
      <c r="Q38" s="50">
        <v>1</v>
      </c>
      <c r="R38" s="55">
        <v>25</v>
      </c>
      <c r="S38" s="50" t="s">
        <v>75</v>
      </c>
      <c r="T38" s="50">
        <v>1</v>
      </c>
      <c r="U38" s="55">
        <v>72</v>
      </c>
    </row>
    <row r="39" spans="1:21" ht="16.5" customHeight="1" x14ac:dyDescent="0.2">
      <c r="A39" s="7"/>
      <c r="B39" s="7" t="s">
        <v>70</v>
      </c>
      <c r="C39" s="7"/>
      <c r="D39" s="7"/>
      <c r="E39" s="7"/>
      <c r="F39" s="7"/>
      <c r="G39" s="7"/>
      <c r="H39" s="7"/>
      <c r="I39" s="7"/>
      <c r="J39" s="7"/>
      <c r="K39" s="7"/>
      <c r="L39" s="9"/>
      <c r="M39" s="10"/>
      <c r="N39" s="10"/>
      <c r="O39" s="10"/>
      <c r="P39" s="10"/>
      <c r="Q39" s="10"/>
      <c r="R39" s="10"/>
      <c r="S39" s="10"/>
      <c r="T39" s="10"/>
      <c r="U39" s="10"/>
    </row>
    <row r="40" spans="1:21" ht="16.5" customHeight="1" x14ac:dyDescent="0.2">
      <c r="A40" s="7"/>
      <c r="B40" s="7"/>
      <c r="C40" s="7" t="s">
        <v>182</v>
      </c>
      <c r="D40" s="7"/>
      <c r="E40" s="7"/>
      <c r="F40" s="7"/>
      <c r="G40" s="7"/>
      <c r="H40" s="7"/>
      <c r="I40" s="7"/>
      <c r="J40" s="7"/>
      <c r="K40" s="7"/>
      <c r="L40" s="9" t="s">
        <v>67</v>
      </c>
      <c r="M40" s="53">
        <v>2265</v>
      </c>
      <c r="N40" s="53">
        <v>4543</v>
      </c>
      <c r="O40" s="53">
        <v>2817</v>
      </c>
      <c r="P40" s="53">
        <v>1210</v>
      </c>
      <c r="Q40" s="51">
        <v>789</v>
      </c>
      <c r="R40" s="51">
        <v>240</v>
      </c>
      <c r="S40" s="51">
        <v>119</v>
      </c>
      <c r="T40" s="51">
        <v>241</v>
      </c>
      <c r="U40" s="56">
        <v>12224</v>
      </c>
    </row>
    <row r="41" spans="1:21" ht="16.5" customHeight="1" x14ac:dyDescent="0.2">
      <c r="A41" s="14"/>
      <c r="B41" s="14"/>
      <c r="C41" s="14" t="s">
        <v>183</v>
      </c>
      <c r="D41" s="14"/>
      <c r="E41" s="14"/>
      <c r="F41" s="14"/>
      <c r="G41" s="14"/>
      <c r="H41" s="14"/>
      <c r="I41" s="14"/>
      <c r="J41" s="14"/>
      <c r="K41" s="14"/>
      <c r="L41" s="15" t="s">
        <v>67</v>
      </c>
      <c r="M41" s="54">
        <v>2661</v>
      </c>
      <c r="N41" s="54">
        <v>3849</v>
      </c>
      <c r="O41" s="54">
        <v>2266</v>
      </c>
      <c r="P41" s="52">
        <v>902</v>
      </c>
      <c r="Q41" s="52">
        <v>530</v>
      </c>
      <c r="R41" s="52">
        <v>190</v>
      </c>
      <c r="S41" s="52">
        <v>152</v>
      </c>
      <c r="T41" s="52">
        <v>254</v>
      </c>
      <c r="U41" s="57">
        <v>10804</v>
      </c>
    </row>
    <row r="42" spans="1:21" ht="4.5" customHeight="1" x14ac:dyDescent="0.2">
      <c r="A42" s="29"/>
      <c r="B42" s="29"/>
      <c r="C42" s="2"/>
      <c r="D42" s="2"/>
      <c r="E42" s="2"/>
      <c r="F42" s="2"/>
      <c r="G42" s="2"/>
      <c r="H42" s="2"/>
      <c r="I42" s="2"/>
      <c r="J42" s="2"/>
      <c r="K42" s="2"/>
      <c r="L42" s="2"/>
      <c r="M42" s="2"/>
      <c r="N42" s="2"/>
      <c r="O42" s="2"/>
      <c r="P42" s="2"/>
      <c r="Q42" s="2"/>
      <c r="R42" s="2"/>
      <c r="S42" s="2"/>
      <c r="T42" s="2"/>
      <c r="U42" s="2"/>
    </row>
    <row r="43" spans="1:21" ht="16.5" customHeight="1" x14ac:dyDescent="0.2">
      <c r="A43" s="29"/>
      <c r="B43" s="29"/>
      <c r="C43" s="378" t="s">
        <v>184</v>
      </c>
      <c r="D43" s="378"/>
      <c r="E43" s="378"/>
      <c r="F43" s="378"/>
      <c r="G43" s="378"/>
      <c r="H43" s="378"/>
      <c r="I43" s="378"/>
      <c r="J43" s="378"/>
      <c r="K43" s="378"/>
      <c r="L43" s="378"/>
      <c r="M43" s="378"/>
      <c r="N43" s="378"/>
      <c r="O43" s="378"/>
      <c r="P43" s="378"/>
      <c r="Q43" s="378"/>
      <c r="R43" s="378"/>
      <c r="S43" s="378"/>
      <c r="T43" s="378"/>
      <c r="U43" s="378"/>
    </row>
    <row r="44" spans="1:21" ht="4.5" customHeight="1" x14ac:dyDescent="0.2">
      <c r="A44" s="29"/>
      <c r="B44" s="29"/>
      <c r="C44" s="2"/>
      <c r="D44" s="2"/>
      <c r="E44" s="2"/>
      <c r="F44" s="2"/>
      <c r="G44" s="2"/>
      <c r="H44" s="2"/>
      <c r="I44" s="2"/>
      <c r="J44" s="2"/>
      <c r="K44" s="2"/>
      <c r="L44" s="2"/>
      <c r="M44" s="2"/>
      <c r="N44" s="2"/>
      <c r="O44" s="2"/>
      <c r="P44" s="2"/>
      <c r="Q44" s="2"/>
      <c r="R44" s="2"/>
      <c r="S44" s="2"/>
      <c r="T44" s="2"/>
      <c r="U44" s="2"/>
    </row>
    <row r="45" spans="1:21" ht="42.4" customHeight="1" x14ac:dyDescent="0.2">
      <c r="A45" s="29" t="s">
        <v>89</v>
      </c>
      <c r="B45" s="29"/>
      <c r="C45" s="378" t="s">
        <v>185</v>
      </c>
      <c r="D45" s="378"/>
      <c r="E45" s="378"/>
      <c r="F45" s="378"/>
      <c r="G45" s="378"/>
      <c r="H45" s="378"/>
      <c r="I45" s="378"/>
      <c r="J45" s="378"/>
      <c r="K45" s="378"/>
      <c r="L45" s="378"/>
      <c r="M45" s="378"/>
      <c r="N45" s="378"/>
      <c r="O45" s="378"/>
      <c r="P45" s="378"/>
      <c r="Q45" s="378"/>
      <c r="R45" s="378"/>
      <c r="S45" s="378"/>
      <c r="T45" s="378"/>
      <c r="U45" s="378"/>
    </row>
    <row r="46" spans="1:21" ht="29.45" customHeight="1" x14ac:dyDescent="0.2">
      <c r="A46" s="29" t="s">
        <v>90</v>
      </c>
      <c r="B46" s="29"/>
      <c r="C46" s="378" t="s">
        <v>186</v>
      </c>
      <c r="D46" s="378"/>
      <c r="E46" s="378"/>
      <c r="F46" s="378"/>
      <c r="G46" s="378"/>
      <c r="H46" s="378"/>
      <c r="I46" s="378"/>
      <c r="J46" s="378"/>
      <c r="K46" s="378"/>
      <c r="L46" s="378"/>
      <c r="M46" s="378"/>
      <c r="N46" s="378"/>
      <c r="O46" s="378"/>
      <c r="P46" s="378"/>
      <c r="Q46" s="378"/>
      <c r="R46" s="378"/>
      <c r="S46" s="378"/>
      <c r="T46" s="378"/>
      <c r="U46" s="378"/>
    </row>
    <row r="47" spans="1:21" ht="55.15" customHeight="1" x14ac:dyDescent="0.2">
      <c r="A47" s="29" t="s">
        <v>91</v>
      </c>
      <c r="B47" s="29"/>
      <c r="C47" s="378" t="s">
        <v>147</v>
      </c>
      <c r="D47" s="378"/>
      <c r="E47" s="378"/>
      <c r="F47" s="378"/>
      <c r="G47" s="378"/>
      <c r="H47" s="378"/>
      <c r="I47" s="378"/>
      <c r="J47" s="378"/>
      <c r="K47" s="378"/>
      <c r="L47" s="378"/>
      <c r="M47" s="378"/>
      <c r="N47" s="378"/>
      <c r="O47" s="378"/>
      <c r="P47" s="378"/>
      <c r="Q47" s="378"/>
      <c r="R47" s="378"/>
      <c r="S47" s="378"/>
      <c r="T47" s="378"/>
      <c r="U47" s="378"/>
    </row>
    <row r="48" spans="1:21" ht="4.5" customHeight="1" x14ac:dyDescent="0.2"/>
    <row r="49" spans="1:21" ht="16.5" customHeight="1" x14ac:dyDescent="0.2">
      <c r="A49" s="30" t="s">
        <v>119</v>
      </c>
      <c r="B49" s="29"/>
      <c r="C49" s="29"/>
      <c r="D49" s="29"/>
      <c r="E49" s="378" t="s">
        <v>170</v>
      </c>
      <c r="F49" s="378"/>
      <c r="G49" s="378"/>
      <c r="H49" s="378"/>
      <c r="I49" s="378"/>
      <c r="J49" s="378"/>
      <c r="K49" s="378"/>
      <c r="L49" s="378"/>
      <c r="M49" s="378"/>
      <c r="N49" s="378"/>
      <c r="O49" s="378"/>
      <c r="P49" s="378"/>
      <c r="Q49" s="378"/>
      <c r="R49" s="378"/>
      <c r="S49" s="378"/>
      <c r="T49" s="378"/>
      <c r="U49" s="378"/>
    </row>
  </sheetData>
  <mergeCells count="6">
    <mergeCell ref="E49:U49"/>
    <mergeCell ref="K1:U1"/>
    <mergeCell ref="C43:U43"/>
    <mergeCell ref="C45:U45"/>
    <mergeCell ref="C46:U46"/>
    <mergeCell ref="C47:U47"/>
  </mergeCells>
  <pageMargins left="0.7" right="0.7" top="0.75" bottom="0.75" header="0.3" footer="0.3"/>
  <pageSetup paperSize="9" fitToHeight="0" orientation="landscape" horizontalDpi="300" verticalDpi="300"/>
  <headerFooter scaleWithDoc="0" alignWithMargins="0">
    <oddHeader>&amp;C&amp;"Arial"&amp;8TABLE 16A.4</oddHeader>
    <oddFooter>&amp;L&amp;"Arial"&amp;8REPORT ON
GOVERNMENT
SERVICES 2022&amp;R&amp;"Arial"&amp;8CHILD PROTECTION
SERVICES
PAGE &amp;B&amp;P&amp;B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959"/>
  <sheetViews>
    <sheetView showGridLines="0" workbookViewId="0"/>
  </sheetViews>
  <sheetFormatPr defaultColWidth="11.42578125" defaultRowHeight="12.75" x14ac:dyDescent="0.2"/>
  <cols>
    <col min="1" max="10" width="1.85546875" customWidth="1"/>
    <col min="11" max="11" width="11.42578125" customWidth="1"/>
    <col min="12" max="12" width="5.42578125" customWidth="1"/>
    <col min="13" max="20" width="9.28515625" customWidth="1"/>
  </cols>
  <sheetData>
    <row r="1" spans="1:20" ht="33.950000000000003" customHeight="1" x14ac:dyDescent="0.2">
      <c r="A1" s="8" t="s">
        <v>187</v>
      </c>
      <c r="B1" s="8"/>
      <c r="C1" s="8"/>
      <c r="D1" s="8"/>
      <c r="E1" s="8"/>
      <c r="F1" s="8"/>
      <c r="G1" s="8"/>
      <c r="H1" s="8"/>
      <c r="I1" s="8"/>
      <c r="J1" s="8"/>
      <c r="K1" s="383" t="s">
        <v>188</v>
      </c>
      <c r="L1" s="384"/>
      <c r="M1" s="384"/>
      <c r="N1" s="384"/>
      <c r="O1" s="384"/>
      <c r="P1" s="384"/>
      <c r="Q1" s="384"/>
      <c r="R1" s="384"/>
      <c r="S1" s="384"/>
      <c r="T1" s="384"/>
    </row>
    <row r="2" spans="1:20" ht="16.5" customHeight="1" x14ac:dyDescent="0.2">
      <c r="A2" s="11"/>
      <c r="B2" s="11"/>
      <c r="C2" s="11"/>
      <c r="D2" s="11"/>
      <c r="E2" s="11"/>
      <c r="F2" s="11"/>
      <c r="G2" s="11"/>
      <c r="H2" s="11"/>
      <c r="I2" s="11"/>
      <c r="J2" s="11"/>
      <c r="K2" s="11"/>
      <c r="L2" s="12" t="s">
        <v>53</v>
      </c>
      <c r="M2" s="13" t="s">
        <v>189</v>
      </c>
      <c r="N2" s="13" t="s">
        <v>190</v>
      </c>
      <c r="O2" s="13" t="s">
        <v>191</v>
      </c>
      <c r="P2" s="13" t="s">
        <v>192</v>
      </c>
      <c r="Q2" s="13" t="s">
        <v>193</v>
      </c>
      <c r="R2" s="13" t="s">
        <v>194</v>
      </c>
      <c r="S2" s="13" t="s">
        <v>195</v>
      </c>
      <c r="T2" s="13" t="s">
        <v>196</v>
      </c>
    </row>
    <row r="3" spans="1:20" ht="16.5" customHeight="1" x14ac:dyDescent="0.2">
      <c r="A3" s="7" t="s">
        <v>63</v>
      </c>
      <c r="B3" s="7"/>
      <c r="C3" s="7"/>
      <c r="D3" s="7"/>
      <c r="E3" s="7"/>
      <c r="F3" s="7"/>
      <c r="G3" s="7"/>
      <c r="H3" s="7"/>
      <c r="I3" s="7"/>
      <c r="J3" s="7"/>
      <c r="K3" s="7"/>
      <c r="L3" s="9"/>
      <c r="M3" s="10"/>
      <c r="N3" s="10"/>
      <c r="O3" s="10"/>
      <c r="P3" s="10"/>
      <c r="Q3" s="10"/>
      <c r="R3" s="10"/>
      <c r="S3" s="10"/>
      <c r="T3" s="10"/>
    </row>
    <row r="4" spans="1:20" ht="16.5" customHeight="1" x14ac:dyDescent="0.2">
      <c r="A4" s="7"/>
      <c r="B4" s="7" t="s">
        <v>197</v>
      </c>
      <c r="C4" s="7"/>
      <c r="D4" s="7"/>
      <c r="E4" s="7"/>
      <c r="F4" s="7"/>
      <c r="G4" s="7"/>
      <c r="H4" s="7"/>
      <c r="I4" s="7"/>
      <c r="J4" s="7"/>
      <c r="K4" s="7"/>
      <c r="L4" s="9"/>
      <c r="M4" s="10"/>
      <c r="N4" s="10"/>
      <c r="O4" s="10"/>
      <c r="P4" s="10"/>
      <c r="Q4" s="10"/>
      <c r="R4" s="10"/>
      <c r="S4" s="10"/>
      <c r="T4" s="10"/>
    </row>
    <row r="5" spans="1:20" ht="16.5" customHeight="1" x14ac:dyDescent="0.2">
      <c r="A5" s="7"/>
      <c r="B5" s="7"/>
      <c r="C5" s="7" t="s">
        <v>198</v>
      </c>
      <c r="D5" s="7"/>
      <c r="E5" s="7"/>
      <c r="F5" s="7"/>
      <c r="G5" s="7"/>
      <c r="H5" s="7"/>
      <c r="I5" s="7"/>
      <c r="J5" s="7"/>
      <c r="K5" s="7"/>
      <c r="L5" s="9"/>
      <c r="M5" s="10"/>
      <c r="N5" s="10"/>
      <c r="O5" s="10"/>
      <c r="P5" s="10"/>
      <c r="Q5" s="10"/>
      <c r="R5" s="10"/>
      <c r="S5" s="10"/>
      <c r="T5" s="10"/>
    </row>
    <row r="6" spans="1:20" ht="16.5" customHeight="1" x14ac:dyDescent="0.2">
      <c r="A6" s="7"/>
      <c r="B6" s="7"/>
      <c r="C6" s="7"/>
      <c r="D6" s="7" t="s">
        <v>199</v>
      </c>
      <c r="E6" s="7"/>
      <c r="F6" s="7"/>
      <c r="G6" s="7"/>
      <c r="H6" s="7"/>
      <c r="I6" s="7"/>
      <c r="J6" s="7"/>
      <c r="K6" s="7"/>
      <c r="L6" s="9"/>
      <c r="M6" s="10"/>
      <c r="N6" s="10"/>
      <c r="O6" s="10"/>
      <c r="P6" s="10"/>
      <c r="Q6" s="10"/>
      <c r="R6" s="10"/>
      <c r="S6" s="10"/>
      <c r="T6" s="10"/>
    </row>
    <row r="7" spans="1:20" ht="16.5" customHeight="1" x14ac:dyDescent="0.2">
      <c r="A7" s="7"/>
      <c r="B7" s="7"/>
      <c r="C7" s="7"/>
      <c r="D7" s="7"/>
      <c r="E7" s="7" t="s">
        <v>200</v>
      </c>
      <c r="F7" s="7"/>
      <c r="G7" s="7"/>
      <c r="H7" s="7"/>
      <c r="I7" s="7"/>
      <c r="J7" s="7"/>
      <c r="K7" s="7"/>
      <c r="L7" s="9"/>
      <c r="M7" s="10"/>
      <c r="N7" s="10"/>
      <c r="O7" s="10"/>
      <c r="P7" s="10"/>
      <c r="Q7" s="10"/>
      <c r="R7" s="10"/>
      <c r="S7" s="10"/>
      <c r="T7" s="10"/>
    </row>
    <row r="8" spans="1:20" ht="16.5" customHeight="1" x14ac:dyDescent="0.2">
      <c r="A8" s="7"/>
      <c r="B8" s="7"/>
      <c r="C8" s="7"/>
      <c r="D8" s="7"/>
      <c r="E8" s="7"/>
      <c r="F8" s="7" t="s">
        <v>201</v>
      </c>
      <c r="G8" s="7"/>
      <c r="H8" s="7"/>
      <c r="I8" s="7"/>
      <c r="J8" s="7"/>
      <c r="K8" s="7"/>
      <c r="L8" s="9" t="s">
        <v>67</v>
      </c>
      <c r="M8" s="61">
        <v>15017</v>
      </c>
      <c r="N8" s="65">
        <v>2347</v>
      </c>
      <c r="O8" s="65">
        <v>2310</v>
      </c>
      <c r="P8" s="65">
        <v>1991</v>
      </c>
      <c r="Q8" s="65">
        <v>1006</v>
      </c>
      <c r="R8" s="64">
        <v>140</v>
      </c>
      <c r="S8" s="64">
        <v>142</v>
      </c>
      <c r="T8" s="65">
        <v>1485</v>
      </c>
    </row>
    <row r="9" spans="1:20" ht="16.5" customHeight="1" x14ac:dyDescent="0.2">
      <c r="A9" s="7"/>
      <c r="B9" s="7"/>
      <c r="C9" s="7"/>
      <c r="D9" s="7"/>
      <c r="E9" s="7"/>
      <c r="F9" s="7" t="s">
        <v>202</v>
      </c>
      <c r="G9" s="7"/>
      <c r="H9" s="7"/>
      <c r="I9" s="7"/>
      <c r="J9" s="7"/>
      <c r="K9" s="7"/>
      <c r="L9" s="9" t="s">
        <v>67</v>
      </c>
      <c r="M9" s="61">
        <v>11461</v>
      </c>
      <c r="N9" s="65">
        <v>1999</v>
      </c>
      <c r="O9" s="65">
        <v>4967</v>
      </c>
      <c r="P9" s="65">
        <v>1479</v>
      </c>
      <c r="Q9" s="65">
        <v>1170</v>
      </c>
      <c r="R9" s="63">
        <v>17</v>
      </c>
      <c r="S9" s="64">
        <v>445</v>
      </c>
      <c r="T9" s="65">
        <v>3160</v>
      </c>
    </row>
    <row r="10" spans="1:20" ht="16.5" customHeight="1" x14ac:dyDescent="0.2">
      <c r="A10" s="7"/>
      <c r="B10" s="7"/>
      <c r="C10" s="7"/>
      <c r="D10" s="7"/>
      <c r="E10" s="7"/>
      <c r="F10" s="7" t="s">
        <v>203</v>
      </c>
      <c r="G10" s="7"/>
      <c r="H10" s="7"/>
      <c r="I10" s="7"/>
      <c r="J10" s="7"/>
      <c r="K10" s="7"/>
      <c r="L10" s="9" t="s">
        <v>67</v>
      </c>
      <c r="M10" s="61">
        <v>26478</v>
      </c>
      <c r="N10" s="65">
        <v>4346</v>
      </c>
      <c r="O10" s="65">
        <v>7277</v>
      </c>
      <c r="P10" s="65">
        <v>3470</v>
      </c>
      <c r="Q10" s="65">
        <v>2176</v>
      </c>
      <c r="R10" s="64">
        <v>157</v>
      </c>
      <c r="S10" s="64">
        <v>587</v>
      </c>
      <c r="T10" s="65">
        <v>4645</v>
      </c>
    </row>
    <row r="11" spans="1:20" ht="16.5" customHeight="1" x14ac:dyDescent="0.2">
      <c r="A11" s="7"/>
      <c r="B11" s="7"/>
      <c r="C11" s="7"/>
      <c r="D11" s="7"/>
      <c r="E11" s="7" t="s">
        <v>204</v>
      </c>
      <c r="F11" s="7"/>
      <c r="G11" s="7"/>
      <c r="H11" s="7"/>
      <c r="I11" s="7"/>
      <c r="J11" s="7"/>
      <c r="K11" s="7"/>
      <c r="L11" s="9" t="s">
        <v>67</v>
      </c>
      <c r="M11" s="61">
        <v>10875</v>
      </c>
      <c r="N11" s="63">
        <v>95</v>
      </c>
      <c r="O11" s="65">
        <v>1631</v>
      </c>
      <c r="P11" s="65">
        <v>1031</v>
      </c>
      <c r="Q11" s="64">
        <v>238</v>
      </c>
      <c r="R11" s="63">
        <v>56</v>
      </c>
      <c r="S11" s="63">
        <v>26</v>
      </c>
      <c r="T11" s="64">
        <v>554</v>
      </c>
    </row>
    <row r="12" spans="1:20" ht="29.45" customHeight="1" x14ac:dyDescent="0.2">
      <c r="A12" s="7"/>
      <c r="B12" s="7"/>
      <c r="C12" s="7"/>
      <c r="D12" s="7"/>
      <c r="E12" s="382" t="s">
        <v>205</v>
      </c>
      <c r="F12" s="382"/>
      <c r="G12" s="382"/>
      <c r="H12" s="382"/>
      <c r="I12" s="382"/>
      <c r="J12" s="382"/>
      <c r="K12" s="382"/>
      <c r="L12" s="9" t="s">
        <v>67</v>
      </c>
      <c r="M12" s="65">
        <v>1640</v>
      </c>
      <c r="N12" s="62" t="s">
        <v>75</v>
      </c>
      <c r="O12" s="64">
        <v>498</v>
      </c>
      <c r="P12" s="64">
        <v>452</v>
      </c>
      <c r="Q12" s="63">
        <v>67</v>
      </c>
      <c r="R12" s="63">
        <v>31</v>
      </c>
      <c r="S12" s="63">
        <v>18</v>
      </c>
      <c r="T12" s="64">
        <v>579</v>
      </c>
    </row>
    <row r="13" spans="1:20" ht="16.5" customHeight="1" x14ac:dyDescent="0.2">
      <c r="A13" s="7"/>
      <c r="B13" s="7"/>
      <c r="C13" s="7"/>
      <c r="D13" s="7"/>
      <c r="E13" s="7" t="s">
        <v>206</v>
      </c>
      <c r="F13" s="7"/>
      <c r="G13" s="7"/>
      <c r="H13" s="7"/>
      <c r="I13" s="7"/>
      <c r="J13" s="7"/>
      <c r="K13" s="7"/>
      <c r="L13" s="9" t="s">
        <v>67</v>
      </c>
      <c r="M13" s="61">
        <v>38993</v>
      </c>
      <c r="N13" s="65">
        <v>4441</v>
      </c>
      <c r="O13" s="65">
        <v>9406</v>
      </c>
      <c r="P13" s="65">
        <v>4953</v>
      </c>
      <c r="Q13" s="65">
        <v>2481</v>
      </c>
      <c r="R13" s="64">
        <v>244</v>
      </c>
      <c r="S13" s="64">
        <v>631</v>
      </c>
      <c r="T13" s="65">
        <v>5778</v>
      </c>
    </row>
    <row r="14" spans="1:20" ht="16.5" customHeight="1" x14ac:dyDescent="0.2">
      <c r="A14" s="7"/>
      <c r="B14" s="7"/>
      <c r="C14" s="7"/>
      <c r="D14" s="7" t="s">
        <v>207</v>
      </c>
      <c r="E14" s="7"/>
      <c r="F14" s="7"/>
      <c r="G14" s="7"/>
      <c r="H14" s="7"/>
      <c r="I14" s="7"/>
      <c r="J14" s="7"/>
      <c r="K14" s="7"/>
      <c r="L14" s="9" t="s">
        <v>67</v>
      </c>
      <c r="M14" s="61">
        <v>40477</v>
      </c>
      <c r="N14" s="65">
        <v>7103</v>
      </c>
      <c r="O14" s="62" t="s">
        <v>75</v>
      </c>
      <c r="P14" s="65">
        <v>1108</v>
      </c>
      <c r="Q14" s="65">
        <v>8301</v>
      </c>
      <c r="R14" s="64">
        <v>226</v>
      </c>
      <c r="S14" s="65">
        <v>3048</v>
      </c>
      <c r="T14" s="61">
        <v>17240</v>
      </c>
    </row>
    <row r="15" spans="1:20" ht="16.5" customHeight="1" x14ac:dyDescent="0.2">
      <c r="A15" s="7"/>
      <c r="B15" s="7"/>
      <c r="C15" s="7"/>
      <c r="D15" s="7" t="s">
        <v>208</v>
      </c>
      <c r="E15" s="7"/>
      <c r="F15" s="7"/>
      <c r="G15" s="7"/>
      <c r="H15" s="7"/>
      <c r="I15" s="7"/>
      <c r="J15" s="7"/>
      <c r="K15" s="7"/>
      <c r="L15" s="9" t="s">
        <v>67</v>
      </c>
      <c r="M15" s="61">
        <v>79470</v>
      </c>
      <c r="N15" s="61">
        <v>11544</v>
      </c>
      <c r="O15" s="65">
        <v>9406</v>
      </c>
      <c r="P15" s="65">
        <v>6061</v>
      </c>
      <c r="Q15" s="61">
        <v>10782</v>
      </c>
      <c r="R15" s="64">
        <v>470</v>
      </c>
      <c r="S15" s="65">
        <v>3679</v>
      </c>
      <c r="T15" s="61">
        <v>23018</v>
      </c>
    </row>
    <row r="16" spans="1:20" ht="16.5" customHeight="1" x14ac:dyDescent="0.2">
      <c r="A16" s="7"/>
      <c r="B16" s="7"/>
      <c r="C16" s="7" t="s">
        <v>209</v>
      </c>
      <c r="D16" s="7"/>
      <c r="E16" s="7"/>
      <c r="F16" s="7"/>
      <c r="G16" s="7"/>
      <c r="H16" s="7"/>
      <c r="I16" s="7"/>
      <c r="J16" s="7"/>
      <c r="K16" s="7"/>
      <c r="L16" s="9"/>
      <c r="M16" s="10"/>
      <c r="N16" s="10"/>
      <c r="O16" s="10"/>
      <c r="P16" s="10"/>
      <c r="Q16" s="10"/>
      <c r="R16" s="10"/>
      <c r="S16" s="10"/>
      <c r="T16" s="10"/>
    </row>
    <row r="17" spans="1:20" ht="16.5" customHeight="1" x14ac:dyDescent="0.2">
      <c r="A17" s="7"/>
      <c r="B17" s="7"/>
      <c r="C17" s="7"/>
      <c r="D17" s="7" t="s">
        <v>199</v>
      </c>
      <c r="E17" s="7"/>
      <c r="F17" s="7"/>
      <c r="G17" s="7"/>
      <c r="H17" s="7"/>
      <c r="I17" s="7"/>
      <c r="J17" s="7"/>
      <c r="K17" s="7"/>
      <c r="L17" s="9"/>
      <c r="M17" s="10"/>
      <c r="N17" s="10"/>
      <c r="O17" s="10"/>
      <c r="P17" s="10"/>
      <c r="Q17" s="10"/>
      <c r="R17" s="10"/>
      <c r="S17" s="10"/>
      <c r="T17" s="10"/>
    </row>
    <row r="18" spans="1:20" ht="16.5" customHeight="1" x14ac:dyDescent="0.2">
      <c r="A18" s="7"/>
      <c r="B18" s="7"/>
      <c r="C18" s="7"/>
      <c r="D18" s="7"/>
      <c r="E18" s="7" t="s">
        <v>200</v>
      </c>
      <c r="F18" s="7"/>
      <c r="G18" s="7"/>
      <c r="H18" s="7"/>
      <c r="I18" s="7"/>
      <c r="J18" s="7"/>
      <c r="K18" s="7"/>
      <c r="L18" s="9"/>
      <c r="M18" s="10"/>
      <c r="N18" s="10"/>
      <c r="O18" s="10"/>
      <c r="P18" s="10"/>
      <c r="Q18" s="10"/>
      <c r="R18" s="10"/>
      <c r="S18" s="10"/>
      <c r="T18" s="10"/>
    </row>
    <row r="19" spans="1:20" ht="16.5" customHeight="1" x14ac:dyDescent="0.2">
      <c r="A19" s="7"/>
      <c r="B19" s="7"/>
      <c r="C19" s="7"/>
      <c r="D19" s="7"/>
      <c r="E19" s="7"/>
      <c r="F19" s="7" t="s">
        <v>201</v>
      </c>
      <c r="G19" s="7"/>
      <c r="H19" s="7"/>
      <c r="I19" s="7"/>
      <c r="J19" s="7"/>
      <c r="K19" s="7"/>
      <c r="L19" s="9" t="s">
        <v>210</v>
      </c>
      <c r="M19" s="67">
        <v>18.899999999999999</v>
      </c>
      <c r="N19" s="67">
        <v>20.3</v>
      </c>
      <c r="O19" s="67">
        <v>24.6</v>
      </c>
      <c r="P19" s="67">
        <v>32.799999999999997</v>
      </c>
      <c r="Q19" s="66">
        <v>9.3000000000000007</v>
      </c>
      <c r="R19" s="67">
        <v>29.8</v>
      </c>
      <c r="S19" s="66">
        <v>3.9</v>
      </c>
      <c r="T19" s="66">
        <v>6.5</v>
      </c>
    </row>
    <row r="20" spans="1:20" ht="16.5" customHeight="1" x14ac:dyDescent="0.2">
      <c r="A20" s="7"/>
      <c r="B20" s="7"/>
      <c r="C20" s="7"/>
      <c r="D20" s="7"/>
      <c r="E20" s="7"/>
      <c r="F20" s="7" t="s">
        <v>202</v>
      </c>
      <c r="G20" s="7"/>
      <c r="H20" s="7"/>
      <c r="I20" s="7"/>
      <c r="J20" s="7"/>
      <c r="K20" s="7"/>
      <c r="L20" s="9" t="s">
        <v>210</v>
      </c>
      <c r="M20" s="67">
        <v>14.4</v>
      </c>
      <c r="N20" s="67">
        <v>17.3</v>
      </c>
      <c r="O20" s="67">
        <v>52.8</v>
      </c>
      <c r="P20" s="67">
        <v>24.4</v>
      </c>
      <c r="Q20" s="67">
        <v>10.9</v>
      </c>
      <c r="R20" s="66">
        <v>3.6</v>
      </c>
      <c r="S20" s="67">
        <v>12.1</v>
      </c>
      <c r="T20" s="67">
        <v>13.7</v>
      </c>
    </row>
    <row r="21" spans="1:20" ht="16.5" customHeight="1" x14ac:dyDescent="0.2">
      <c r="A21" s="7"/>
      <c r="B21" s="7"/>
      <c r="C21" s="7"/>
      <c r="D21" s="7"/>
      <c r="E21" s="7"/>
      <c r="F21" s="7" t="s">
        <v>203</v>
      </c>
      <c r="G21" s="7"/>
      <c r="H21" s="7"/>
      <c r="I21" s="7"/>
      <c r="J21" s="7"/>
      <c r="K21" s="7"/>
      <c r="L21" s="9" t="s">
        <v>210</v>
      </c>
      <c r="M21" s="67">
        <v>33.299999999999997</v>
      </c>
      <c r="N21" s="67">
        <v>37.6</v>
      </c>
      <c r="O21" s="67">
        <v>77.400000000000006</v>
      </c>
      <c r="P21" s="67">
        <v>57.3</v>
      </c>
      <c r="Q21" s="67">
        <v>20.2</v>
      </c>
      <c r="R21" s="67">
        <v>33.4</v>
      </c>
      <c r="S21" s="67">
        <v>16</v>
      </c>
      <c r="T21" s="67">
        <v>20.2</v>
      </c>
    </row>
    <row r="22" spans="1:20" ht="16.5" customHeight="1" x14ac:dyDescent="0.2">
      <c r="A22" s="7"/>
      <c r="B22" s="7"/>
      <c r="C22" s="7"/>
      <c r="D22" s="7"/>
      <c r="E22" s="7" t="s">
        <v>204</v>
      </c>
      <c r="F22" s="7"/>
      <c r="G22" s="7"/>
      <c r="H22" s="7"/>
      <c r="I22" s="7"/>
      <c r="J22" s="7"/>
      <c r="K22" s="7"/>
      <c r="L22" s="9" t="s">
        <v>210</v>
      </c>
      <c r="M22" s="67">
        <v>13.7</v>
      </c>
      <c r="N22" s="66">
        <v>0.8</v>
      </c>
      <c r="O22" s="67">
        <v>17.3</v>
      </c>
      <c r="P22" s="67">
        <v>17</v>
      </c>
      <c r="Q22" s="66">
        <v>2.2000000000000002</v>
      </c>
      <c r="R22" s="67">
        <v>11.9</v>
      </c>
      <c r="S22" s="66">
        <v>0.7</v>
      </c>
      <c r="T22" s="66">
        <v>2.4</v>
      </c>
    </row>
    <row r="23" spans="1:20" ht="29.45" customHeight="1" x14ac:dyDescent="0.2">
      <c r="A23" s="7"/>
      <c r="B23" s="7"/>
      <c r="C23" s="7"/>
      <c r="D23" s="7"/>
      <c r="E23" s="382" t="s">
        <v>205</v>
      </c>
      <c r="F23" s="382"/>
      <c r="G23" s="382"/>
      <c r="H23" s="382"/>
      <c r="I23" s="382"/>
      <c r="J23" s="382"/>
      <c r="K23" s="382"/>
      <c r="L23" s="9" t="s">
        <v>210</v>
      </c>
      <c r="M23" s="66">
        <v>2.1</v>
      </c>
      <c r="N23" s="66" t="s">
        <v>75</v>
      </c>
      <c r="O23" s="66">
        <v>5.3</v>
      </c>
      <c r="P23" s="66">
        <v>7.5</v>
      </c>
      <c r="Q23" s="66">
        <v>0.6</v>
      </c>
      <c r="R23" s="66">
        <v>6.6</v>
      </c>
      <c r="S23" s="66">
        <v>0.5</v>
      </c>
      <c r="T23" s="66">
        <v>2.5</v>
      </c>
    </row>
    <row r="24" spans="1:20" ht="16.5" customHeight="1" x14ac:dyDescent="0.2">
      <c r="A24" s="7"/>
      <c r="B24" s="7"/>
      <c r="C24" s="7"/>
      <c r="D24" s="7"/>
      <c r="E24" s="7" t="s">
        <v>206</v>
      </c>
      <c r="F24" s="7"/>
      <c r="G24" s="7"/>
      <c r="H24" s="7"/>
      <c r="I24" s="7"/>
      <c r="J24" s="7"/>
      <c r="K24" s="7"/>
      <c r="L24" s="9" t="s">
        <v>210</v>
      </c>
      <c r="M24" s="67">
        <v>49.1</v>
      </c>
      <c r="N24" s="67">
        <v>38.5</v>
      </c>
      <c r="O24" s="68">
        <v>100</v>
      </c>
      <c r="P24" s="67">
        <v>81.7</v>
      </c>
      <c r="Q24" s="67">
        <v>23</v>
      </c>
      <c r="R24" s="67">
        <v>51.9</v>
      </c>
      <c r="S24" s="67">
        <v>17.2</v>
      </c>
      <c r="T24" s="67">
        <v>25.1</v>
      </c>
    </row>
    <row r="25" spans="1:20" ht="16.5" customHeight="1" x14ac:dyDescent="0.2">
      <c r="A25" s="7"/>
      <c r="B25" s="7"/>
      <c r="C25" s="7"/>
      <c r="D25" s="7" t="s">
        <v>207</v>
      </c>
      <c r="E25" s="7"/>
      <c r="F25" s="7"/>
      <c r="G25" s="7"/>
      <c r="H25" s="7"/>
      <c r="I25" s="7"/>
      <c r="J25" s="7"/>
      <c r="K25" s="7"/>
      <c r="L25" s="9" t="s">
        <v>210</v>
      </c>
      <c r="M25" s="67">
        <v>50.9</v>
      </c>
      <c r="N25" s="67">
        <v>61.5</v>
      </c>
      <c r="O25" s="66" t="s">
        <v>75</v>
      </c>
      <c r="P25" s="67">
        <v>18.3</v>
      </c>
      <c r="Q25" s="67">
        <v>77</v>
      </c>
      <c r="R25" s="67">
        <v>48.1</v>
      </c>
      <c r="S25" s="67">
        <v>82.8</v>
      </c>
      <c r="T25" s="67">
        <v>74.900000000000006</v>
      </c>
    </row>
    <row r="26" spans="1:20" ht="16.5" customHeight="1" x14ac:dyDescent="0.2">
      <c r="A26" s="7"/>
      <c r="B26" s="7"/>
      <c r="C26" s="7"/>
      <c r="D26" s="7" t="s">
        <v>208</v>
      </c>
      <c r="E26" s="7"/>
      <c r="F26" s="7"/>
      <c r="G26" s="7"/>
      <c r="H26" s="7"/>
      <c r="I26" s="7"/>
      <c r="J26" s="7"/>
      <c r="K26" s="7"/>
      <c r="L26" s="9" t="s">
        <v>210</v>
      </c>
      <c r="M26" s="68">
        <v>100</v>
      </c>
      <c r="N26" s="68">
        <v>100</v>
      </c>
      <c r="O26" s="68">
        <v>100</v>
      </c>
      <c r="P26" s="68">
        <v>100</v>
      </c>
      <c r="Q26" s="68">
        <v>100</v>
      </c>
      <c r="R26" s="68">
        <v>100</v>
      </c>
      <c r="S26" s="68">
        <v>100</v>
      </c>
      <c r="T26" s="68">
        <v>100</v>
      </c>
    </row>
    <row r="27" spans="1:20" ht="16.5" customHeight="1" x14ac:dyDescent="0.2">
      <c r="A27" s="7"/>
      <c r="B27" s="7" t="s">
        <v>211</v>
      </c>
      <c r="C27" s="7"/>
      <c r="D27" s="7"/>
      <c r="E27" s="7"/>
      <c r="F27" s="7"/>
      <c r="G27" s="7"/>
      <c r="H27" s="7"/>
      <c r="I27" s="7"/>
      <c r="J27" s="7"/>
      <c r="K27" s="7"/>
      <c r="L27" s="9"/>
      <c r="M27" s="10"/>
      <c r="N27" s="10"/>
      <c r="O27" s="10"/>
      <c r="P27" s="10"/>
      <c r="Q27" s="10"/>
      <c r="R27" s="10"/>
      <c r="S27" s="10"/>
      <c r="T27" s="10"/>
    </row>
    <row r="28" spans="1:20" ht="16.5" customHeight="1" x14ac:dyDescent="0.2">
      <c r="A28" s="7"/>
      <c r="B28" s="7"/>
      <c r="C28" s="7" t="s">
        <v>198</v>
      </c>
      <c r="D28" s="7"/>
      <c r="E28" s="7"/>
      <c r="F28" s="7"/>
      <c r="G28" s="7"/>
      <c r="H28" s="7"/>
      <c r="I28" s="7"/>
      <c r="J28" s="7"/>
      <c r="K28" s="7"/>
      <c r="L28" s="9"/>
      <c r="M28" s="10"/>
      <c r="N28" s="10"/>
      <c r="O28" s="10"/>
      <c r="P28" s="10"/>
      <c r="Q28" s="10"/>
      <c r="R28" s="10"/>
      <c r="S28" s="10"/>
      <c r="T28" s="10"/>
    </row>
    <row r="29" spans="1:20" ht="16.5" customHeight="1" x14ac:dyDescent="0.2">
      <c r="A29" s="7"/>
      <c r="B29" s="7"/>
      <c r="C29" s="7"/>
      <c r="D29" s="7" t="s">
        <v>199</v>
      </c>
      <c r="E29" s="7"/>
      <c r="F29" s="7"/>
      <c r="G29" s="7"/>
      <c r="H29" s="7"/>
      <c r="I29" s="7"/>
      <c r="J29" s="7"/>
      <c r="K29" s="7"/>
      <c r="L29" s="9"/>
      <c r="M29" s="10"/>
      <c r="N29" s="10"/>
      <c r="O29" s="10"/>
      <c r="P29" s="10"/>
      <c r="Q29" s="10"/>
      <c r="R29" s="10"/>
      <c r="S29" s="10"/>
      <c r="T29" s="10"/>
    </row>
    <row r="30" spans="1:20" ht="16.5" customHeight="1" x14ac:dyDescent="0.2">
      <c r="A30" s="7"/>
      <c r="B30" s="7"/>
      <c r="C30" s="7"/>
      <c r="D30" s="7"/>
      <c r="E30" s="7" t="s">
        <v>200</v>
      </c>
      <c r="F30" s="7"/>
      <c r="G30" s="7"/>
      <c r="H30" s="7"/>
      <c r="I30" s="7"/>
      <c r="J30" s="7"/>
      <c r="K30" s="7"/>
      <c r="L30" s="9"/>
      <c r="M30" s="10"/>
      <c r="N30" s="10"/>
      <c r="O30" s="10"/>
      <c r="P30" s="10"/>
      <c r="Q30" s="10"/>
      <c r="R30" s="10"/>
      <c r="S30" s="10"/>
      <c r="T30" s="10"/>
    </row>
    <row r="31" spans="1:20" ht="16.5" customHeight="1" x14ac:dyDescent="0.2">
      <c r="A31" s="7"/>
      <c r="B31" s="7"/>
      <c r="C31" s="7"/>
      <c r="D31" s="7"/>
      <c r="E31" s="7"/>
      <c r="F31" s="7" t="s">
        <v>201</v>
      </c>
      <c r="G31" s="7"/>
      <c r="H31" s="7"/>
      <c r="I31" s="7"/>
      <c r="J31" s="7"/>
      <c r="K31" s="7"/>
      <c r="L31" s="9" t="s">
        <v>67</v>
      </c>
      <c r="M31" s="61">
        <v>21950</v>
      </c>
      <c r="N31" s="61">
        <v>14688</v>
      </c>
      <c r="O31" s="65">
        <v>4208</v>
      </c>
      <c r="P31" s="65">
        <v>2616</v>
      </c>
      <c r="Q31" s="65">
        <v>1678</v>
      </c>
      <c r="R31" s="64">
        <v>184</v>
      </c>
      <c r="S31" s="64">
        <v>285</v>
      </c>
      <c r="T31" s="64">
        <v>194</v>
      </c>
    </row>
    <row r="32" spans="1:20" ht="16.5" customHeight="1" x14ac:dyDescent="0.2">
      <c r="A32" s="7"/>
      <c r="B32" s="7"/>
      <c r="C32" s="7"/>
      <c r="D32" s="7"/>
      <c r="E32" s="7"/>
      <c r="F32" s="7" t="s">
        <v>202</v>
      </c>
      <c r="G32" s="7"/>
      <c r="H32" s="7"/>
      <c r="I32" s="7"/>
      <c r="J32" s="7"/>
      <c r="K32" s="7"/>
      <c r="L32" s="9" t="s">
        <v>67</v>
      </c>
      <c r="M32" s="61">
        <v>18534</v>
      </c>
      <c r="N32" s="61">
        <v>13893</v>
      </c>
      <c r="O32" s="65">
        <v>8814</v>
      </c>
      <c r="P32" s="65">
        <v>3408</v>
      </c>
      <c r="Q32" s="65">
        <v>2519</v>
      </c>
      <c r="R32" s="63">
        <v>46</v>
      </c>
      <c r="S32" s="65">
        <v>1224</v>
      </c>
      <c r="T32" s="64">
        <v>661</v>
      </c>
    </row>
    <row r="33" spans="1:20" ht="16.5" customHeight="1" x14ac:dyDescent="0.2">
      <c r="A33" s="7"/>
      <c r="B33" s="7"/>
      <c r="C33" s="7"/>
      <c r="D33" s="7"/>
      <c r="E33" s="7"/>
      <c r="F33" s="7" t="s">
        <v>203</v>
      </c>
      <c r="G33" s="7"/>
      <c r="H33" s="7"/>
      <c r="I33" s="7"/>
      <c r="J33" s="7"/>
      <c r="K33" s="7"/>
      <c r="L33" s="9" t="s">
        <v>67</v>
      </c>
      <c r="M33" s="61">
        <v>40484</v>
      </c>
      <c r="N33" s="61">
        <v>28581</v>
      </c>
      <c r="O33" s="61">
        <v>13022</v>
      </c>
      <c r="P33" s="65">
        <v>6024</v>
      </c>
      <c r="Q33" s="65">
        <v>4197</v>
      </c>
      <c r="R33" s="64">
        <v>230</v>
      </c>
      <c r="S33" s="65">
        <v>1509</v>
      </c>
      <c r="T33" s="64">
        <v>855</v>
      </c>
    </row>
    <row r="34" spans="1:20" ht="16.5" customHeight="1" x14ac:dyDescent="0.2">
      <c r="A34" s="7"/>
      <c r="B34" s="7"/>
      <c r="C34" s="7"/>
      <c r="D34" s="7"/>
      <c r="E34" s="7" t="s">
        <v>204</v>
      </c>
      <c r="F34" s="7"/>
      <c r="G34" s="7"/>
      <c r="H34" s="7"/>
      <c r="I34" s="7"/>
      <c r="J34" s="7"/>
      <c r="K34" s="7"/>
      <c r="L34" s="9" t="s">
        <v>67</v>
      </c>
      <c r="M34" s="61">
        <v>11944</v>
      </c>
      <c r="N34" s="64">
        <v>445</v>
      </c>
      <c r="O34" s="65">
        <v>2309</v>
      </c>
      <c r="P34" s="64">
        <v>893</v>
      </c>
      <c r="Q34" s="64">
        <v>391</v>
      </c>
      <c r="R34" s="63">
        <v>90</v>
      </c>
      <c r="S34" s="64">
        <v>107</v>
      </c>
      <c r="T34" s="64">
        <v>176</v>
      </c>
    </row>
    <row r="35" spans="1:20" ht="29.45" customHeight="1" x14ac:dyDescent="0.2">
      <c r="A35" s="7"/>
      <c r="B35" s="7"/>
      <c r="C35" s="7"/>
      <c r="D35" s="7"/>
      <c r="E35" s="382" t="s">
        <v>205</v>
      </c>
      <c r="F35" s="382"/>
      <c r="G35" s="382"/>
      <c r="H35" s="382"/>
      <c r="I35" s="382"/>
      <c r="J35" s="382"/>
      <c r="K35" s="382"/>
      <c r="L35" s="9" t="s">
        <v>67</v>
      </c>
      <c r="M35" s="65">
        <v>1978</v>
      </c>
      <c r="N35" s="62" t="s">
        <v>75</v>
      </c>
      <c r="O35" s="64">
        <v>441</v>
      </c>
      <c r="P35" s="64">
        <v>351</v>
      </c>
      <c r="Q35" s="63">
        <v>24</v>
      </c>
      <c r="R35" s="63">
        <v>53</v>
      </c>
      <c r="S35" s="63">
        <v>40</v>
      </c>
      <c r="T35" s="63">
        <v>74</v>
      </c>
    </row>
    <row r="36" spans="1:20" ht="16.5" customHeight="1" x14ac:dyDescent="0.2">
      <c r="A36" s="7"/>
      <c r="B36" s="7"/>
      <c r="C36" s="7"/>
      <c r="D36" s="7"/>
      <c r="E36" s="7" t="s">
        <v>206</v>
      </c>
      <c r="F36" s="7"/>
      <c r="G36" s="7"/>
      <c r="H36" s="7"/>
      <c r="I36" s="7"/>
      <c r="J36" s="7"/>
      <c r="K36" s="7"/>
      <c r="L36" s="9" t="s">
        <v>67</v>
      </c>
      <c r="M36" s="61">
        <v>54406</v>
      </c>
      <c r="N36" s="61">
        <v>29026</v>
      </c>
      <c r="O36" s="61">
        <v>15772</v>
      </c>
      <c r="P36" s="65">
        <v>7268</v>
      </c>
      <c r="Q36" s="65">
        <v>4612</v>
      </c>
      <c r="R36" s="64">
        <v>373</v>
      </c>
      <c r="S36" s="65">
        <v>1656</v>
      </c>
      <c r="T36" s="65">
        <v>1105</v>
      </c>
    </row>
    <row r="37" spans="1:20" ht="16.5" customHeight="1" x14ac:dyDescent="0.2">
      <c r="A37" s="7"/>
      <c r="B37" s="7"/>
      <c r="C37" s="7"/>
      <c r="D37" s="7" t="s">
        <v>207</v>
      </c>
      <c r="E37" s="7"/>
      <c r="F37" s="7"/>
      <c r="G37" s="7"/>
      <c r="H37" s="7"/>
      <c r="I37" s="7"/>
      <c r="J37" s="7"/>
      <c r="K37" s="7"/>
      <c r="L37" s="9" t="s">
        <v>67</v>
      </c>
      <c r="M37" s="61">
        <v>95645</v>
      </c>
      <c r="N37" s="61">
        <v>74674</v>
      </c>
      <c r="O37" s="62" t="s">
        <v>75</v>
      </c>
      <c r="P37" s="64">
        <v>866</v>
      </c>
      <c r="Q37" s="61">
        <v>21958</v>
      </c>
      <c r="R37" s="64">
        <v>300</v>
      </c>
      <c r="S37" s="65">
        <v>9903</v>
      </c>
      <c r="T37" s="65">
        <v>4164</v>
      </c>
    </row>
    <row r="38" spans="1:20" ht="16.5" customHeight="1" x14ac:dyDescent="0.2">
      <c r="A38" s="7"/>
      <c r="B38" s="7"/>
      <c r="C38" s="7"/>
      <c r="D38" s="7" t="s">
        <v>208</v>
      </c>
      <c r="E38" s="7"/>
      <c r="F38" s="7"/>
      <c r="G38" s="7"/>
      <c r="H38" s="7"/>
      <c r="I38" s="7"/>
      <c r="J38" s="7"/>
      <c r="K38" s="7"/>
      <c r="L38" s="9" t="s">
        <v>67</v>
      </c>
      <c r="M38" s="58">
        <v>150051</v>
      </c>
      <c r="N38" s="58">
        <v>103700</v>
      </c>
      <c r="O38" s="61">
        <v>15772</v>
      </c>
      <c r="P38" s="65">
        <v>8134</v>
      </c>
      <c r="Q38" s="61">
        <v>26570</v>
      </c>
      <c r="R38" s="64">
        <v>673</v>
      </c>
      <c r="S38" s="61">
        <v>11559</v>
      </c>
      <c r="T38" s="65">
        <v>5269</v>
      </c>
    </row>
    <row r="39" spans="1:20" ht="16.5" customHeight="1" x14ac:dyDescent="0.2">
      <c r="A39" s="7"/>
      <c r="B39" s="7"/>
      <c r="C39" s="7" t="s">
        <v>209</v>
      </c>
      <c r="D39" s="7"/>
      <c r="E39" s="7"/>
      <c r="F39" s="7"/>
      <c r="G39" s="7"/>
      <c r="H39" s="7"/>
      <c r="I39" s="7"/>
      <c r="J39" s="7"/>
      <c r="K39" s="7"/>
      <c r="L39" s="9"/>
      <c r="M39" s="10"/>
      <c r="N39" s="10"/>
      <c r="O39" s="10"/>
      <c r="P39" s="10"/>
      <c r="Q39" s="10"/>
      <c r="R39" s="10"/>
      <c r="S39" s="10"/>
      <c r="T39" s="10"/>
    </row>
    <row r="40" spans="1:20" ht="16.5" customHeight="1" x14ac:dyDescent="0.2">
      <c r="A40" s="7"/>
      <c r="B40" s="7"/>
      <c r="C40" s="7"/>
      <c r="D40" s="7" t="s">
        <v>199</v>
      </c>
      <c r="E40" s="7"/>
      <c r="F40" s="7"/>
      <c r="G40" s="7"/>
      <c r="H40" s="7"/>
      <c r="I40" s="7"/>
      <c r="J40" s="7"/>
      <c r="K40" s="7"/>
      <c r="L40" s="9"/>
      <c r="M40" s="10"/>
      <c r="N40" s="10"/>
      <c r="O40" s="10"/>
      <c r="P40" s="10"/>
      <c r="Q40" s="10"/>
      <c r="R40" s="10"/>
      <c r="S40" s="10"/>
      <c r="T40" s="10"/>
    </row>
    <row r="41" spans="1:20" ht="16.5" customHeight="1" x14ac:dyDescent="0.2">
      <c r="A41" s="7"/>
      <c r="B41" s="7"/>
      <c r="C41" s="7"/>
      <c r="D41" s="7"/>
      <c r="E41" s="7" t="s">
        <v>200</v>
      </c>
      <c r="F41" s="7"/>
      <c r="G41" s="7"/>
      <c r="H41" s="7"/>
      <c r="I41" s="7"/>
      <c r="J41" s="7"/>
      <c r="K41" s="7"/>
      <c r="L41" s="9"/>
      <c r="M41" s="10"/>
      <c r="N41" s="10"/>
      <c r="O41" s="10"/>
      <c r="P41" s="10"/>
      <c r="Q41" s="10"/>
      <c r="R41" s="10"/>
      <c r="S41" s="10"/>
      <c r="T41" s="10"/>
    </row>
    <row r="42" spans="1:20" ht="16.5" customHeight="1" x14ac:dyDescent="0.2">
      <c r="A42" s="7"/>
      <c r="B42" s="7"/>
      <c r="C42" s="7"/>
      <c r="D42" s="7"/>
      <c r="E42" s="7"/>
      <c r="F42" s="7" t="s">
        <v>201</v>
      </c>
      <c r="G42" s="7"/>
      <c r="H42" s="7"/>
      <c r="I42" s="7"/>
      <c r="J42" s="7"/>
      <c r="K42" s="7"/>
      <c r="L42" s="9" t="s">
        <v>210</v>
      </c>
      <c r="M42" s="67">
        <v>14.6</v>
      </c>
      <c r="N42" s="67">
        <v>14.2</v>
      </c>
      <c r="O42" s="67">
        <v>26.7</v>
      </c>
      <c r="P42" s="67">
        <v>32.200000000000003</v>
      </c>
      <c r="Q42" s="66">
        <v>6.3</v>
      </c>
      <c r="R42" s="67">
        <v>27.3</v>
      </c>
      <c r="S42" s="66">
        <v>2.5</v>
      </c>
      <c r="T42" s="66">
        <v>3.7</v>
      </c>
    </row>
    <row r="43" spans="1:20" ht="16.5" customHeight="1" x14ac:dyDescent="0.2">
      <c r="A43" s="7"/>
      <c r="B43" s="7"/>
      <c r="C43" s="7"/>
      <c r="D43" s="7"/>
      <c r="E43" s="7"/>
      <c r="F43" s="7" t="s">
        <v>202</v>
      </c>
      <c r="G43" s="7"/>
      <c r="H43" s="7"/>
      <c r="I43" s="7"/>
      <c r="J43" s="7"/>
      <c r="K43" s="7"/>
      <c r="L43" s="9" t="s">
        <v>210</v>
      </c>
      <c r="M43" s="67">
        <v>12.4</v>
      </c>
      <c r="N43" s="67">
        <v>13.4</v>
      </c>
      <c r="O43" s="67">
        <v>55.9</v>
      </c>
      <c r="P43" s="67">
        <v>41.9</v>
      </c>
      <c r="Q43" s="66">
        <v>9.5</v>
      </c>
      <c r="R43" s="66">
        <v>6.8</v>
      </c>
      <c r="S43" s="67">
        <v>10.6</v>
      </c>
      <c r="T43" s="67">
        <v>12.5</v>
      </c>
    </row>
    <row r="44" spans="1:20" ht="16.5" customHeight="1" x14ac:dyDescent="0.2">
      <c r="A44" s="7"/>
      <c r="B44" s="7"/>
      <c r="C44" s="7"/>
      <c r="D44" s="7"/>
      <c r="E44" s="7"/>
      <c r="F44" s="7" t="s">
        <v>203</v>
      </c>
      <c r="G44" s="7"/>
      <c r="H44" s="7"/>
      <c r="I44" s="7"/>
      <c r="J44" s="7"/>
      <c r="K44" s="7"/>
      <c r="L44" s="9" t="s">
        <v>210</v>
      </c>
      <c r="M44" s="67">
        <v>27</v>
      </c>
      <c r="N44" s="67">
        <v>27.6</v>
      </c>
      <c r="O44" s="67">
        <v>82.6</v>
      </c>
      <c r="P44" s="67">
        <v>74.099999999999994</v>
      </c>
      <c r="Q44" s="67">
        <v>15.8</v>
      </c>
      <c r="R44" s="67">
        <v>34.200000000000003</v>
      </c>
      <c r="S44" s="67">
        <v>13.1</v>
      </c>
      <c r="T44" s="67">
        <v>16.2</v>
      </c>
    </row>
    <row r="45" spans="1:20" ht="16.5" customHeight="1" x14ac:dyDescent="0.2">
      <c r="A45" s="7"/>
      <c r="B45" s="7"/>
      <c r="C45" s="7"/>
      <c r="D45" s="7"/>
      <c r="E45" s="7" t="s">
        <v>204</v>
      </c>
      <c r="F45" s="7"/>
      <c r="G45" s="7"/>
      <c r="H45" s="7"/>
      <c r="I45" s="7"/>
      <c r="J45" s="7"/>
      <c r="K45" s="7"/>
      <c r="L45" s="9" t="s">
        <v>210</v>
      </c>
      <c r="M45" s="66">
        <v>8</v>
      </c>
      <c r="N45" s="66">
        <v>0.4</v>
      </c>
      <c r="O45" s="67">
        <v>14.6</v>
      </c>
      <c r="P45" s="67">
        <v>11</v>
      </c>
      <c r="Q45" s="66">
        <v>1.5</v>
      </c>
      <c r="R45" s="67">
        <v>13.4</v>
      </c>
      <c r="S45" s="66">
        <v>0.9</v>
      </c>
      <c r="T45" s="66">
        <v>3.3</v>
      </c>
    </row>
    <row r="46" spans="1:20" ht="29.45" customHeight="1" x14ac:dyDescent="0.2">
      <c r="A46" s="7"/>
      <c r="B46" s="7"/>
      <c r="C46" s="7"/>
      <c r="D46" s="7"/>
      <c r="E46" s="382" t="s">
        <v>205</v>
      </c>
      <c r="F46" s="382"/>
      <c r="G46" s="382"/>
      <c r="H46" s="382"/>
      <c r="I46" s="382"/>
      <c r="J46" s="382"/>
      <c r="K46" s="382"/>
      <c r="L46" s="9" t="s">
        <v>210</v>
      </c>
      <c r="M46" s="66">
        <v>1.3</v>
      </c>
      <c r="N46" s="66" t="s">
        <v>75</v>
      </c>
      <c r="O46" s="66">
        <v>2.8</v>
      </c>
      <c r="P46" s="66">
        <v>4.3</v>
      </c>
      <c r="Q46" s="66">
        <v>0.1</v>
      </c>
      <c r="R46" s="66">
        <v>7.9</v>
      </c>
      <c r="S46" s="66">
        <v>0.3</v>
      </c>
      <c r="T46" s="66">
        <v>1.4</v>
      </c>
    </row>
    <row r="47" spans="1:20" ht="16.5" customHeight="1" x14ac:dyDescent="0.2">
      <c r="A47" s="7"/>
      <c r="B47" s="7"/>
      <c r="C47" s="7"/>
      <c r="D47" s="7"/>
      <c r="E47" s="7" t="s">
        <v>206</v>
      </c>
      <c r="F47" s="7"/>
      <c r="G47" s="7"/>
      <c r="H47" s="7"/>
      <c r="I47" s="7"/>
      <c r="J47" s="7"/>
      <c r="K47" s="7"/>
      <c r="L47" s="9" t="s">
        <v>210</v>
      </c>
      <c r="M47" s="67">
        <v>36.299999999999997</v>
      </c>
      <c r="N47" s="67">
        <v>28</v>
      </c>
      <c r="O47" s="68">
        <v>100</v>
      </c>
      <c r="P47" s="67">
        <v>89.4</v>
      </c>
      <c r="Q47" s="67">
        <v>17.399999999999999</v>
      </c>
      <c r="R47" s="67">
        <v>55.4</v>
      </c>
      <c r="S47" s="67">
        <v>14.3</v>
      </c>
      <c r="T47" s="67">
        <v>21</v>
      </c>
    </row>
    <row r="48" spans="1:20" ht="16.5" customHeight="1" x14ac:dyDescent="0.2">
      <c r="A48" s="7"/>
      <c r="B48" s="7"/>
      <c r="C48" s="7"/>
      <c r="D48" s="7" t="s">
        <v>207</v>
      </c>
      <c r="E48" s="7"/>
      <c r="F48" s="7"/>
      <c r="G48" s="7"/>
      <c r="H48" s="7"/>
      <c r="I48" s="7"/>
      <c r="J48" s="7"/>
      <c r="K48" s="7"/>
      <c r="L48" s="9" t="s">
        <v>210</v>
      </c>
      <c r="M48" s="67">
        <v>63.7</v>
      </c>
      <c r="N48" s="67">
        <v>72</v>
      </c>
      <c r="O48" s="66" t="s">
        <v>75</v>
      </c>
      <c r="P48" s="67">
        <v>10.6</v>
      </c>
      <c r="Q48" s="67">
        <v>82.6</v>
      </c>
      <c r="R48" s="67">
        <v>44.6</v>
      </c>
      <c r="S48" s="67">
        <v>85.7</v>
      </c>
      <c r="T48" s="67">
        <v>79</v>
      </c>
    </row>
    <row r="49" spans="1:20" ht="16.5" customHeight="1" x14ac:dyDescent="0.2">
      <c r="A49" s="7"/>
      <c r="B49" s="7"/>
      <c r="C49" s="7"/>
      <c r="D49" s="7" t="s">
        <v>208</v>
      </c>
      <c r="E49" s="7"/>
      <c r="F49" s="7"/>
      <c r="G49" s="7"/>
      <c r="H49" s="7"/>
      <c r="I49" s="7"/>
      <c r="J49" s="7"/>
      <c r="K49" s="7"/>
      <c r="L49" s="9" t="s">
        <v>210</v>
      </c>
      <c r="M49" s="68">
        <v>100</v>
      </c>
      <c r="N49" s="68">
        <v>100</v>
      </c>
      <c r="O49" s="68">
        <v>100</v>
      </c>
      <c r="P49" s="68">
        <v>100</v>
      </c>
      <c r="Q49" s="68">
        <v>100</v>
      </c>
      <c r="R49" s="68">
        <v>100</v>
      </c>
      <c r="S49" s="68">
        <v>100</v>
      </c>
      <c r="T49" s="68">
        <v>100</v>
      </c>
    </row>
    <row r="50" spans="1:20" ht="16.5" customHeight="1" x14ac:dyDescent="0.2">
      <c r="A50" s="7"/>
      <c r="B50" s="7" t="s">
        <v>212</v>
      </c>
      <c r="C50" s="7"/>
      <c r="D50" s="7"/>
      <c r="E50" s="7"/>
      <c r="F50" s="7"/>
      <c r="G50" s="7"/>
      <c r="H50" s="7"/>
      <c r="I50" s="7"/>
      <c r="J50" s="7"/>
      <c r="K50" s="7"/>
      <c r="L50" s="9"/>
      <c r="M50" s="10"/>
      <c r="N50" s="10"/>
      <c r="O50" s="10"/>
      <c r="P50" s="10"/>
      <c r="Q50" s="10"/>
      <c r="R50" s="10"/>
      <c r="S50" s="10"/>
      <c r="T50" s="10"/>
    </row>
    <row r="51" spans="1:20" ht="16.5" customHeight="1" x14ac:dyDescent="0.2">
      <c r="A51" s="7"/>
      <c r="B51" s="7"/>
      <c r="C51" s="7" t="s">
        <v>198</v>
      </c>
      <c r="D51" s="7"/>
      <c r="E51" s="7"/>
      <c r="F51" s="7"/>
      <c r="G51" s="7"/>
      <c r="H51" s="7"/>
      <c r="I51" s="7"/>
      <c r="J51" s="7"/>
      <c r="K51" s="7"/>
      <c r="L51" s="9"/>
      <c r="M51" s="10"/>
      <c r="N51" s="10"/>
      <c r="O51" s="10"/>
      <c r="P51" s="10"/>
      <c r="Q51" s="10"/>
      <c r="R51" s="10"/>
      <c r="S51" s="10"/>
      <c r="T51" s="10"/>
    </row>
    <row r="52" spans="1:20" ht="16.5" customHeight="1" x14ac:dyDescent="0.2">
      <c r="A52" s="7"/>
      <c r="B52" s="7"/>
      <c r="C52" s="7"/>
      <c r="D52" s="7" t="s">
        <v>199</v>
      </c>
      <c r="E52" s="7"/>
      <c r="F52" s="7"/>
      <c r="G52" s="7"/>
      <c r="H52" s="7"/>
      <c r="I52" s="7"/>
      <c r="J52" s="7"/>
      <c r="K52" s="7"/>
      <c r="L52" s="9"/>
      <c r="M52" s="10"/>
      <c r="N52" s="10"/>
      <c r="O52" s="10"/>
      <c r="P52" s="10"/>
      <c r="Q52" s="10"/>
      <c r="R52" s="10"/>
      <c r="S52" s="10"/>
      <c r="T52" s="10"/>
    </row>
    <row r="53" spans="1:20" ht="16.5" customHeight="1" x14ac:dyDescent="0.2">
      <c r="A53" s="7"/>
      <c r="B53" s="7"/>
      <c r="C53" s="7"/>
      <c r="D53" s="7"/>
      <c r="E53" s="7" t="s">
        <v>200</v>
      </c>
      <c r="F53" s="7"/>
      <c r="G53" s="7"/>
      <c r="H53" s="7"/>
      <c r="I53" s="7"/>
      <c r="J53" s="7"/>
      <c r="K53" s="7"/>
      <c r="L53" s="9"/>
      <c r="M53" s="10"/>
      <c r="N53" s="10"/>
      <c r="O53" s="10"/>
      <c r="P53" s="10"/>
      <c r="Q53" s="10"/>
      <c r="R53" s="10"/>
      <c r="S53" s="10"/>
      <c r="T53" s="10"/>
    </row>
    <row r="54" spans="1:20" ht="16.5" customHeight="1" x14ac:dyDescent="0.2">
      <c r="A54" s="7"/>
      <c r="B54" s="7"/>
      <c r="C54" s="7"/>
      <c r="D54" s="7"/>
      <c r="E54" s="7"/>
      <c r="F54" s="7" t="s">
        <v>201</v>
      </c>
      <c r="G54" s="7"/>
      <c r="H54" s="7"/>
      <c r="I54" s="7"/>
      <c r="J54" s="7"/>
      <c r="K54" s="7"/>
      <c r="L54" s="9" t="s">
        <v>67</v>
      </c>
      <c r="M54" s="65">
        <v>2129</v>
      </c>
      <c r="N54" s="62" t="s">
        <v>75</v>
      </c>
      <c r="O54" s="64">
        <v>316</v>
      </c>
      <c r="P54" s="62" t="s">
        <v>75</v>
      </c>
      <c r="Q54" s="63">
        <v>70</v>
      </c>
      <c r="R54" s="63">
        <v>96</v>
      </c>
      <c r="S54" s="63">
        <v>12</v>
      </c>
      <c r="T54" s="62" t="s">
        <v>75</v>
      </c>
    </row>
    <row r="55" spans="1:20" ht="16.5" customHeight="1" x14ac:dyDescent="0.2">
      <c r="A55" s="7"/>
      <c r="B55" s="7"/>
      <c r="C55" s="7"/>
      <c r="D55" s="7"/>
      <c r="E55" s="7"/>
      <c r="F55" s="7" t="s">
        <v>202</v>
      </c>
      <c r="G55" s="7"/>
      <c r="H55" s="7"/>
      <c r="I55" s="7"/>
      <c r="J55" s="7"/>
      <c r="K55" s="7"/>
      <c r="L55" s="9" t="s">
        <v>67</v>
      </c>
      <c r="M55" s="65">
        <v>2672</v>
      </c>
      <c r="N55" s="62" t="s">
        <v>75</v>
      </c>
      <c r="O55" s="65">
        <v>1774</v>
      </c>
      <c r="P55" s="62">
        <v>1</v>
      </c>
      <c r="Q55" s="64">
        <v>101</v>
      </c>
      <c r="R55" s="63">
        <v>42</v>
      </c>
      <c r="S55" s="64">
        <v>147</v>
      </c>
      <c r="T55" s="62">
        <v>1</v>
      </c>
    </row>
    <row r="56" spans="1:20" ht="16.5" customHeight="1" x14ac:dyDescent="0.2">
      <c r="A56" s="7"/>
      <c r="B56" s="7"/>
      <c r="C56" s="7"/>
      <c r="D56" s="7"/>
      <c r="E56" s="7"/>
      <c r="F56" s="7" t="s">
        <v>203</v>
      </c>
      <c r="G56" s="7"/>
      <c r="H56" s="7"/>
      <c r="I56" s="7"/>
      <c r="J56" s="7"/>
      <c r="K56" s="7"/>
      <c r="L56" s="9" t="s">
        <v>67</v>
      </c>
      <c r="M56" s="65">
        <v>4801</v>
      </c>
      <c r="N56" s="62" t="s">
        <v>75</v>
      </c>
      <c r="O56" s="65">
        <v>2090</v>
      </c>
      <c r="P56" s="62">
        <v>1</v>
      </c>
      <c r="Q56" s="64">
        <v>171</v>
      </c>
      <c r="R56" s="64">
        <v>138</v>
      </c>
      <c r="S56" s="64">
        <v>159</v>
      </c>
      <c r="T56" s="62">
        <v>1</v>
      </c>
    </row>
    <row r="57" spans="1:20" ht="16.5" customHeight="1" x14ac:dyDescent="0.2">
      <c r="A57" s="7"/>
      <c r="B57" s="7"/>
      <c r="C57" s="7"/>
      <c r="D57" s="7"/>
      <c r="E57" s="7" t="s">
        <v>204</v>
      </c>
      <c r="F57" s="7"/>
      <c r="G57" s="7"/>
      <c r="H57" s="7"/>
      <c r="I57" s="7"/>
      <c r="J57" s="7"/>
      <c r="K57" s="7"/>
      <c r="L57" s="9" t="s">
        <v>67</v>
      </c>
      <c r="M57" s="65">
        <v>1153</v>
      </c>
      <c r="N57" s="63">
        <v>16</v>
      </c>
      <c r="O57" s="64">
        <v>711</v>
      </c>
      <c r="P57" s="64">
        <v>579</v>
      </c>
      <c r="Q57" s="63">
        <v>12</v>
      </c>
      <c r="R57" s="63">
        <v>59</v>
      </c>
      <c r="S57" s="62">
        <v>1</v>
      </c>
      <c r="T57" s="62" t="s">
        <v>75</v>
      </c>
    </row>
    <row r="58" spans="1:20" ht="29.45" customHeight="1" x14ac:dyDescent="0.2">
      <c r="A58" s="7"/>
      <c r="B58" s="7"/>
      <c r="C58" s="7"/>
      <c r="D58" s="7"/>
      <c r="E58" s="382" t="s">
        <v>205</v>
      </c>
      <c r="F58" s="382"/>
      <c r="G58" s="382"/>
      <c r="H58" s="382"/>
      <c r="I58" s="382"/>
      <c r="J58" s="382"/>
      <c r="K58" s="382"/>
      <c r="L58" s="9" t="s">
        <v>67</v>
      </c>
      <c r="M58" s="64">
        <v>546</v>
      </c>
      <c r="N58" s="62" t="s">
        <v>75</v>
      </c>
      <c r="O58" s="64">
        <v>242</v>
      </c>
      <c r="P58" s="64">
        <v>290</v>
      </c>
      <c r="Q58" s="62">
        <v>1</v>
      </c>
      <c r="R58" s="63">
        <v>27</v>
      </c>
      <c r="S58" s="62">
        <v>2</v>
      </c>
      <c r="T58" s="62" t="s">
        <v>75</v>
      </c>
    </row>
    <row r="59" spans="1:20" ht="16.5" customHeight="1" x14ac:dyDescent="0.2">
      <c r="A59" s="7"/>
      <c r="B59" s="7"/>
      <c r="C59" s="7"/>
      <c r="D59" s="7"/>
      <c r="E59" s="7" t="s">
        <v>206</v>
      </c>
      <c r="F59" s="7"/>
      <c r="G59" s="7"/>
      <c r="H59" s="7"/>
      <c r="I59" s="7"/>
      <c r="J59" s="7"/>
      <c r="K59" s="7"/>
      <c r="L59" s="9" t="s">
        <v>67</v>
      </c>
      <c r="M59" s="65">
        <v>6500</v>
      </c>
      <c r="N59" s="63">
        <v>16</v>
      </c>
      <c r="O59" s="65">
        <v>3043</v>
      </c>
      <c r="P59" s="64">
        <v>870</v>
      </c>
      <c r="Q59" s="64">
        <v>184</v>
      </c>
      <c r="R59" s="64">
        <v>224</v>
      </c>
      <c r="S59" s="64">
        <v>162</v>
      </c>
      <c r="T59" s="62">
        <v>1</v>
      </c>
    </row>
    <row r="60" spans="1:20" ht="16.5" customHeight="1" x14ac:dyDescent="0.2">
      <c r="A60" s="7"/>
      <c r="B60" s="7"/>
      <c r="C60" s="7"/>
      <c r="D60" s="7" t="s">
        <v>207</v>
      </c>
      <c r="E60" s="7"/>
      <c r="F60" s="7"/>
      <c r="G60" s="7"/>
      <c r="H60" s="7"/>
      <c r="I60" s="7"/>
      <c r="J60" s="7"/>
      <c r="K60" s="7"/>
      <c r="L60" s="9" t="s">
        <v>67</v>
      </c>
      <c r="M60" s="61">
        <v>40911</v>
      </c>
      <c r="N60" s="65">
        <v>6434</v>
      </c>
      <c r="O60" s="62" t="s">
        <v>75</v>
      </c>
      <c r="P60" s="64">
        <v>988</v>
      </c>
      <c r="Q60" s="64">
        <v>937</v>
      </c>
      <c r="R60" s="64">
        <v>611</v>
      </c>
      <c r="S60" s="65">
        <v>4832</v>
      </c>
      <c r="T60" s="63">
        <v>13</v>
      </c>
    </row>
    <row r="61" spans="1:20" ht="16.5" customHeight="1" x14ac:dyDescent="0.2">
      <c r="A61" s="7"/>
      <c r="B61" s="7"/>
      <c r="C61" s="7"/>
      <c r="D61" s="7" t="s">
        <v>208</v>
      </c>
      <c r="E61" s="7"/>
      <c r="F61" s="7"/>
      <c r="G61" s="7"/>
      <c r="H61" s="7"/>
      <c r="I61" s="7"/>
      <c r="J61" s="7"/>
      <c r="K61" s="7"/>
      <c r="L61" s="9" t="s">
        <v>67</v>
      </c>
      <c r="M61" s="61">
        <v>47411</v>
      </c>
      <c r="N61" s="65">
        <v>6450</v>
      </c>
      <c r="O61" s="65">
        <v>3043</v>
      </c>
      <c r="P61" s="65">
        <v>1858</v>
      </c>
      <c r="Q61" s="65">
        <v>1121</v>
      </c>
      <c r="R61" s="64">
        <v>835</v>
      </c>
      <c r="S61" s="65">
        <v>4994</v>
      </c>
      <c r="T61" s="63">
        <v>14</v>
      </c>
    </row>
    <row r="62" spans="1:20" ht="16.5" customHeight="1" x14ac:dyDescent="0.2">
      <c r="A62" s="7"/>
      <c r="B62" s="7"/>
      <c r="C62" s="7" t="s">
        <v>209</v>
      </c>
      <c r="D62" s="7"/>
      <c r="E62" s="7"/>
      <c r="F62" s="7"/>
      <c r="G62" s="7"/>
      <c r="H62" s="7"/>
      <c r="I62" s="7"/>
      <c r="J62" s="7"/>
      <c r="K62" s="7"/>
      <c r="L62" s="9"/>
      <c r="M62" s="10"/>
      <c r="N62" s="10"/>
      <c r="O62" s="10"/>
      <c r="P62" s="10"/>
      <c r="Q62" s="10"/>
      <c r="R62" s="10"/>
      <c r="S62" s="10"/>
      <c r="T62" s="10"/>
    </row>
    <row r="63" spans="1:20" ht="16.5" customHeight="1" x14ac:dyDescent="0.2">
      <c r="A63" s="7"/>
      <c r="B63" s="7"/>
      <c r="C63" s="7"/>
      <c r="D63" s="7" t="s">
        <v>199</v>
      </c>
      <c r="E63" s="7"/>
      <c r="F63" s="7"/>
      <c r="G63" s="7"/>
      <c r="H63" s="7"/>
      <c r="I63" s="7"/>
      <c r="J63" s="7"/>
      <c r="K63" s="7"/>
      <c r="L63" s="9"/>
      <c r="M63" s="10"/>
      <c r="N63" s="10"/>
      <c r="O63" s="10"/>
      <c r="P63" s="10"/>
      <c r="Q63" s="10"/>
      <c r="R63" s="10"/>
      <c r="S63" s="10"/>
      <c r="T63" s="10"/>
    </row>
    <row r="64" spans="1:20" ht="16.5" customHeight="1" x14ac:dyDescent="0.2">
      <c r="A64" s="7"/>
      <c r="B64" s="7"/>
      <c r="C64" s="7"/>
      <c r="D64" s="7"/>
      <c r="E64" s="7" t="s">
        <v>200</v>
      </c>
      <c r="F64" s="7"/>
      <c r="G64" s="7"/>
      <c r="H64" s="7"/>
      <c r="I64" s="7"/>
      <c r="J64" s="7"/>
      <c r="K64" s="7"/>
      <c r="L64" s="9"/>
      <c r="M64" s="10"/>
      <c r="N64" s="10"/>
      <c r="O64" s="10"/>
      <c r="P64" s="10"/>
      <c r="Q64" s="10"/>
      <c r="R64" s="10"/>
      <c r="S64" s="10"/>
      <c r="T64" s="10"/>
    </row>
    <row r="65" spans="1:20" ht="16.5" customHeight="1" x14ac:dyDescent="0.2">
      <c r="A65" s="7"/>
      <c r="B65" s="7"/>
      <c r="C65" s="7"/>
      <c r="D65" s="7"/>
      <c r="E65" s="7"/>
      <c r="F65" s="7" t="s">
        <v>201</v>
      </c>
      <c r="G65" s="7"/>
      <c r="H65" s="7"/>
      <c r="I65" s="7"/>
      <c r="J65" s="7"/>
      <c r="K65" s="7"/>
      <c r="L65" s="9" t="s">
        <v>210</v>
      </c>
      <c r="M65" s="66">
        <v>4.5</v>
      </c>
      <c r="N65" s="66" t="s">
        <v>75</v>
      </c>
      <c r="O65" s="67">
        <v>10.4</v>
      </c>
      <c r="P65" s="66" t="s">
        <v>75</v>
      </c>
      <c r="Q65" s="66">
        <v>6.2</v>
      </c>
      <c r="R65" s="67">
        <v>11.5</v>
      </c>
      <c r="S65" s="66">
        <v>0.2</v>
      </c>
      <c r="T65" s="66" t="s">
        <v>75</v>
      </c>
    </row>
    <row r="66" spans="1:20" ht="16.5" customHeight="1" x14ac:dyDescent="0.2">
      <c r="A66" s="7"/>
      <c r="B66" s="7"/>
      <c r="C66" s="7"/>
      <c r="D66" s="7"/>
      <c r="E66" s="7"/>
      <c r="F66" s="7" t="s">
        <v>202</v>
      </c>
      <c r="G66" s="7"/>
      <c r="H66" s="7"/>
      <c r="I66" s="7"/>
      <c r="J66" s="7"/>
      <c r="K66" s="7"/>
      <c r="L66" s="9" t="s">
        <v>210</v>
      </c>
      <c r="M66" s="66">
        <v>5.6</v>
      </c>
      <c r="N66" s="66" t="s">
        <v>75</v>
      </c>
      <c r="O66" s="67">
        <v>58.3</v>
      </c>
      <c r="P66" s="66">
        <v>0.1</v>
      </c>
      <c r="Q66" s="66">
        <v>9</v>
      </c>
      <c r="R66" s="66">
        <v>5</v>
      </c>
      <c r="S66" s="66">
        <v>2.9</v>
      </c>
      <c r="T66" s="66">
        <v>7.1</v>
      </c>
    </row>
    <row r="67" spans="1:20" ht="16.5" customHeight="1" x14ac:dyDescent="0.2">
      <c r="A67" s="7"/>
      <c r="B67" s="7"/>
      <c r="C67" s="7"/>
      <c r="D67" s="7"/>
      <c r="E67" s="7"/>
      <c r="F67" s="7" t="s">
        <v>203</v>
      </c>
      <c r="G67" s="7"/>
      <c r="H67" s="7"/>
      <c r="I67" s="7"/>
      <c r="J67" s="7"/>
      <c r="K67" s="7"/>
      <c r="L67" s="9" t="s">
        <v>210</v>
      </c>
      <c r="M67" s="67">
        <v>10.1</v>
      </c>
      <c r="N67" s="66" t="s">
        <v>75</v>
      </c>
      <c r="O67" s="67">
        <v>68.7</v>
      </c>
      <c r="P67" s="66">
        <v>0.1</v>
      </c>
      <c r="Q67" s="67">
        <v>15.3</v>
      </c>
      <c r="R67" s="67">
        <v>16.5</v>
      </c>
      <c r="S67" s="66">
        <v>3.2</v>
      </c>
      <c r="T67" s="66">
        <v>7.1</v>
      </c>
    </row>
    <row r="68" spans="1:20" ht="16.5" customHeight="1" x14ac:dyDescent="0.2">
      <c r="A68" s="7"/>
      <c r="B68" s="7"/>
      <c r="C68" s="7"/>
      <c r="D68" s="7"/>
      <c r="E68" s="7" t="s">
        <v>204</v>
      </c>
      <c r="F68" s="7"/>
      <c r="G68" s="7"/>
      <c r="H68" s="7"/>
      <c r="I68" s="7"/>
      <c r="J68" s="7"/>
      <c r="K68" s="7"/>
      <c r="L68" s="9" t="s">
        <v>210</v>
      </c>
      <c r="M68" s="66">
        <v>2.4</v>
      </c>
      <c r="N68" s="66">
        <v>0.2</v>
      </c>
      <c r="O68" s="67">
        <v>23.4</v>
      </c>
      <c r="P68" s="67">
        <v>31.2</v>
      </c>
      <c r="Q68" s="66">
        <v>1.1000000000000001</v>
      </c>
      <c r="R68" s="66">
        <v>7.1</v>
      </c>
      <c r="S68" s="66" t="s">
        <v>75</v>
      </c>
      <c r="T68" s="66" t="s">
        <v>75</v>
      </c>
    </row>
    <row r="69" spans="1:20" ht="29.45" customHeight="1" x14ac:dyDescent="0.2">
      <c r="A69" s="7"/>
      <c r="B69" s="7"/>
      <c r="C69" s="7"/>
      <c r="D69" s="7"/>
      <c r="E69" s="382" t="s">
        <v>205</v>
      </c>
      <c r="F69" s="382"/>
      <c r="G69" s="382"/>
      <c r="H69" s="382"/>
      <c r="I69" s="382"/>
      <c r="J69" s="382"/>
      <c r="K69" s="382"/>
      <c r="L69" s="9" t="s">
        <v>210</v>
      </c>
      <c r="M69" s="66">
        <v>1.2</v>
      </c>
      <c r="N69" s="66" t="s">
        <v>75</v>
      </c>
      <c r="O69" s="66">
        <v>8</v>
      </c>
      <c r="P69" s="67">
        <v>15.6</v>
      </c>
      <c r="Q69" s="66">
        <v>0.1</v>
      </c>
      <c r="R69" s="66">
        <v>3.2</v>
      </c>
      <c r="S69" s="66" t="s">
        <v>75</v>
      </c>
      <c r="T69" s="66" t="s">
        <v>75</v>
      </c>
    </row>
    <row r="70" spans="1:20" ht="16.5" customHeight="1" x14ac:dyDescent="0.2">
      <c r="A70" s="7"/>
      <c r="B70" s="7"/>
      <c r="C70" s="7"/>
      <c r="D70" s="7"/>
      <c r="E70" s="7" t="s">
        <v>206</v>
      </c>
      <c r="F70" s="7"/>
      <c r="G70" s="7"/>
      <c r="H70" s="7"/>
      <c r="I70" s="7"/>
      <c r="J70" s="7"/>
      <c r="K70" s="7"/>
      <c r="L70" s="9" t="s">
        <v>210</v>
      </c>
      <c r="M70" s="67">
        <v>13.7</v>
      </c>
      <c r="N70" s="66">
        <v>0.2</v>
      </c>
      <c r="O70" s="68">
        <v>100</v>
      </c>
      <c r="P70" s="67">
        <v>46.8</v>
      </c>
      <c r="Q70" s="67">
        <v>16.399999999999999</v>
      </c>
      <c r="R70" s="67">
        <v>26.8</v>
      </c>
      <c r="S70" s="66">
        <v>3.2</v>
      </c>
      <c r="T70" s="66">
        <v>7.1</v>
      </c>
    </row>
    <row r="71" spans="1:20" ht="16.5" customHeight="1" x14ac:dyDescent="0.2">
      <c r="A71" s="7"/>
      <c r="B71" s="7"/>
      <c r="C71" s="7"/>
      <c r="D71" s="7" t="s">
        <v>207</v>
      </c>
      <c r="E71" s="7"/>
      <c r="F71" s="7"/>
      <c r="G71" s="7"/>
      <c r="H71" s="7"/>
      <c r="I71" s="7"/>
      <c r="J71" s="7"/>
      <c r="K71" s="7"/>
      <c r="L71" s="9" t="s">
        <v>210</v>
      </c>
      <c r="M71" s="67">
        <v>86.3</v>
      </c>
      <c r="N71" s="67">
        <v>99.8</v>
      </c>
      <c r="O71" s="66" t="s">
        <v>75</v>
      </c>
      <c r="P71" s="67">
        <v>53.2</v>
      </c>
      <c r="Q71" s="67">
        <v>83.6</v>
      </c>
      <c r="R71" s="67">
        <v>73.2</v>
      </c>
      <c r="S71" s="67">
        <v>96.8</v>
      </c>
      <c r="T71" s="67">
        <v>92.9</v>
      </c>
    </row>
    <row r="72" spans="1:20" ht="16.5" customHeight="1" x14ac:dyDescent="0.2">
      <c r="A72" s="7"/>
      <c r="B72" s="7"/>
      <c r="C72" s="7"/>
      <c r="D72" s="7" t="s">
        <v>208</v>
      </c>
      <c r="E72" s="7"/>
      <c r="F72" s="7"/>
      <c r="G72" s="7"/>
      <c r="H72" s="7"/>
      <c r="I72" s="7"/>
      <c r="J72" s="7"/>
      <c r="K72" s="7"/>
      <c r="L72" s="9" t="s">
        <v>210</v>
      </c>
      <c r="M72" s="68">
        <v>100</v>
      </c>
      <c r="N72" s="68">
        <v>100</v>
      </c>
      <c r="O72" s="68">
        <v>100</v>
      </c>
      <c r="P72" s="68">
        <v>100</v>
      </c>
      <c r="Q72" s="68">
        <v>100</v>
      </c>
      <c r="R72" s="68">
        <v>100</v>
      </c>
      <c r="S72" s="68">
        <v>100</v>
      </c>
      <c r="T72" s="68">
        <v>100</v>
      </c>
    </row>
    <row r="73" spans="1:20" ht="16.5" customHeight="1" x14ac:dyDescent="0.2">
      <c r="A73" s="7"/>
      <c r="B73" s="7" t="s">
        <v>213</v>
      </c>
      <c r="C73" s="7"/>
      <c r="D73" s="7"/>
      <c r="E73" s="7"/>
      <c r="F73" s="7"/>
      <c r="G73" s="7"/>
      <c r="H73" s="7"/>
      <c r="I73" s="7"/>
      <c r="J73" s="7"/>
      <c r="K73" s="7"/>
      <c r="L73" s="9"/>
      <c r="M73" s="10"/>
      <c r="N73" s="10"/>
      <c r="O73" s="10"/>
      <c r="P73" s="10"/>
      <c r="Q73" s="10"/>
      <c r="R73" s="10"/>
      <c r="S73" s="10"/>
      <c r="T73" s="10"/>
    </row>
    <row r="74" spans="1:20" ht="16.5" customHeight="1" x14ac:dyDescent="0.2">
      <c r="A74" s="7"/>
      <c r="B74" s="7"/>
      <c r="C74" s="7" t="s">
        <v>198</v>
      </c>
      <c r="D74" s="7"/>
      <c r="E74" s="7"/>
      <c r="F74" s="7"/>
      <c r="G74" s="7"/>
      <c r="H74" s="7"/>
      <c r="I74" s="7"/>
      <c r="J74" s="7"/>
      <c r="K74" s="7"/>
      <c r="L74" s="9"/>
      <c r="M74" s="10"/>
      <c r="N74" s="10"/>
      <c r="O74" s="10"/>
      <c r="P74" s="10"/>
      <c r="Q74" s="10"/>
      <c r="R74" s="10"/>
      <c r="S74" s="10"/>
      <c r="T74" s="10"/>
    </row>
    <row r="75" spans="1:20" ht="16.5" customHeight="1" x14ac:dyDescent="0.2">
      <c r="A75" s="7"/>
      <c r="B75" s="7"/>
      <c r="C75" s="7"/>
      <c r="D75" s="7" t="s">
        <v>199</v>
      </c>
      <c r="E75" s="7"/>
      <c r="F75" s="7"/>
      <c r="G75" s="7"/>
      <c r="H75" s="7"/>
      <c r="I75" s="7"/>
      <c r="J75" s="7"/>
      <c r="K75" s="7"/>
      <c r="L75" s="9"/>
      <c r="M75" s="10"/>
      <c r="N75" s="10"/>
      <c r="O75" s="10"/>
      <c r="P75" s="10"/>
      <c r="Q75" s="10"/>
      <c r="R75" s="10"/>
      <c r="S75" s="10"/>
      <c r="T75" s="10"/>
    </row>
    <row r="76" spans="1:20" ht="16.5" customHeight="1" x14ac:dyDescent="0.2">
      <c r="A76" s="7"/>
      <c r="B76" s="7"/>
      <c r="C76" s="7"/>
      <c r="D76" s="7"/>
      <c r="E76" s="7" t="s">
        <v>200</v>
      </c>
      <c r="F76" s="7"/>
      <c r="G76" s="7"/>
      <c r="H76" s="7"/>
      <c r="I76" s="7"/>
      <c r="J76" s="7"/>
      <c r="K76" s="7"/>
      <c r="L76" s="9"/>
      <c r="M76" s="10"/>
      <c r="N76" s="10"/>
      <c r="O76" s="10"/>
      <c r="P76" s="10"/>
      <c r="Q76" s="10"/>
      <c r="R76" s="10"/>
      <c r="S76" s="10"/>
      <c r="T76" s="10"/>
    </row>
    <row r="77" spans="1:20" ht="16.5" customHeight="1" x14ac:dyDescent="0.2">
      <c r="A77" s="7"/>
      <c r="B77" s="7"/>
      <c r="C77" s="7"/>
      <c r="D77" s="7"/>
      <c r="E77" s="7"/>
      <c r="F77" s="7" t="s">
        <v>201</v>
      </c>
      <c r="G77" s="7"/>
      <c r="H77" s="7"/>
      <c r="I77" s="7"/>
      <c r="J77" s="7"/>
      <c r="K77" s="7"/>
      <c r="L77" s="9" t="s">
        <v>67</v>
      </c>
      <c r="M77" s="61">
        <v>39096</v>
      </c>
      <c r="N77" s="61">
        <v>17035</v>
      </c>
      <c r="O77" s="65">
        <v>6834</v>
      </c>
      <c r="P77" s="65">
        <v>4607</v>
      </c>
      <c r="Q77" s="65">
        <v>2754</v>
      </c>
      <c r="R77" s="64">
        <v>420</v>
      </c>
      <c r="S77" s="64">
        <v>439</v>
      </c>
      <c r="T77" s="65">
        <v>1679</v>
      </c>
    </row>
    <row r="78" spans="1:20" ht="16.5" customHeight="1" x14ac:dyDescent="0.2">
      <c r="A78" s="7"/>
      <c r="B78" s="7"/>
      <c r="C78" s="7"/>
      <c r="D78" s="7"/>
      <c r="E78" s="7"/>
      <c r="F78" s="7" t="s">
        <v>202</v>
      </c>
      <c r="G78" s="7"/>
      <c r="H78" s="7"/>
      <c r="I78" s="7"/>
      <c r="J78" s="7"/>
      <c r="K78" s="7"/>
      <c r="L78" s="9" t="s">
        <v>67</v>
      </c>
      <c r="M78" s="61">
        <v>32667</v>
      </c>
      <c r="N78" s="61">
        <v>15892</v>
      </c>
      <c r="O78" s="61">
        <v>15555</v>
      </c>
      <c r="P78" s="65">
        <v>4888</v>
      </c>
      <c r="Q78" s="65">
        <v>3790</v>
      </c>
      <c r="R78" s="64">
        <v>105</v>
      </c>
      <c r="S78" s="65">
        <v>1816</v>
      </c>
      <c r="T78" s="65">
        <v>3822</v>
      </c>
    </row>
    <row r="79" spans="1:20" ht="16.5" customHeight="1" x14ac:dyDescent="0.2">
      <c r="A79" s="7"/>
      <c r="B79" s="7"/>
      <c r="C79" s="7"/>
      <c r="D79" s="7"/>
      <c r="E79" s="7"/>
      <c r="F79" s="7" t="s">
        <v>203</v>
      </c>
      <c r="G79" s="7"/>
      <c r="H79" s="7"/>
      <c r="I79" s="7"/>
      <c r="J79" s="7"/>
      <c r="K79" s="7"/>
      <c r="L79" s="9" t="s">
        <v>67</v>
      </c>
      <c r="M79" s="61">
        <v>71763</v>
      </c>
      <c r="N79" s="61">
        <v>32927</v>
      </c>
      <c r="O79" s="61">
        <v>22389</v>
      </c>
      <c r="P79" s="65">
        <v>9495</v>
      </c>
      <c r="Q79" s="65">
        <v>6544</v>
      </c>
      <c r="R79" s="64">
        <v>525</v>
      </c>
      <c r="S79" s="65">
        <v>2255</v>
      </c>
      <c r="T79" s="65">
        <v>5501</v>
      </c>
    </row>
    <row r="80" spans="1:20" ht="16.5" customHeight="1" x14ac:dyDescent="0.2">
      <c r="A80" s="7"/>
      <c r="B80" s="7"/>
      <c r="C80" s="7"/>
      <c r="D80" s="7"/>
      <c r="E80" s="7" t="s">
        <v>204</v>
      </c>
      <c r="F80" s="7"/>
      <c r="G80" s="7"/>
      <c r="H80" s="7"/>
      <c r="I80" s="7"/>
      <c r="J80" s="7"/>
      <c r="K80" s="7"/>
      <c r="L80" s="9" t="s">
        <v>67</v>
      </c>
      <c r="M80" s="61">
        <v>23972</v>
      </c>
      <c r="N80" s="64">
        <v>556</v>
      </c>
      <c r="O80" s="65">
        <v>4651</v>
      </c>
      <c r="P80" s="65">
        <v>2503</v>
      </c>
      <c r="Q80" s="64">
        <v>641</v>
      </c>
      <c r="R80" s="64">
        <v>205</v>
      </c>
      <c r="S80" s="64">
        <v>134</v>
      </c>
      <c r="T80" s="64">
        <v>730</v>
      </c>
    </row>
    <row r="81" spans="1:20" ht="29.45" customHeight="1" x14ac:dyDescent="0.2">
      <c r="A81" s="7"/>
      <c r="B81" s="7"/>
      <c r="C81" s="7"/>
      <c r="D81" s="7"/>
      <c r="E81" s="382" t="s">
        <v>205</v>
      </c>
      <c r="F81" s="382"/>
      <c r="G81" s="382"/>
      <c r="H81" s="382"/>
      <c r="I81" s="382"/>
      <c r="J81" s="382"/>
      <c r="K81" s="382"/>
      <c r="L81" s="9" t="s">
        <v>67</v>
      </c>
      <c r="M81" s="65">
        <v>4164</v>
      </c>
      <c r="N81" s="62" t="s">
        <v>75</v>
      </c>
      <c r="O81" s="65">
        <v>1181</v>
      </c>
      <c r="P81" s="65">
        <v>1093</v>
      </c>
      <c r="Q81" s="63">
        <v>92</v>
      </c>
      <c r="R81" s="64">
        <v>111</v>
      </c>
      <c r="S81" s="63">
        <v>60</v>
      </c>
      <c r="T81" s="64">
        <v>653</v>
      </c>
    </row>
    <row r="82" spans="1:20" ht="16.5" customHeight="1" x14ac:dyDescent="0.2">
      <c r="A82" s="7"/>
      <c r="B82" s="7"/>
      <c r="C82" s="7"/>
      <c r="D82" s="7"/>
      <c r="E82" s="7" t="s">
        <v>206</v>
      </c>
      <c r="F82" s="7"/>
      <c r="G82" s="7"/>
      <c r="H82" s="7"/>
      <c r="I82" s="7"/>
      <c r="J82" s="7"/>
      <c r="K82" s="7"/>
      <c r="L82" s="9" t="s">
        <v>67</v>
      </c>
      <c r="M82" s="61">
        <v>99899</v>
      </c>
      <c r="N82" s="61">
        <v>33483</v>
      </c>
      <c r="O82" s="61">
        <v>28221</v>
      </c>
      <c r="P82" s="61">
        <v>13091</v>
      </c>
      <c r="Q82" s="65">
        <v>7277</v>
      </c>
      <c r="R82" s="64">
        <v>841</v>
      </c>
      <c r="S82" s="65">
        <v>2449</v>
      </c>
      <c r="T82" s="65">
        <v>6884</v>
      </c>
    </row>
    <row r="83" spans="1:20" ht="16.5" customHeight="1" x14ac:dyDescent="0.2">
      <c r="A83" s="7"/>
      <c r="B83" s="7"/>
      <c r="C83" s="7"/>
      <c r="D83" s="7" t="s">
        <v>207</v>
      </c>
      <c r="E83" s="7"/>
      <c r="F83" s="7"/>
      <c r="G83" s="7"/>
      <c r="H83" s="7"/>
      <c r="I83" s="7"/>
      <c r="J83" s="7"/>
      <c r="K83" s="7"/>
      <c r="L83" s="9" t="s">
        <v>67</v>
      </c>
      <c r="M83" s="58">
        <v>177033</v>
      </c>
      <c r="N83" s="61">
        <v>88211</v>
      </c>
      <c r="O83" s="62" t="s">
        <v>75</v>
      </c>
      <c r="P83" s="65">
        <v>2962</v>
      </c>
      <c r="Q83" s="61">
        <v>31196</v>
      </c>
      <c r="R83" s="65">
        <v>1137</v>
      </c>
      <c r="S83" s="61">
        <v>17783</v>
      </c>
      <c r="T83" s="61">
        <v>21417</v>
      </c>
    </row>
    <row r="84" spans="1:20" ht="16.5" customHeight="1" x14ac:dyDescent="0.2">
      <c r="A84" s="7"/>
      <c r="B84" s="7"/>
      <c r="C84" s="7"/>
      <c r="D84" s="7" t="s">
        <v>208</v>
      </c>
      <c r="E84" s="7"/>
      <c r="F84" s="7"/>
      <c r="G84" s="7"/>
      <c r="H84" s="7"/>
      <c r="I84" s="7"/>
      <c r="J84" s="7"/>
      <c r="K84" s="7"/>
      <c r="L84" s="9" t="s">
        <v>67</v>
      </c>
      <c r="M84" s="58">
        <v>276932</v>
      </c>
      <c r="N84" s="58">
        <v>121694</v>
      </c>
      <c r="O84" s="61">
        <v>28221</v>
      </c>
      <c r="P84" s="61">
        <v>16053</v>
      </c>
      <c r="Q84" s="61">
        <v>38473</v>
      </c>
      <c r="R84" s="65">
        <v>1978</v>
      </c>
      <c r="S84" s="61">
        <v>20232</v>
      </c>
      <c r="T84" s="61">
        <v>28301</v>
      </c>
    </row>
    <row r="85" spans="1:20" ht="16.5" customHeight="1" x14ac:dyDescent="0.2">
      <c r="A85" s="7"/>
      <c r="B85" s="7"/>
      <c r="C85" s="7" t="s">
        <v>209</v>
      </c>
      <c r="D85" s="7"/>
      <c r="E85" s="7"/>
      <c r="F85" s="7"/>
      <c r="G85" s="7"/>
      <c r="H85" s="7"/>
      <c r="I85" s="7"/>
      <c r="J85" s="7"/>
      <c r="K85" s="7"/>
      <c r="L85" s="9"/>
      <c r="M85" s="10"/>
      <c r="N85" s="10"/>
      <c r="O85" s="10"/>
      <c r="P85" s="10"/>
      <c r="Q85" s="10"/>
      <c r="R85" s="10"/>
      <c r="S85" s="10"/>
      <c r="T85" s="10"/>
    </row>
    <row r="86" spans="1:20" ht="16.5" customHeight="1" x14ac:dyDescent="0.2">
      <c r="A86" s="7"/>
      <c r="B86" s="7"/>
      <c r="C86" s="7"/>
      <c r="D86" s="7" t="s">
        <v>199</v>
      </c>
      <c r="E86" s="7"/>
      <c r="F86" s="7"/>
      <c r="G86" s="7"/>
      <c r="H86" s="7"/>
      <c r="I86" s="7"/>
      <c r="J86" s="7"/>
      <c r="K86" s="7"/>
      <c r="L86" s="9"/>
      <c r="M86" s="10"/>
      <c r="N86" s="10"/>
      <c r="O86" s="10"/>
      <c r="P86" s="10"/>
      <c r="Q86" s="10"/>
      <c r="R86" s="10"/>
      <c r="S86" s="10"/>
      <c r="T86" s="10"/>
    </row>
    <row r="87" spans="1:20" ht="16.5" customHeight="1" x14ac:dyDescent="0.2">
      <c r="A87" s="7"/>
      <c r="B87" s="7"/>
      <c r="C87" s="7"/>
      <c r="D87" s="7"/>
      <c r="E87" s="7" t="s">
        <v>200</v>
      </c>
      <c r="F87" s="7"/>
      <c r="G87" s="7"/>
      <c r="H87" s="7"/>
      <c r="I87" s="7"/>
      <c r="J87" s="7"/>
      <c r="K87" s="7"/>
      <c r="L87" s="9"/>
      <c r="M87" s="10"/>
      <c r="N87" s="10"/>
      <c r="O87" s="10"/>
      <c r="P87" s="10"/>
      <c r="Q87" s="10"/>
      <c r="R87" s="10"/>
      <c r="S87" s="10"/>
      <c r="T87" s="10"/>
    </row>
    <row r="88" spans="1:20" ht="16.5" customHeight="1" x14ac:dyDescent="0.2">
      <c r="A88" s="7"/>
      <c r="B88" s="7"/>
      <c r="C88" s="7"/>
      <c r="D88" s="7"/>
      <c r="E88" s="7"/>
      <c r="F88" s="7" t="s">
        <v>201</v>
      </c>
      <c r="G88" s="7"/>
      <c r="H88" s="7"/>
      <c r="I88" s="7"/>
      <c r="J88" s="7"/>
      <c r="K88" s="7"/>
      <c r="L88" s="9" t="s">
        <v>210</v>
      </c>
      <c r="M88" s="67">
        <v>14.1</v>
      </c>
      <c r="N88" s="67">
        <v>14</v>
      </c>
      <c r="O88" s="67">
        <v>24.2</v>
      </c>
      <c r="P88" s="67">
        <v>28.7</v>
      </c>
      <c r="Q88" s="66">
        <v>7.2</v>
      </c>
      <c r="R88" s="67">
        <v>21.2</v>
      </c>
      <c r="S88" s="66">
        <v>2.2000000000000002</v>
      </c>
      <c r="T88" s="66">
        <v>5.9</v>
      </c>
    </row>
    <row r="89" spans="1:20" ht="16.5" customHeight="1" x14ac:dyDescent="0.2">
      <c r="A89" s="7"/>
      <c r="B89" s="7"/>
      <c r="C89" s="7"/>
      <c r="D89" s="7"/>
      <c r="E89" s="7"/>
      <c r="F89" s="7" t="s">
        <v>202</v>
      </c>
      <c r="G89" s="7"/>
      <c r="H89" s="7"/>
      <c r="I89" s="7"/>
      <c r="J89" s="7"/>
      <c r="K89" s="7"/>
      <c r="L89" s="9" t="s">
        <v>210</v>
      </c>
      <c r="M89" s="67">
        <v>11.8</v>
      </c>
      <c r="N89" s="67">
        <v>13.1</v>
      </c>
      <c r="O89" s="67">
        <v>55.1</v>
      </c>
      <c r="P89" s="67">
        <v>30.4</v>
      </c>
      <c r="Q89" s="66">
        <v>9.9</v>
      </c>
      <c r="R89" s="66">
        <v>5.3</v>
      </c>
      <c r="S89" s="66">
        <v>9</v>
      </c>
      <c r="T89" s="67">
        <v>13.5</v>
      </c>
    </row>
    <row r="90" spans="1:20" ht="16.5" customHeight="1" x14ac:dyDescent="0.2">
      <c r="A90" s="7"/>
      <c r="B90" s="7"/>
      <c r="C90" s="7"/>
      <c r="D90" s="7"/>
      <c r="E90" s="7"/>
      <c r="F90" s="7" t="s">
        <v>203</v>
      </c>
      <c r="G90" s="7"/>
      <c r="H90" s="7"/>
      <c r="I90" s="7"/>
      <c r="J90" s="7"/>
      <c r="K90" s="7"/>
      <c r="L90" s="9" t="s">
        <v>210</v>
      </c>
      <c r="M90" s="67">
        <v>25.9</v>
      </c>
      <c r="N90" s="67">
        <v>27.1</v>
      </c>
      <c r="O90" s="67">
        <v>79.3</v>
      </c>
      <c r="P90" s="67">
        <v>59.1</v>
      </c>
      <c r="Q90" s="67">
        <v>17</v>
      </c>
      <c r="R90" s="67">
        <v>26.5</v>
      </c>
      <c r="S90" s="67">
        <v>11.1</v>
      </c>
      <c r="T90" s="67">
        <v>19.399999999999999</v>
      </c>
    </row>
    <row r="91" spans="1:20" ht="16.5" customHeight="1" x14ac:dyDescent="0.2">
      <c r="A91" s="7"/>
      <c r="B91" s="7"/>
      <c r="C91" s="7"/>
      <c r="D91" s="7"/>
      <c r="E91" s="7" t="s">
        <v>204</v>
      </c>
      <c r="F91" s="7"/>
      <c r="G91" s="7"/>
      <c r="H91" s="7"/>
      <c r="I91" s="7"/>
      <c r="J91" s="7"/>
      <c r="K91" s="7"/>
      <c r="L91" s="9" t="s">
        <v>210</v>
      </c>
      <c r="M91" s="66">
        <v>8.6999999999999993</v>
      </c>
      <c r="N91" s="66">
        <v>0.5</v>
      </c>
      <c r="O91" s="67">
        <v>16.5</v>
      </c>
      <c r="P91" s="67">
        <v>15.6</v>
      </c>
      <c r="Q91" s="66">
        <v>1.7</v>
      </c>
      <c r="R91" s="67">
        <v>10.4</v>
      </c>
      <c r="S91" s="66">
        <v>0.7</v>
      </c>
      <c r="T91" s="66">
        <v>2.6</v>
      </c>
    </row>
    <row r="92" spans="1:20" ht="29.45" customHeight="1" x14ac:dyDescent="0.2">
      <c r="A92" s="7"/>
      <c r="B92" s="7"/>
      <c r="C92" s="7"/>
      <c r="D92" s="7"/>
      <c r="E92" s="382" t="s">
        <v>205</v>
      </c>
      <c r="F92" s="382"/>
      <c r="G92" s="382"/>
      <c r="H92" s="382"/>
      <c r="I92" s="382"/>
      <c r="J92" s="382"/>
      <c r="K92" s="382"/>
      <c r="L92" s="9" t="s">
        <v>210</v>
      </c>
      <c r="M92" s="66">
        <v>1.5</v>
      </c>
      <c r="N92" s="66" t="s">
        <v>75</v>
      </c>
      <c r="O92" s="66">
        <v>4.2</v>
      </c>
      <c r="P92" s="66">
        <v>6.8</v>
      </c>
      <c r="Q92" s="66">
        <v>0.2</v>
      </c>
      <c r="R92" s="66">
        <v>5.6</v>
      </c>
      <c r="S92" s="66">
        <v>0.3</v>
      </c>
      <c r="T92" s="66">
        <v>2.2999999999999998</v>
      </c>
    </row>
    <row r="93" spans="1:20" ht="16.5" customHeight="1" x14ac:dyDescent="0.2">
      <c r="A93" s="7"/>
      <c r="B93" s="7"/>
      <c r="C93" s="7"/>
      <c r="D93" s="7"/>
      <c r="E93" s="7" t="s">
        <v>206</v>
      </c>
      <c r="F93" s="7"/>
      <c r="G93" s="7"/>
      <c r="H93" s="7"/>
      <c r="I93" s="7"/>
      <c r="J93" s="7"/>
      <c r="K93" s="7"/>
      <c r="L93" s="9" t="s">
        <v>210</v>
      </c>
      <c r="M93" s="67">
        <v>36.1</v>
      </c>
      <c r="N93" s="67">
        <v>27.5</v>
      </c>
      <c r="O93" s="68">
        <v>100</v>
      </c>
      <c r="P93" s="67">
        <v>81.5</v>
      </c>
      <c r="Q93" s="67">
        <v>18.899999999999999</v>
      </c>
      <c r="R93" s="67">
        <v>42.5</v>
      </c>
      <c r="S93" s="67">
        <v>12.1</v>
      </c>
      <c r="T93" s="67">
        <v>24.3</v>
      </c>
    </row>
    <row r="94" spans="1:20" ht="16.5" customHeight="1" x14ac:dyDescent="0.2">
      <c r="A94" s="7"/>
      <c r="B94" s="7"/>
      <c r="C94" s="7"/>
      <c r="D94" s="7" t="s">
        <v>207</v>
      </c>
      <c r="E94" s="7"/>
      <c r="F94" s="7"/>
      <c r="G94" s="7"/>
      <c r="H94" s="7"/>
      <c r="I94" s="7"/>
      <c r="J94" s="7"/>
      <c r="K94" s="7"/>
      <c r="L94" s="9" t="s">
        <v>210</v>
      </c>
      <c r="M94" s="67">
        <v>63.9</v>
      </c>
      <c r="N94" s="67">
        <v>72.5</v>
      </c>
      <c r="O94" s="66" t="s">
        <v>75</v>
      </c>
      <c r="P94" s="67">
        <v>18.5</v>
      </c>
      <c r="Q94" s="67">
        <v>81.099999999999994</v>
      </c>
      <c r="R94" s="67">
        <v>57.5</v>
      </c>
      <c r="S94" s="67">
        <v>87.9</v>
      </c>
      <c r="T94" s="67">
        <v>75.7</v>
      </c>
    </row>
    <row r="95" spans="1:20" ht="16.5" customHeight="1" x14ac:dyDescent="0.2">
      <c r="A95" s="7"/>
      <c r="B95" s="7"/>
      <c r="C95" s="7"/>
      <c r="D95" s="7" t="s">
        <v>208</v>
      </c>
      <c r="E95" s="7"/>
      <c r="F95" s="7"/>
      <c r="G95" s="7"/>
      <c r="H95" s="7"/>
      <c r="I95" s="7"/>
      <c r="J95" s="7"/>
      <c r="K95" s="7"/>
      <c r="L95" s="9" t="s">
        <v>210</v>
      </c>
      <c r="M95" s="68">
        <v>100</v>
      </c>
      <c r="N95" s="68">
        <v>100</v>
      </c>
      <c r="O95" s="68">
        <v>100</v>
      </c>
      <c r="P95" s="68">
        <v>100</v>
      </c>
      <c r="Q95" s="68">
        <v>100</v>
      </c>
      <c r="R95" s="68">
        <v>100</v>
      </c>
      <c r="S95" s="68">
        <v>100</v>
      </c>
      <c r="T95" s="68">
        <v>100</v>
      </c>
    </row>
    <row r="96" spans="1:20" ht="16.5" customHeight="1" x14ac:dyDescent="0.2">
      <c r="A96" s="7" t="s">
        <v>78</v>
      </c>
      <c r="B96" s="7"/>
      <c r="C96" s="7"/>
      <c r="D96" s="7"/>
      <c r="E96" s="7"/>
      <c r="F96" s="7"/>
      <c r="G96" s="7"/>
      <c r="H96" s="7"/>
      <c r="I96" s="7"/>
      <c r="J96" s="7"/>
      <c r="K96" s="7"/>
      <c r="L96" s="9"/>
      <c r="M96" s="10"/>
      <c r="N96" s="10"/>
      <c r="O96" s="10"/>
      <c r="P96" s="10"/>
      <c r="Q96" s="10"/>
      <c r="R96" s="10"/>
      <c r="S96" s="10"/>
      <c r="T96" s="10"/>
    </row>
    <row r="97" spans="1:20" ht="16.5" customHeight="1" x14ac:dyDescent="0.2">
      <c r="A97" s="7"/>
      <c r="B97" s="7" t="s">
        <v>197</v>
      </c>
      <c r="C97" s="7"/>
      <c r="D97" s="7"/>
      <c r="E97" s="7"/>
      <c r="F97" s="7"/>
      <c r="G97" s="7"/>
      <c r="H97" s="7"/>
      <c r="I97" s="7"/>
      <c r="J97" s="7"/>
      <c r="K97" s="7"/>
      <c r="L97" s="9"/>
      <c r="M97" s="10"/>
      <c r="N97" s="10"/>
      <c r="O97" s="10"/>
      <c r="P97" s="10"/>
      <c r="Q97" s="10"/>
      <c r="R97" s="10"/>
      <c r="S97" s="10"/>
      <c r="T97" s="10"/>
    </row>
    <row r="98" spans="1:20" ht="16.5" customHeight="1" x14ac:dyDescent="0.2">
      <c r="A98" s="7"/>
      <c r="B98" s="7"/>
      <c r="C98" s="7" t="s">
        <v>198</v>
      </c>
      <c r="D98" s="7"/>
      <c r="E98" s="7"/>
      <c r="F98" s="7"/>
      <c r="G98" s="7"/>
      <c r="H98" s="7"/>
      <c r="I98" s="7"/>
      <c r="J98" s="7"/>
      <c r="K98" s="7"/>
      <c r="L98" s="9"/>
      <c r="M98" s="10"/>
      <c r="N98" s="10"/>
      <c r="O98" s="10"/>
      <c r="P98" s="10"/>
      <c r="Q98" s="10"/>
      <c r="R98" s="10"/>
      <c r="S98" s="10"/>
      <c r="T98" s="10"/>
    </row>
    <row r="99" spans="1:20" ht="16.5" customHeight="1" x14ac:dyDescent="0.2">
      <c r="A99" s="7"/>
      <c r="B99" s="7"/>
      <c r="C99" s="7"/>
      <c r="D99" s="7" t="s">
        <v>199</v>
      </c>
      <c r="E99" s="7"/>
      <c r="F99" s="7"/>
      <c r="G99" s="7"/>
      <c r="H99" s="7"/>
      <c r="I99" s="7"/>
      <c r="J99" s="7"/>
      <c r="K99" s="7"/>
      <c r="L99" s="9"/>
      <c r="M99" s="10"/>
      <c r="N99" s="10"/>
      <c r="O99" s="10"/>
      <c r="P99" s="10"/>
      <c r="Q99" s="10"/>
      <c r="R99" s="10"/>
      <c r="S99" s="10"/>
      <c r="T99" s="10"/>
    </row>
    <row r="100" spans="1:20" ht="16.5" customHeight="1" x14ac:dyDescent="0.2">
      <c r="A100" s="7"/>
      <c r="B100" s="7"/>
      <c r="C100" s="7"/>
      <c r="D100" s="7"/>
      <c r="E100" s="7" t="s">
        <v>200</v>
      </c>
      <c r="F100" s="7"/>
      <c r="G100" s="7"/>
      <c r="H100" s="7"/>
      <c r="I100" s="7"/>
      <c r="J100" s="7"/>
      <c r="K100" s="7"/>
      <c r="L100" s="9"/>
      <c r="M100" s="10"/>
      <c r="N100" s="10"/>
      <c r="O100" s="10"/>
      <c r="P100" s="10"/>
      <c r="Q100" s="10"/>
      <c r="R100" s="10"/>
      <c r="S100" s="10"/>
      <c r="T100" s="10"/>
    </row>
    <row r="101" spans="1:20" ht="16.5" customHeight="1" x14ac:dyDescent="0.2">
      <c r="A101" s="7"/>
      <c r="B101" s="7"/>
      <c r="C101" s="7"/>
      <c r="D101" s="7"/>
      <c r="E101" s="7"/>
      <c r="F101" s="7" t="s">
        <v>201</v>
      </c>
      <c r="G101" s="7"/>
      <c r="H101" s="7"/>
      <c r="I101" s="7"/>
      <c r="J101" s="7"/>
      <c r="K101" s="7"/>
      <c r="L101" s="9" t="s">
        <v>67</v>
      </c>
      <c r="M101" s="61">
        <v>13177</v>
      </c>
      <c r="N101" s="65">
        <v>2544</v>
      </c>
      <c r="O101" s="65">
        <v>2609</v>
      </c>
      <c r="P101" s="65">
        <v>2294</v>
      </c>
      <c r="Q101" s="64">
        <v>971</v>
      </c>
      <c r="R101" s="63">
        <v>80</v>
      </c>
      <c r="S101" s="63">
        <v>63</v>
      </c>
      <c r="T101" s="65">
        <v>1032</v>
      </c>
    </row>
    <row r="102" spans="1:20" ht="16.5" customHeight="1" x14ac:dyDescent="0.2">
      <c r="A102" s="7"/>
      <c r="B102" s="7"/>
      <c r="C102" s="7"/>
      <c r="D102" s="7"/>
      <c r="E102" s="7"/>
      <c r="F102" s="7" t="s">
        <v>202</v>
      </c>
      <c r="G102" s="7"/>
      <c r="H102" s="7"/>
      <c r="I102" s="7"/>
      <c r="J102" s="7"/>
      <c r="K102" s="7"/>
      <c r="L102" s="9" t="s">
        <v>67</v>
      </c>
      <c r="M102" s="61">
        <v>11072</v>
      </c>
      <c r="N102" s="65">
        <v>1807</v>
      </c>
      <c r="O102" s="65">
        <v>5138</v>
      </c>
      <c r="P102" s="65">
        <v>1744</v>
      </c>
      <c r="Q102" s="65">
        <v>1191</v>
      </c>
      <c r="R102" s="63">
        <v>10</v>
      </c>
      <c r="S102" s="64">
        <v>360</v>
      </c>
      <c r="T102" s="65">
        <v>2413</v>
      </c>
    </row>
    <row r="103" spans="1:20" ht="16.5" customHeight="1" x14ac:dyDescent="0.2">
      <c r="A103" s="7"/>
      <c r="B103" s="7"/>
      <c r="C103" s="7"/>
      <c r="D103" s="7"/>
      <c r="E103" s="7"/>
      <c r="F103" s="7" t="s">
        <v>203</v>
      </c>
      <c r="G103" s="7"/>
      <c r="H103" s="7"/>
      <c r="I103" s="7"/>
      <c r="J103" s="7"/>
      <c r="K103" s="7"/>
      <c r="L103" s="9" t="s">
        <v>67</v>
      </c>
      <c r="M103" s="61">
        <v>24249</v>
      </c>
      <c r="N103" s="65">
        <v>4351</v>
      </c>
      <c r="O103" s="65">
        <v>7747</v>
      </c>
      <c r="P103" s="65">
        <v>4038</v>
      </c>
      <c r="Q103" s="65">
        <v>2162</v>
      </c>
      <c r="R103" s="63">
        <v>90</v>
      </c>
      <c r="S103" s="64">
        <v>423</v>
      </c>
      <c r="T103" s="65">
        <v>3445</v>
      </c>
    </row>
    <row r="104" spans="1:20" ht="16.5" customHeight="1" x14ac:dyDescent="0.2">
      <c r="A104" s="7"/>
      <c r="B104" s="7"/>
      <c r="C104" s="7"/>
      <c r="D104" s="7"/>
      <c r="E104" s="7" t="s">
        <v>204</v>
      </c>
      <c r="F104" s="7"/>
      <c r="G104" s="7"/>
      <c r="H104" s="7"/>
      <c r="I104" s="7"/>
      <c r="J104" s="7"/>
      <c r="K104" s="7"/>
      <c r="L104" s="9" t="s">
        <v>67</v>
      </c>
      <c r="M104" s="65">
        <v>9157</v>
      </c>
      <c r="N104" s="63">
        <v>59</v>
      </c>
      <c r="O104" s="64">
        <v>871</v>
      </c>
      <c r="P104" s="64">
        <v>692</v>
      </c>
      <c r="Q104" s="64">
        <v>203</v>
      </c>
      <c r="R104" s="63">
        <v>57</v>
      </c>
      <c r="S104" s="62">
        <v>5</v>
      </c>
      <c r="T104" s="64">
        <v>386</v>
      </c>
    </row>
    <row r="105" spans="1:20" ht="29.45" customHeight="1" x14ac:dyDescent="0.2">
      <c r="A105" s="7"/>
      <c r="B105" s="7"/>
      <c r="C105" s="7"/>
      <c r="D105" s="7"/>
      <c r="E105" s="382" t="s">
        <v>205</v>
      </c>
      <c r="F105" s="382"/>
      <c r="G105" s="382"/>
      <c r="H105" s="382"/>
      <c r="I105" s="382"/>
      <c r="J105" s="382"/>
      <c r="K105" s="382"/>
      <c r="L105" s="9" t="s">
        <v>67</v>
      </c>
      <c r="M105" s="65">
        <v>1691</v>
      </c>
      <c r="N105" s="62" t="s">
        <v>75</v>
      </c>
      <c r="O105" s="64">
        <v>488</v>
      </c>
      <c r="P105" s="64">
        <v>409</v>
      </c>
      <c r="Q105" s="64">
        <v>108</v>
      </c>
      <c r="R105" s="63">
        <v>11</v>
      </c>
      <c r="S105" s="63">
        <v>11</v>
      </c>
      <c r="T105" s="64">
        <v>468</v>
      </c>
    </row>
    <row r="106" spans="1:20" ht="16.5" customHeight="1" x14ac:dyDescent="0.2">
      <c r="A106" s="7"/>
      <c r="B106" s="7"/>
      <c r="C106" s="7"/>
      <c r="D106" s="7"/>
      <c r="E106" s="7" t="s">
        <v>206</v>
      </c>
      <c r="F106" s="7"/>
      <c r="G106" s="7"/>
      <c r="H106" s="7"/>
      <c r="I106" s="7"/>
      <c r="J106" s="7"/>
      <c r="K106" s="7"/>
      <c r="L106" s="9" t="s">
        <v>67</v>
      </c>
      <c r="M106" s="61">
        <v>35097</v>
      </c>
      <c r="N106" s="65">
        <v>4410</v>
      </c>
      <c r="O106" s="65">
        <v>9106</v>
      </c>
      <c r="P106" s="65">
        <v>5139</v>
      </c>
      <c r="Q106" s="65">
        <v>2473</v>
      </c>
      <c r="R106" s="64">
        <v>158</v>
      </c>
      <c r="S106" s="64">
        <v>439</v>
      </c>
      <c r="T106" s="65">
        <v>4299</v>
      </c>
    </row>
    <row r="107" spans="1:20" ht="16.5" customHeight="1" x14ac:dyDescent="0.2">
      <c r="A107" s="7"/>
      <c r="B107" s="7"/>
      <c r="C107" s="7"/>
      <c r="D107" s="7" t="s">
        <v>207</v>
      </c>
      <c r="E107" s="7"/>
      <c r="F107" s="7"/>
      <c r="G107" s="7"/>
      <c r="H107" s="7"/>
      <c r="I107" s="7"/>
      <c r="J107" s="7"/>
      <c r="K107" s="7"/>
      <c r="L107" s="9" t="s">
        <v>67</v>
      </c>
      <c r="M107" s="61">
        <v>31777</v>
      </c>
      <c r="N107" s="65">
        <v>6928</v>
      </c>
      <c r="O107" s="62" t="s">
        <v>75</v>
      </c>
      <c r="P107" s="65">
        <v>1305</v>
      </c>
      <c r="Q107" s="65">
        <v>8461</v>
      </c>
      <c r="R107" s="64">
        <v>147</v>
      </c>
      <c r="S107" s="65">
        <v>2332</v>
      </c>
      <c r="T107" s="61">
        <v>16057</v>
      </c>
    </row>
    <row r="108" spans="1:20" ht="16.5" customHeight="1" x14ac:dyDescent="0.2">
      <c r="A108" s="7"/>
      <c r="B108" s="7"/>
      <c r="C108" s="7"/>
      <c r="D108" s="7" t="s">
        <v>208</v>
      </c>
      <c r="E108" s="7"/>
      <c r="F108" s="7"/>
      <c r="G108" s="7"/>
      <c r="H108" s="7"/>
      <c r="I108" s="7"/>
      <c r="J108" s="7"/>
      <c r="K108" s="7"/>
      <c r="L108" s="9" t="s">
        <v>67</v>
      </c>
      <c r="M108" s="61">
        <v>66874</v>
      </c>
      <c r="N108" s="61">
        <v>11338</v>
      </c>
      <c r="O108" s="65">
        <v>9106</v>
      </c>
      <c r="P108" s="65">
        <v>6444</v>
      </c>
      <c r="Q108" s="61">
        <v>10934</v>
      </c>
      <c r="R108" s="64">
        <v>305</v>
      </c>
      <c r="S108" s="65">
        <v>2771</v>
      </c>
      <c r="T108" s="61">
        <v>20356</v>
      </c>
    </row>
    <row r="109" spans="1:20" ht="16.5" customHeight="1" x14ac:dyDescent="0.2">
      <c r="A109" s="7"/>
      <c r="B109" s="7"/>
      <c r="C109" s="7" t="s">
        <v>209</v>
      </c>
      <c r="D109" s="7"/>
      <c r="E109" s="7"/>
      <c r="F109" s="7"/>
      <c r="G109" s="7"/>
      <c r="H109" s="7"/>
      <c r="I109" s="7"/>
      <c r="J109" s="7"/>
      <c r="K109" s="7"/>
      <c r="L109" s="9"/>
      <c r="M109" s="10"/>
      <c r="N109" s="10"/>
      <c r="O109" s="10"/>
      <c r="P109" s="10"/>
      <c r="Q109" s="10"/>
      <c r="R109" s="10"/>
      <c r="S109" s="10"/>
      <c r="T109" s="10"/>
    </row>
    <row r="110" spans="1:20" ht="16.5" customHeight="1" x14ac:dyDescent="0.2">
      <c r="A110" s="7"/>
      <c r="B110" s="7"/>
      <c r="C110" s="7"/>
      <c r="D110" s="7" t="s">
        <v>199</v>
      </c>
      <c r="E110" s="7"/>
      <c r="F110" s="7"/>
      <c r="G110" s="7"/>
      <c r="H110" s="7"/>
      <c r="I110" s="7"/>
      <c r="J110" s="7"/>
      <c r="K110" s="7"/>
      <c r="L110" s="9"/>
      <c r="M110" s="10"/>
      <c r="N110" s="10"/>
      <c r="O110" s="10"/>
      <c r="P110" s="10"/>
      <c r="Q110" s="10"/>
      <c r="R110" s="10"/>
      <c r="S110" s="10"/>
      <c r="T110" s="10"/>
    </row>
    <row r="111" spans="1:20" ht="16.5" customHeight="1" x14ac:dyDescent="0.2">
      <c r="A111" s="7"/>
      <c r="B111" s="7"/>
      <c r="C111" s="7"/>
      <c r="D111" s="7"/>
      <c r="E111" s="7" t="s">
        <v>200</v>
      </c>
      <c r="F111" s="7"/>
      <c r="G111" s="7"/>
      <c r="H111" s="7"/>
      <c r="I111" s="7"/>
      <c r="J111" s="7"/>
      <c r="K111" s="7"/>
      <c r="L111" s="9"/>
      <c r="M111" s="10"/>
      <c r="N111" s="10"/>
      <c r="O111" s="10"/>
      <c r="P111" s="10"/>
      <c r="Q111" s="10"/>
      <c r="R111" s="10"/>
      <c r="S111" s="10"/>
      <c r="T111" s="10"/>
    </row>
    <row r="112" spans="1:20" ht="16.5" customHeight="1" x14ac:dyDescent="0.2">
      <c r="A112" s="7"/>
      <c r="B112" s="7"/>
      <c r="C112" s="7"/>
      <c r="D112" s="7"/>
      <c r="E112" s="7"/>
      <c r="F112" s="7" t="s">
        <v>201</v>
      </c>
      <c r="G112" s="7"/>
      <c r="H112" s="7"/>
      <c r="I112" s="7"/>
      <c r="J112" s="7"/>
      <c r="K112" s="7"/>
      <c r="L112" s="9" t="s">
        <v>210</v>
      </c>
      <c r="M112" s="67">
        <v>19.7</v>
      </c>
      <c r="N112" s="67">
        <v>22.4</v>
      </c>
      <c r="O112" s="67">
        <v>28.7</v>
      </c>
      <c r="P112" s="67">
        <v>35.6</v>
      </c>
      <c r="Q112" s="66">
        <v>8.9</v>
      </c>
      <c r="R112" s="67">
        <v>26.2</v>
      </c>
      <c r="S112" s="66">
        <v>2.2999999999999998</v>
      </c>
      <c r="T112" s="66">
        <v>5.0999999999999996</v>
      </c>
    </row>
    <row r="113" spans="1:20" ht="16.5" customHeight="1" x14ac:dyDescent="0.2">
      <c r="A113" s="7"/>
      <c r="B113" s="7"/>
      <c r="C113" s="7"/>
      <c r="D113" s="7"/>
      <c r="E113" s="7"/>
      <c r="F113" s="7" t="s">
        <v>202</v>
      </c>
      <c r="G113" s="7"/>
      <c r="H113" s="7"/>
      <c r="I113" s="7"/>
      <c r="J113" s="7"/>
      <c r="K113" s="7"/>
      <c r="L113" s="9" t="s">
        <v>210</v>
      </c>
      <c r="M113" s="67">
        <v>16.600000000000001</v>
      </c>
      <c r="N113" s="67">
        <v>15.9</v>
      </c>
      <c r="O113" s="67">
        <v>56.4</v>
      </c>
      <c r="P113" s="67">
        <v>27.1</v>
      </c>
      <c r="Q113" s="67">
        <v>10.9</v>
      </c>
      <c r="R113" s="66">
        <v>3.3</v>
      </c>
      <c r="S113" s="67">
        <v>13</v>
      </c>
      <c r="T113" s="67">
        <v>11.9</v>
      </c>
    </row>
    <row r="114" spans="1:20" ht="16.5" customHeight="1" x14ac:dyDescent="0.2">
      <c r="A114" s="7"/>
      <c r="B114" s="7"/>
      <c r="C114" s="7"/>
      <c r="D114" s="7"/>
      <c r="E114" s="7"/>
      <c r="F114" s="7" t="s">
        <v>203</v>
      </c>
      <c r="G114" s="7"/>
      <c r="H114" s="7"/>
      <c r="I114" s="7"/>
      <c r="J114" s="7"/>
      <c r="K114" s="7"/>
      <c r="L114" s="9" t="s">
        <v>210</v>
      </c>
      <c r="M114" s="67">
        <v>36.299999999999997</v>
      </c>
      <c r="N114" s="67">
        <v>38.4</v>
      </c>
      <c r="O114" s="67">
        <v>85.1</v>
      </c>
      <c r="P114" s="67">
        <v>62.7</v>
      </c>
      <c r="Q114" s="67">
        <v>19.8</v>
      </c>
      <c r="R114" s="67">
        <v>29.5</v>
      </c>
      <c r="S114" s="67">
        <v>15.3</v>
      </c>
      <c r="T114" s="67">
        <v>16.899999999999999</v>
      </c>
    </row>
    <row r="115" spans="1:20" ht="16.5" customHeight="1" x14ac:dyDescent="0.2">
      <c r="A115" s="7"/>
      <c r="B115" s="7"/>
      <c r="C115" s="7"/>
      <c r="D115" s="7"/>
      <c r="E115" s="7" t="s">
        <v>204</v>
      </c>
      <c r="F115" s="7"/>
      <c r="G115" s="7"/>
      <c r="H115" s="7"/>
      <c r="I115" s="7"/>
      <c r="J115" s="7"/>
      <c r="K115" s="7"/>
      <c r="L115" s="9" t="s">
        <v>210</v>
      </c>
      <c r="M115" s="67">
        <v>13.7</v>
      </c>
      <c r="N115" s="66">
        <v>0.5</v>
      </c>
      <c r="O115" s="66">
        <v>9.6</v>
      </c>
      <c r="P115" s="67">
        <v>10.7</v>
      </c>
      <c r="Q115" s="66">
        <v>1.9</v>
      </c>
      <c r="R115" s="67">
        <v>18.7</v>
      </c>
      <c r="S115" s="66">
        <v>0.2</v>
      </c>
      <c r="T115" s="66">
        <v>1.9</v>
      </c>
    </row>
    <row r="116" spans="1:20" ht="29.45" customHeight="1" x14ac:dyDescent="0.2">
      <c r="A116" s="7"/>
      <c r="B116" s="7"/>
      <c r="C116" s="7"/>
      <c r="D116" s="7"/>
      <c r="E116" s="382" t="s">
        <v>205</v>
      </c>
      <c r="F116" s="382"/>
      <c r="G116" s="382"/>
      <c r="H116" s="382"/>
      <c r="I116" s="382"/>
      <c r="J116" s="382"/>
      <c r="K116" s="382"/>
      <c r="L116" s="9" t="s">
        <v>210</v>
      </c>
      <c r="M116" s="66">
        <v>2.5</v>
      </c>
      <c r="N116" s="66" t="s">
        <v>75</v>
      </c>
      <c r="O116" s="66">
        <v>5.4</v>
      </c>
      <c r="P116" s="66">
        <v>6.3</v>
      </c>
      <c r="Q116" s="66">
        <v>1</v>
      </c>
      <c r="R116" s="66">
        <v>3.6</v>
      </c>
      <c r="S116" s="66">
        <v>0.4</v>
      </c>
      <c r="T116" s="66">
        <v>2.2999999999999998</v>
      </c>
    </row>
    <row r="117" spans="1:20" ht="16.5" customHeight="1" x14ac:dyDescent="0.2">
      <c r="A117" s="7"/>
      <c r="B117" s="7"/>
      <c r="C117" s="7"/>
      <c r="D117" s="7"/>
      <c r="E117" s="7" t="s">
        <v>206</v>
      </c>
      <c r="F117" s="7"/>
      <c r="G117" s="7"/>
      <c r="H117" s="7"/>
      <c r="I117" s="7"/>
      <c r="J117" s="7"/>
      <c r="K117" s="7"/>
      <c r="L117" s="9" t="s">
        <v>210</v>
      </c>
      <c r="M117" s="67">
        <v>52.5</v>
      </c>
      <c r="N117" s="67">
        <v>38.9</v>
      </c>
      <c r="O117" s="68">
        <v>100</v>
      </c>
      <c r="P117" s="67">
        <v>79.7</v>
      </c>
      <c r="Q117" s="67">
        <v>22.6</v>
      </c>
      <c r="R117" s="67">
        <v>51.8</v>
      </c>
      <c r="S117" s="67">
        <v>15.8</v>
      </c>
      <c r="T117" s="67">
        <v>21.1</v>
      </c>
    </row>
    <row r="118" spans="1:20" ht="16.5" customHeight="1" x14ac:dyDescent="0.2">
      <c r="A118" s="7"/>
      <c r="B118" s="7"/>
      <c r="C118" s="7"/>
      <c r="D118" s="7" t="s">
        <v>207</v>
      </c>
      <c r="E118" s="7"/>
      <c r="F118" s="7"/>
      <c r="G118" s="7"/>
      <c r="H118" s="7"/>
      <c r="I118" s="7"/>
      <c r="J118" s="7"/>
      <c r="K118" s="7"/>
      <c r="L118" s="9" t="s">
        <v>210</v>
      </c>
      <c r="M118" s="67">
        <v>47.5</v>
      </c>
      <c r="N118" s="67">
        <v>61.1</v>
      </c>
      <c r="O118" s="66" t="s">
        <v>75</v>
      </c>
      <c r="P118" s="67">
        <v>20.3</v>
      </c>
      <c r="Q118" s="67">
        <v>77.400000000000006</v>
      </c>
      <c r="R118" s="67">
        <v>48.2</v>
      </c>
      <c r="S118" s="67">
        <v>84.2</v>
      </c>
      <c r="T118" s="67">
        <v>78.900000000000006</v>
      </c>
    </row>
    <row r="119" spans="1:20" ht="16.5" customHeight="1" x14ac:dyDescent="0.2">
      <c r="A119" s="7"/>
      <c r="B119" s="7"/>
      <c r="C119" s="7"/>
      <c r="D119" s="7" t="s">
        <v>208</v>
      </c>
      <c r="E119" s="7"/>
      <c r="F119" s="7"/>
      <c r="G119" s="7"/>
      <c r="H119" s="7"/>
      <c r="I119" s="7"/>
      <c r="J119" s="7"/>
      <c r="K119" s="7"/>
      <c r="L119" s="9" t="s">
        <v>210</v>
      </c>
      <c r="M119" s="68">
        <v>100</v>
      </c>
      <c r="N119" s="68">
        <v>100</v>
      </c>
      <c r="O119" s="68">
        <v>100</v>
      </c>
      <c r="P119" s="68">
        <v>100</v>
      </c>
      <c r="Q119" s="68">
        <v>100</v>
      </c>
      <c r="R119" s="68">
        <v>100</v>
      </c>
      <c r="S119" s="68">
        <v>100</v>
      </c>
      <c r="T119" s="68">
        <v>100</v>
      </c>
    </row>
    <row r="120" spans="1:20" ht="16.5" customHeight="1" x14ac:dyDescent="0.2">
      <c r="A120" s="7"/>
      <c r="B120" s="7" t="s">
        <v>211</v>
      </c>
      <c r="C120" s="7"/>
      <c r="D120" s="7"/>
      <c r="E120" s="7"/>
      <c r="F120" s="7"/>
      <c r="G120" s="7"/>
      <c r="H120" s="7"/>
      <c r="I120" s="7"/>
      <c r="J120" s="7"/>
      <c r="K120" s="7"/>
      <c r="L120" s="9"/>
      <c r="M120" s="10"/>
      <c r="N120" s="10"/>
      <c r="O120" s="10"/>
      <c r="P120" s="10"/>
      <c r="Q120" s="10"/>
      <c r="R120" s="10"/>
      <c r="S120" s="10"/>
      <c r="T120" s="10"/>
    </row>
    <row r="121" spans="1:20" ht="16.5" customHeight="1" x14ac:dyDescent="0.2">
      <c r="A121" s="7"/>
      <c r="B121" s="7"/>
      <c r="C121" s="7" t="s">
        <v>198</v>
      </c>
      <c r="D121" s="7"/>
      <c r="E121" s="7"/>
      <c r="F121" s="7"/>
      <c r="G121" s="7"/>
      <c r="H121" s="7"/>
      <c r="I121" s="7"/>
      <c r="J121" s="7"/>
      <c r="K121" s="7"/>
      <c r="L121" s="9"/>
      <c r="M121" s="10"/>
      <c r="N121" s="10"/>
      <c r="O121" s="10"/>
      <c r="P121" s="10"/>
      <c r="Q121" s="10"/>
      <c r="R121" s="10"/>
      <c r="S121" s="10"/>
      <c r="T121" s="10"/>
    </row>
    <row r="122" spans="1:20" ht="16.5" customHeight="1" x14ac:dyDescent="0.2">
      <c r="A122" s="7"/>
      <c r="B122" s="7"/>
      <c r="C122" s="7"/>
      <c r="D122" s="7" t="s">
        <v>199</v>
      </c>
      <c r="E122" s="7"/>
      <c r="F122" s="7"/>
      <c r="G122" s="7"/>
      <c r="H122" s="7"/>
      <c r="I122" s="7"/>
      <c r="J122" s="7"/>
      <c r="K122" s="7"/>
      <c r="L122" s="9"/>
      <c r="M122" s="10"/>
      <c r="N122" s="10"/>
      <c r="O122" s="10"/>
      <c r="P122" s="10"/>
      <c r="Q122" s="10"/>
      <c r="R122" s="10"/>
      <c r="S122" s="10"/>
      <c r="T122" s="10"/>
    </row>
    <row r="123" spans="1:20" ht="16.5" customHeight="1" x14ac:dyDescent="0.2">
      <c r="A123" s="7"/>
      <c r="B123" s="7"/>
      <c r="C123" s="7"/>
      <c r="D123" s="7"/>
      <c r="E123" s="7" t="s">
        <v>200</v>
      </c>
      <c r="F123" s="7"/>
      <c r="G123" s="7"/>
      <c r="H123" s="7"/>
      <c r="I123" s="7"/>
      <c r="J123" s="7"/>
      <c r="K123" s="7"/>
      <c r="L123" s="9"/>
      <c r="M123" s="10"/>
      <c r="N123" s="10"/>
      <c r="O123" s="10"/>
      <c r="P123" s="10"/>
      <c r="Q123" s="10"/>
      <c r="R123" s="10"/>
      <c r="S123" s="10"/>
      <c r="T123" s="10"/>
    </row>
    <row r="124" spans="1:20" ht="16.5" customHeight="1" x14ac:dyDescent="0.2">
      <c r="A124" s="7"/>
      <c r="B124" s="7"/>
      <c r="C124" s="7"/>
      <c r="D124" s="7"/>
      <c r="E124" s="7"/>
      <c r="F124" s="7" t="s">
        <v>201</v>
      </c>
      <c r="G124" s="7"/>
      <c r="H124" s="7"/>
      <c r="I124" s="7"/>
      <c r="J124" s="7"/>
      <c r="K124" s="7"/>
      <c r="L124" s="9" t="s">
        <v>67</v>
      </c>
      <c r="M124" s="61">
        <v>20901</v>
      </c>
      <c r="N124" s="61">
        <v>15290</v>
      </c>
      <c r="O124" s="65">
        <v>4137</v>
      </c>
      <c r="P124" s="65">
        <v>2879</v>
      </c>
      <c r="Q124" s="65">
        <v>1582</v>
      </c>
      <c r="R124" s="64">
        <v>125</v>
      </c>
      <c r="S124" s="64">
        <v>259</v>
      </c>
      <c r="T124" s="64">
        <v>170</v>
      </c>
    </row>
    <row r="125" spans="1:20" ht="16.5" customHeight="1" x14ac:dyDescent="0.2">
      <c r="A125" s="7"/>
      <c r="B125" s="7"/>
      <c r="C125" s="7"/>
      <c r="D125" s="7"/>
      <c r="E125" s="7"/>
      <c r="F125" s="7" t="s">
        <v>202</v>
      </c>
      <c r="G125" s="7"/>
      <c r="H125" s="7"/>
      <c r="I125" s="7"/>
      <c r="J125" s="7"/>
      <c r="K125" s="7"/>
      <c r="L125" s="9" t="s">
        <v>67</v>
      </c>
      <c r="M125" s="61">
        <v>19343</v>
      </c>
      <c r="N125" s="61">
        <v>14142</v>
      </c>
      <c r="O125" s="65">
        <v>9046</v>
      </c>
      <c r="P125" s="65">
        <v>3919</v>
      </c>
      <c r="Q125" s="65">
        <v>2229</v>
      </c>
      <c r="R125" s="63">
        <v>14</v>
      </c>
      <c r="S125" s="64">
        <v>974</v>
      </c>
      <c r="T125" s="64">
        <v>572</v>
      </c>
    </row>
    <row r="126" spans="1:20" ht="16.5" customHeight="1" x14ac:dyDescent="0.2">
      <c r="A126" s="7"/>
      <c r="B126" s="7"/>
      <c r="C126" s="7"/>
      <c r="D126" s="7"/>
      <c r="E126" s="7"/>
      <c r="F126" s="7" t="s">
        <v>203</v>
      </c>
      <c r="G126" s="7"/>
      <c r="H126" s="7"/>
      <c r="I126" s="7"/>
      <c r="J126" s="7"/>
      <c r="K126" s="7"/>
      <c r="L126" s="9" t="s">
        <v>67</v>
      </c>
      <c r="M126" s="61">
        <v>40244</v>
      </c>
      <c r="N126" s="61">
        <v>29432</v>
      </c>
      <c r="O126" s="61">
        <v>13183</v>
      </c>
      <c r="P126" s="65">
        <v>6798</v>
      </c>
      <c r="Q126" s="65">
        <v>3811</v>
      </c>
      <c r="R126" s="64">
        <v>139</v>
      </c>
      <c r="S126" s="65">
        <v>1233</v>
      </c>
      <c r="T126" s="64">
        <v>742</v>
      </c>
    </row>
    <row r="127" spans="1:20" ht="16.5" customHeight="1" x14ac:dyDescent="0.2">
      <c r="A127" s="7"/>
      <c r="B127" s="7"/>
      <c r="C127" s="7"/>
      <c r="D127" s="7"/>
      <c r="E127" s="7" t="s">
        <v>204</v>
      </c>
      <c r="F127" s="7"/>
      <c r="G127" s="7"/>
      <c r="H127" s="7"/>
      <c r="I127" s="7"/>
      <c r="J127" s="7"/>
      <c r="K127" s="7"/>
      <c r="L127" s="9" t="s">
        <v>67</v>
      </c>
      <c r="M127" s="61">
        <v>11184</v>
      </c>
      <c r="N127" s="64">
        <v>507</v>
      </c>
      <c r="O127" s="65">
        <v>1161</v>
      </c>
      <c r="P127" s="64">
        <v>818</v>
      </c>
      <c r="Q127" s="64">
        <v>449</v>
      </c>
      <c r="R127" s="63">
        <v>71</v>
      </c>
      <c r="S127" s="62">
        <v>1</v>
      </c>
      <c r="T127" s="64">
        <v>108</v>
      </c>
    </row>
    <row r="128" spans="1:20" ht="29.45" customHeight="1" x14ac:dyDescent="0.2">
      <c r="A128" s="7"/>
      <c r="B128" s="7"/>
      <c r="C128" s="7"/>
      <c r="D128" s="7"/>
      <c r="E128" s="382" t="s">
        <v>205</v>
      </c>
      <c r="F128" s="382"/>
      <c r="G128" s="382"/>
      <c r="H128" s="382"/>
      <c r="I128" s="382"/>
      <c r="J128" s="382"/>
      <c r="K128" s="382"/>
      <c r="L128" s="9" t="s">
        <v>67</v>
      </c>
      <c r="M128" s="65">
        <v>2473</v>
      </c>
      <c r="N128" s="62" t="s">
        <v>75</v>
      </c>
      <c r="O128" s="64">
        <v>460</v>
      </c>
      <c r="P128" s="64">
        <v>373</v>
      </c>
      <c r="Q128" s="63">
        <v>77</v>
      </c>
      <c r="R128" s="63">
        <v>17</v>
      </c>
      <c r="S128" s="63">
        <v>40</v>
      </c>
      <c r="T128" s="63">
        <v>62</v>
      </c>
    </row>
    <row r="129" spans="1:20" ht="16.5" customHeight="1" x14ac:dyDescent="0.2">
      <c r="A129" s="7"/>
      <c r="B129" s="7"/>
      <c r="C129" s="7"/>
      <c r="D129" s="7"/>
      <c r="E129" s="7" t="s">
        <v>206</v>
      </c>
      <c r="F129" s="7"/>
      <c r="G129" s="7"/>
      <c r="H129" s="7"/>
      <c r="I129" s="7"/>
      <c r="J129" s="7"/>
      <c r="K129" s="7"/>
      <c r="L129" s="9" t="s">
        <v>67</v>
      </c>
      <c r="M129" s="61">
        <v>53901</v>
      </c>
      <c r="N129" s="61">
        <v>29939</v>
      </c>
      <c r="O129" s="61">
        <v>14804</v>
      </c>
      <c r="P129" s="65">
        <v>7989</v>
      </c>
      <c r="Q129" s="65">
        <v>4337</v>
      </c>
      <c r="R129" s="64">
        <v>227</v>
      </c>
      <c r="S129" s="65">
        <v>1274</v>
      </c>
      <c r="T129" s="64">
        <v>912</v>
      </c>
    </row>
    <row r="130" spans="1:20" ht="16.5" customHeight="1" x14ac:dyDescent="0.2">
      <c r="A130" s="7"/>
      <c r="B130" s="7"/>
      <c r="C130" s="7"/>
      <c r="D130" s="7" t="s">
        <v>207</v>
      </c>
      <c r="E130" s="7"/>
      <c r="F130" s="7"/>
      <c r="G130" s="7"/>
      <c r="H130" s="7"/>
      <c r="I130" s="7"/>
      <c r="J130" s="7"/>
      <c r="K130" s="7"/>
      <c r="L130" s="9" t="s">
        <v>67</v>
      </c>
      <c r="M130" s="61">
        <v>77842</v>
      </c>
      <c r="N130" s="61">
        <v>74878</v>
      </c>
      <c r="O130" s="62" t="s">
        <v>75</v>
      </c>
      <c r="P130" s="65">
        <v>1210</v>
      </c>
      <c r="Q130" s="61">
        <v>23506</v>
      </c>
      <c r="R130" s="64">
        <v>282</v>
      </c>
      <c r="S130" s="65">
        <v>8277</v>
      </c>
      <c r="T130" s="65">
        <v>4141</v>
      </c>
    </row>
    <row r="131" spans="1:20" ht="16.5" customHeight="1" x14ac:dyDescent="0.2">
      <c r="A131" s="7"/>
      <c r="B131" s="7"/>
      <c r="C131" s="7"/>
      <c r="D131" s="7" t="s">
        <v>208</v>
      </c>
      <c r="E131" s="7"/>
      <c r="F131" s="7"/>
      <c r="G131" s="7"/>
      <c r="H131" s="7"/>
      <c r="I131" s="7"/>
      <c r="J131" s="7"/>
      <c r="K131" s="7"/>
      <c r="L131" s="9" t="s">
        <v>67</v>
      </c>
      <c r="M131" s="58">
        <v>131743</v>
      </c>
      <c r="N131" s="58">
        <v>104817</v>
      </c>
      <c r="O131" s="61">
        <v>14804</v>
      </c>
      <c r="P131" s="65">
        <v>9199</v>
      </c>
      <c r="Q131" s="61">
        <v>27843</v>
      </c>
      <c r="R131" s="64">
        <v>509</v>
      </c>
      <c r="S131" s="65">
        <v>9551</v>
      </c>
      <c r="T131" s="65">
        <v>5053</v>
      </c>
    </row>
    <row r="132" spans="1:20" ht="16.5" customHeight="1" x14ac:dyDescent="0.2">
      <c r="A132" s="7"/>
      <c r="B132" s="7"/>
      <c r="C132" s="7" t="s">
        <v>209</v>
      </c>
      <c r="D132" s="7"/>
      <c r="E132" s="7"/>
      <c r="F132" s="7"/>
      <c r="G132" s="7"/>
      <c r="H132" s="7"/>
      <c r="I132" s="7"/>
      <c r="J132" s="7"/>
      <c r="K132" s="7"/>
      <c r="L132" s="9"/>
      <c r="M132" s="10"/>
      <c r="N132" s="10"/>
      <c r="O132" s="10"/>
      <c r="P132" s="10"/>
      <c r="Q132" s="10"/>
      <c r="R132" s="10"/>
      <c r="S132" s="10"/>
      <c r="T132" s="10"/>
    </row>
    <row r="133" spans="1:20" ht="16.5" customHeight="1" x14ac:dyDescent="0.2">
      <c r="A133" s="7"/>
      <c r="B133" s="7"/>
      <c r="C133" s="7"/>
      <c r="D133" s="7" t="s">
        <v>199</v>
      </c>
      <c r="E133" s="7"/>
      <c r="F133" s="7"/>
      <c r="G133" s="7"/>
      <c r="H133" s="7"/>
      <c r="I133" s="7"/>
      <c r="J133" s="7"/>
      <c r="K133" s="7"/>
      <c r="L133" s="9"/>
      <c r="M133" s="10"/>
      <c r="N133" s="10"/>
      <c r="O133" s="10"/>
      <c r="P133" s="10"/>
      <c r="Q133" s="10"/>
      <c r="R133" s="10"/>
      <c r="S133" s="10"/>
      <c r="T133" s="10"/>
    </row>
    <row r="134" spans="1:20" ht="16.5" customHeight="1" x14ac:dyDescent="0.2">
      <c r="A134" s="7"/>
      <c r="B134" s="7"/>
      <c r="C134" s="7"/>
      <c r="D134" s="7"/>
      <c r="E134" s="7" t="s">
        <v>200</v>
      </c>
      <c r="F134" s="7"/>
      <c r="G134" s="7"/>
      <c r="H134" s="7"/>
      <c r="I134" s="7"/>
      <c r="J134" s="7"/>
      <c r="K134" s="7"/>
      <c r="L134" s="9"/>
      <c r="M134" s="10"/>
      <c r="N134" s="10"/>
      <c r="O134" s="10"/>
      <c r="P134" s="10"/>
      <c r="Q134" s="10"/>
      <c r="R134" s="10"/>
      <c r="S134" s="10"/>
      <c r="T134" s="10"/>
    </row>
    <row r="135" spans="1:20" ht="16.5" customHeight="1" x14ac:dyDescent="0.2">
      <c r="A135" s="7"/>
      <c r="B135" s="7"/>
      <c r="C135" s="7"/>
      <c r="D135" s="7"/>
      <c r="E135" s="7"/>
      <c r="F135" s="7" t="s">
        <v>201</v>
      </c>
      <c r="G135" s="7"/>
      <c r="H135" s="7"/>
      <c r="I135" s="7"/>
      <c r="J135" s="7"/>
      <c r="K135" s="7"/>
      <c r="L135" s="9" t="s">
        <v>210</v>
      </c>
      <c r="M135" s="67">
        <v>15.9</v>
      </c>
      <c r="N135" s="67">
        <v>14.6</v>
      </c>
      <c r="O135" s="67">
        <v>27.9</v>
      </c>
      <c r="P135" s="67">
        <v>31.3</v>
      </c>
      <c r="Q135" s="66">
        <v>5.7</v>
      </c>
      <c r="R135" s="67">
        <v>24.6</v>
      </c>
      <c r="S135" s="66">
        <v>2.7</v>
      </c>
      <c r="T135" s="66">
        <v>3.4</v>
      </c>
    </row>
    <row r="136" spans="1:20" ht="16.5" customHeight="1" x14ac:dyDescent="0.2">
      <c r="A136" s="7"/>
      <c r="B136" s="7"/>
      <c r="C136" s="7"/>
      <c r="D136" s="7"/>
      <c r="E136" s="7"/>
      <c r="F136" s="7" t="s">
        <v>202</v>
      </c>
      <c r="G136" s="7"/>
      <c r="H136" s="7"/>
      <c r="I136" s="7"/>
      <c r="J136" s="7"/>
      <c r="K136" s="7"/>
      <c r="L136" s="9" t="s">
        <v>210</v>
      </c>
      <c r="M136" s="67">
        <v>14.7</v>
      </c>
      <c r="N136" s="67">
        <v>13.5</v>
      </c>
      <c r="O136" s="67">
        <v>61.1</v>
      </c>
      <c r="P136" s="67">
        <v>42.6</v>
      </c>
      <c r="Q136" s="66">
        <v>8</v>
      </c>
      <c r="R136" s="66">
        <v>2.8</v>
      </c>
      <c r="S136" s="67">
        <v>10.199999999999999</v>
      </c>
      <c r="T136" s="67">
        <v>11.3</v>
      </c>
    </row>
    <row r="137" spans="1:20" ht="16.5" customHeight="1" x14ac:dyDescent="0.2">
      <c r="A137" s="7"/>
      <c r="B137" s="7"/>
      <c r="C137" s="7"/>
      <c r="D137" s="7"/>
      <c r="E137" s="7"/>
      <c r="F137" s="7" t="s">
        <v>203</v>
      </c>
      <c r="G137" s="7"/>
      <c r="H137" s="7"/>
      <c r="I137" s="7"/>
      <c r="J137" s="7"/>
      <c r="K137" s="7"/>
      <c r="L137" s="9" t="s">
        <v>210</v>
      </c>
      <c r="M137" s="67">
        <v>30.5</v>
      </c>
      <c r="N137" s="67">
        <v>28.1</v>
      </c>
      <c r="O137" s="67">
        <v>89.1</v>
      </c>
      <c r="P137" s="67">
        <v>73.900000000000006</v>
      </c>
      <c r="Q137" s="67">
        <v>13.7</v>
      </c>
      <c r="R137" s="67">
        <v>27.3</v>
      </c>
      <c r="S137" s="67">
        <v>12.9</v>
      </c>
      <c r="T137" s="67">
        <v>14.7</v>
      </c>
    </row>
    <row r="138" spans="1:20" ht="16.5" customHeight="1" x14ac:dyDescent="0.2">
      <c r="A138" s="7"/>
      <c r="B138" s="7"/>
      <c r="C138" s="7"/>
      <c r="D138" s="7"/>
      <c r="E138" s="7" t="s">
        <v>204</v>
      </c>
      <c r="F138" s="7"/>
      <c r="G138" s="7"/>
      <c r="H138" s="7"/>
      <c r="I138" s="7"/>
      <c r="J138" s="7"/>
      <c r="K138" s="7"/>
      <c r="L138" s="9" t="s">
        <v>210</v>
      </c>
      <c r="M138" s="66">
        <v>8.5</v>
      </c>
      <c r="N138" s="66">
        <v>0.5</v>
      </c>
      <c r="O138" s="66">
        <v>7.8</v>
      </c>
      <c r="P138" s="66">
        <v>8.9</v>
      </c>
      <c r="Q138" s="66">
        <v>1.6</v>
      </c>
      <c r="R138" s="67">
        <v>13.9</v>
      </c>
      <c r="S138" s="66" t="s">
        <v>75</v>
      </c>
      <c r="T138" s="66">
        <v>2.1</v>
      </c>
    </row>
    <row r="139" spans="1:20" ht="29.45" customHeight="1" x14ac:dyDescent="0.2">
      <c r="A139" s="7"/>
      <c r="B139" s="7"/>
      <c r="C139" s="7"/>
      <c r="D139" s="7"/>
      <c r="E139" s="382" t="s">
        <v>205</v>
      </c>
      <c r="F139" s="382"/>
      <c r="G139" s="382"/>
      <c r="H139" s="382"/>
      <c r="I139" s="382"/>
      <c r="J139" s="382"/>
      <c r="K139" s="382"/>
      <c r="L139" s="9" t="s">
        <v>210</v>
      </c>
      <c r="M139" s="66">
        <v>1.9</v>
      </c>
      <c r="N139" s="66" t="s">
        <v>75</v>
      </c>
      <c r="O139" s="66">
        <v>3.1</v>
      </c>
      <c r="P139" s="66">
        <v>4.0999999999999996</v>
      </c>
      <c r="Q139" s="66">
        <v>0.3</v>
      </c>
      <c r="R139" s="66">
        <v>3.3</v>
      </c>
      <c r="S139" s="66">
        <v>0.4</v>
      </c>
      <c r="T139" s="66">
        <v>1.2</v>
      </c>
    </row>
    <row r="140" spans="1:20" ht="16.5" customHeight="1" x14ac:dyDescent="0.2">
      <c r="A140" s="7"/>
      <c r="B140" s="7"/>
      <c r="C140" s="7"/>
      <c r="D140" s="7"/>
      <c r="E140" s="7" t="s">
        <v>206</v>
      </c>
      <c r="F140" s="7"/>
      <c r="G140" s="7"/>
      <c r="H140" s="7"/>
      <c r="I140" s="7"/>
      <c r="J140" s="7"/>
      <c r="K140" s="7"/>
      <c r="L140" s="9" t="s">
        <v>210</v>
      </c>
      <c r="M140" s="67">
        <v>40.9</v>
      </c>
      <c r="N140" s="67">
        <v>28.6</v>
      </c>
      <c r="O140" s="68">
        <v>100</v>
      </c>
      <c r="P140" s="67">
        <v>86.8</v>
      </c>
      <c r="Q140" s="67">
        <v>15.6</v>
      </c>
      <c r="R140" s="67">
        <v>44.6</v>
      </c>
      <c r="S140" s="67">
        <v>13.3</v>
      </c>
      <c r="T140" s="67">
        <v>18</v>
      </c>
    </row>
    <row r="141" spans="1:20" ht="16.5" customHeight="1" x14ac:dyDescent="0.2">
      <c r="A141" s="7"/>
      <c r="B141" s="7"/>
      <c r="C141" s="7"/>
      <c r="D141" s="7" t="s">
        <v>207</v>
      </c>
      <c r="E141" s="7"/>
      <c r="F141" s="7"/>
      <c r="G141" s="7"/>
      <c r="H141" s="7"/>
      <c r="I141" s="7"/>
      <c r="J141" s="7"/>
      <c r="K141" s="7"/>
      <c r="L141" s="9" t="s">
        <v>210</v>
      </c>
      <c r="M141" s="67">
        <v>59.1</v>
      </c>
      <c r="N141" s="67">
        <v>71.400000000000006</v>
      </c>
      <c r="O141" s="66" t="s">
        <v>75</v>
      </c>
      <c r="P141" s="67">
        <v>13.2</v>
      </c>
      <c r="Q141" s="67">
        <v>84.4</v>
      </c>
      <c r="R141" s="67">
        <v>55.4</v>
      </c>
      <c r="S141" s="67">
        <v>86.7</v>
      </c>
      <c r="T141" s="67">
        <v>82</v>
      </c>
    </row>
    <row r="142" spans="1:20" ht="16.5" customHeight="1" x14ac:dyDescent="0.2">
      <c r="A142" s="7"/>
      <c r="B142" s="7"/>
      <c r="C142" s="7"/>
      <c r="D142" s="7" t="s">
        <v>208</v>
      </c>
      <c r="E142" s="7"/>
      <c r="F142" s="7"/>
      <c r="G142" s="7"/>
      <c r="H142" s="7"/>
      <c r="I142" s="7"/>
      <c r="J142" s="7"/>
      <c r="K142" s="7"/>
      <c r="L142" s="9" t="s">
        <v>210</v>
      </c>
      <c r="M142" s="68">
        <v>100</v>
      </c>
      <c r="N142" s="68">
        <v>100</v>
      </c>
      <c r="O142" s="68">
        <v>100</v>
      </c>
      <c r="P142" s="68">
        <v>100</v>
      </c>
      <c r="Q142" s="68">
        <v>100</v>
      </c>
      <c r="R142" s="68">
        <v>100</v>
      </c>
      <c r="S142" s="68">
        <v>100</v>
      </c>
      <c r="T142" s="68">
        <v>100</v>
      </c>
    </row>
    <row r="143" spans="1:20" ht="16.5" customHeight="1" x14ac:dyDescent="0.2">
      <c r="A143" s="7"/>
      <c r="B143" s="7" t="s">
        <v>212</v>
      </c>
      <c r="C143" s="7"/>
      <c r="D143" s="7"/>
      <c r="E143" s="7"/>
      <c r="F143" s="7"/>
      <c r="G143" s="7"/>
      <c r="H143" s="7"/>
      <c r="I143" s="7"/>
      <c r="J143" s="7"/>
      <c r="K143" s="7"/>
      <c r="L143" s="9"/>
      <c r="M143" s="10"/>
      <c r="N143" s="10"/>
      <c r="O143" s="10"/>
      <c r="P143" s="10"/>
      <c r="Q143" s="10"/>
      <c r="R143" s="10"/>
      <c r="S143" s="10"/>
      <c r="T143" s="10"/>
    </row>
    <row r="144" spans="1:20" ht="16.5" customHeight="1" x14ac:dyDescent="0.2">
      <c r="A144" s="7"/>
      <c r="B144" s="7"/>
      <c r="C144" s="7" t="s">
        <v>198</v>
      </c>
      <c r="D144" s="7"/>
      <c r="E144" s="7"/>
      <c r="F144" s="7"/>
      <c r="G144" s="7"/>
      <c r="H144" s="7"/>
      <c r="I144" s="7"/>
      <c r="J144" s="7"/>
      <c r="K144" s="7"/>
      <c r="L144" s="9"/>
      <c r="M144" s="10"/>
      <c r="N144" s="10"/>
      <c r="O144" s="10"/>
      <c r="P144" s="10"/>
      <c r="Q144" s="10"/>
      <c r="R144" s="10"/>
      <c r="S144" s="10"/>
      <c r="T144" s="10"/>
    </row>
    <row r="145" spans="1:20" ht="16.5" customHeight="1" x14ac:dyDescent="0.2">
      <c r="A145" s="7"/>
      <c r="B145" s="7"/>
      <c r="C145" s="7"/>
      <c r="D145" s="7" t="s">
        <v>199</v>
      </c>
      <c r="E145" s="7"/>
      <c r="F145" s="7"/>
      <c r="G145" s="7"/>
      <c r="H145" s="7"/>
      <c r="I145" s="7"/>
      <c r="J145" s="7"/>
      <c r="K145" s="7"/>
      <c r="L145" s="9"/>
      <c r="M145" s="10"/>
      <c r="N145" s="10"/>
      <c r="O145" s="10"/>
      <c r="P145" s="10"/>
      <c r="Q145" s="10"/>
      <c r="R145" s="10"/>
      <c r="S145" s="10"/>
      <c r="T145" s="10"/>
    </row>
    <row r="146" spans="1:20" ht="16.5" customHeight="1" x14ac:dyDescent="0.2">
      <c r="A146" s="7"/>
      <c r="B146" s="7"/>
      <c r="C146" s="7"/>
      <c r="D146" s="7"/>
      <c r="E146" s="7" t="s">
        <v>200</v>
      </c>
      <c r="F146" s="7"/>
      <c r="G146" s="7"/>
      <c r="H146" s="7"/>
      <c r="I146" s="7"/>
      <c r="J146" s="7"/>
      <c r="K146" s="7"/>
      <c r="L146" s="9"/>
      <c r="M146" s="10"/>
      <c r="N146" s="10"/>
      <c r="O146" s="10"/>
      <c r="P146" s="10"/>
      <c r="Q146" s="10"/>
      <c r="R146" s="10"/>
      <c r="S146" s="10"/>
      <c r="T146" s="10"/>
    </row>
    <row r="147" spans="1:20" ht="16.5" customHeight="1" x14ac:dyDescent="0.2">
      <c r="A147" s="7"/>
      <c r="B147" s="7"/>
      <c r="C147" s="7"/>
      <c r="D147" s="7"/>
      <c r="E147" s="7"/>
      <c r="F147" s="7" t="s">
        <v>201</v>
      </c>
      <c r="G147" s="7"/>
      <c r="H147" s="7"/>
      <c r="I147" s="7"/>
      <c r="J147" s="7"/>
      <c r="K147" s="7"/>
      <c r="L147" s="9" t="s">
        <v>67</v>
      </c>
      <c r="M147" s="65">
        <v>1358</v>
      </c>
      <c r="N147" s="62" t="s">
        <v>75</v>
      </c>
      <c r="O147" s="64">
        <v>262</v>
      </c>
      <c r="P147" s="62">
        <v>1</v>
      </c>
      <c r="Q147" s="63">
        <v>20</v>
      </c>
      <c r="R147" s="64">
        <v>212</v>
      </c>
      <c r="S147" s="63">
        <v>26</v>
      </c>
      <c r="T147" s="62" t="s">
        <v>75</v>
      </c>
    </row>
    <row r="148" spans="1:20" ht="16.5" customHeight="1" x14ac:dyDescent="0.2">
      <c r="A148" s="7"/>
      <c r="B148" s="7"/>
      <c r="C148" s="7"/>
      <c r="D148" s="7"/>
      <c r="E148" s="7"/>
      <c r="F148" s="7" t="s">
        <v>202</v>
      </c>
      <c r="G148" s="7"/>
      <c r="H148" s="7"/>
      <c r="I148" s="7"/>
      <c r="J148" s="7"/>
      <c r="K148" s="7"/>
      <c r="L148" s="9" t="s">
        <v>67</v>
      </c>
      <c r="M148" s="65">
        <v>1722</v>
      </c>
      <c r="N148" s="62" t="s">
        <v>75</v>
      </c>
      <c r="O148" s="65">
        <v>1745</v>
      </c>
      <c r="P148" s="62">
        <v>1</v>
      </c>
      <c r="Q148" s="63">
        <v>37</v>
      </c>
      <c r="R148" s="63">
        <v>25</v>
      </c>
      <c r="S148" s="64">
        <v>139</v>
      </c>
      <c r="T148" s="62">
        <v>4</v>
      </c>
    </row>
    <row r="149" spans="1:20" ht="16.5" customHeight="1" x14ac:dyDescent="0.2">
      <c r="A149" s="7"/>
      <c r="B149" s="7"/>
      <c r="C149" s="7"/>
      <c r="D149" s="7"/>
      <c r="E149" s="7"/>
      <c r="F149" s="7" t="s">
        <v>203</v>
      </c>
      <c r="G149" s="7"/>
      <c r="H149" s="7"/>
      <c r="I149" s="7"/>
      <c r="J149" s="7"/>
      <c r="K149" s="7"/>
      <c r="L149" s="9" t="s">
        <v>67</v>
      </c>
      <c r="M149" s="65">
        <v>3080</v>
      </c>
      <c r="N149" s="62" t="s">
        <v>75</v>
      </c>
      <c r="O149" s="65">
        <v>2007</v>
      </c>
      <c r="P149" s="62">
        <v>2</v>
      </c>
      <c r="Q149" s="63">
        <v>57</v>
      </c>
      <c r="R149" s="64">
        <v>237</v>
      </c>
      <c r="S149" s="64">
        <v>165</v>
      </c>
      <c r="T149" s="62">
        <v>4</v>
      </c>
    </row>
    <row r="150" spans="1:20" ht="16.5" customHeight="1" x14ac:dyDescent="0.2">
      <c r="A150" s="7"/>
      <c r="B150" s="7"/>
      <c r="C150" s="7"/>
      <c r="D150" s="7"/>
      <c r="E150" s="7" t="s">
        <v>204</v>
      </c>
      <c r="F150" s="7"/>
      <c r="G150" s="7"/>
      <c r="H150" s="7"/>
      <c r="I150" s="7"/>
      <c r="J150" s="7"/>
      <c r="K150" s="7"/>
      <c r="L150" s="9" t="s">
        <v>67</v>
      </c>
      <c r="M150" s="65">
        <v>1343</v>
      </c>
      <c r="N150" s="62">
        <v>7</v>
      </c>
      <c r="O150" s="64">
        <v>290</v>
      </c>
      <c r="P150" s="64">
        <v>497</v>
      </c>
      <c r="Q150" s="62">
        <v>3</v>
      </c>
      <c r="R150" s="64">
        <v>124</v>
      </c>
      <c r="S150" s="62">
        <v>4</v>
      </c>
      <c r="T150" s="62">
        <v>4</v>
      </c>
    </row>
    <row r="151" spans="1:20" ht="29.45" customHeight="1" x14ac:dyDescent="0.2">
      <c r="A151" s="7"/>
      <c r="B151" s="7"/>
      <c r="C151" s="7"/>
      <c r="D151" s="7"/>
      <c r="E151" s="382" t="s">
        <v>205</v>
      </c>
      <c r="F151" s="382"/>
      <c r="G151" s="382"/>
      <c r="H151" s="382"/>
      <c r="I151" s="382"/>
      <c r="J151" s="382"/>
      <c r="K151" s="382"/>
      <c r="L151" s="9" t="s">
        <v>67</v>
      </c>
      <c r="M151" s="64">
        <v>320</v>
      </c>
      <c r="N151" s="62" t="s">
        <v>75</v>
      </c>
      <c r="O151" s="64">
        <v>260</v>
      </c>
      <c r="P151" s="64">
        <v>338</v>
      </c>
      <c r="Q151" s="62">
        <v>9</v>
      </c>
      <c r="R151" s="63">
        <v>37</v>
      </c>
      <c r="S151" s="62">
        <v>4</v>
      </c>
      <c r="T151" s="62">
        <v>1</v>
      </c>
    </row>
    <row r="152" spans="1:20" ht="16.5" customHeight="1" x14ac:dyDescent="0.2">
      <c r="A152" s="7"/>
      <c r="B152" s="7"/>
      <c r="C152" s="7"/>
      <c r="D152" s="7"/>
      <c r="E152" s="7" t="s">
        <v>206</v>
      </c>
      <c r="F152" s="7"/>
      <c r="G152" s="7"/>
      <c r="H152" s="7"/>
      <c r="I152" s="7"/>
      <c r="J152" s="7"/>
      <c r="K152" s="7"/>
      <c r="L152" s="9" t="s">
        <v>67</v>
      </c>
      <c r="M152" s="65">
        <v>4743</v>
      </c>
      <c r="N152" s="62">
        <v>7</v>
      </c>
      <c r="O152" s="65">
        <v>2557</v>
      </c>
      <c r="P152" s="64">
        <v>837</v>
      </c>
      <c r="Q152" s="63">
        <v>69</v>
      </c>
      <c r="R152" s="64">
        <v>398</v>
      </c>
      <c r="S152" s="64">
        <v>173</v>
      </c>
      <c r="T152" s="62">
        <v>9</v>
      </c>
    </row>
    <row r="153" spans="1:20" ht="16.5" customHeight="1" x14ac:dyDescent="0.2">
      <c r="A153" s="7"/>
      <c r="B153" s="7"/>
      <c r="C153" s="7"/>
      <c r="D153" s="7" t="s">
        <v>207</v>
      </c>
      <c r="E153" s="7"/>
      <c r="F153" s="7"/>
      <c r="G153" s="7"/>
      <c r="H153" s="7"/>
      <c r="I153" s="7"/>
      <c r="J153" s="7"/>
      <c r="K153" s="7"/>
      <c r="L153" s="9" t="s">
        <v>67</v>
      </c>
      <c r="M153" s="61">
        <v>33167</v>
      </c>
      <c r="N153" s="65">
        <v>5577</v>
      </c>
      <c r="O153" s="62" t="s">
        <v>75</v>
      </c>
      <c r="P153" s="65">
        <v>1483</v>
      </c>
      <c r="Q153" s="64">
        <v>662</v>
      </c>
      <c r="R153" s="64">
        <v>624</v>
      </c>
      <c r="S153" s="65">
        <v>4246</v>
      </c>
      <c r="T153" s="63">
        <v>81</v>
      </c>
    </row>
    <row r="154" spans="1:20" ht="16.5" customHeight="1" x14ac:dyDescent="0.2">
      <c r="A154" s="7"/>
      <c r="B154" s="7"/>
      <c r="C154" s="7"/>
      <c r="D154" s="7" t="s">
        <v>208</v>
      </c>
      <c r="E154" s="7"/>
      <c r="F154" s="7"/>
      <c r="G154" s="7"/>
      <c r="H154" s="7"/>
      <c r="I154" s="7"/>
      <c r="J154" s="7"/>
      <c r="K154" s="7"/>
      <c r="L154" s="9" t="s">
        <v>67</v>
      </c>
      <c r="M154" s="61">
        <v>37910</v>
      </c>
      <c r="N154" s="65">
        <v>5584</v>
      </c>
      <c r="O154" s="65">
        <v>2557</v>
      </c>
      <c r="P154" s="65">
        <v>2320</v>
      </c>
      <c r="Q154" s="64">
        <v>731</v>
      </c>
      <c r="R154" s="65">
        <v>1022</v>
      </c>
      <c r="S154" s="65">
        <v>4419</v>
      </c>
      <c r="T154" s="63">
        <v>90</v>
      </c>
    </row>
    <row r="155" spans="1:20" ht="16.5" customHeight="1" x14ac:dyDescent="0.2">
      <c r="A155" s="7"/>
      <c r="B155" s="7"/>
      <c r="C155" s="7" t="s">
        <v>209</v>
      </c>
      <c r="D155" s="7"/>
      <c r="E155" s="7"/>
      <c r="F155" s="7"/>
      <c r="G155" s="7"/>
      <c r="H155" s="7"/>
      <c r="I155" s="7"/>
      <c r="J155" s="7"/>
      <c r="K155" s="7"/>
      <c r="L155" s="9"/>
      <c r="M155" s="10"/>
      <c r="N155" s="10"/>
      <c r="O155" s="10"/>
      <c r="P155" s="10"/>
      <c r="Q155" s="10"/>
      <c r="R155" s="10"/>
      <c r="S155" s="10"/>
      <c r="T155" s="10"/>
    </row>
    <row r="156" spans="1:20" ht="16.5" customHeight="1" x14ac:dyDescent="0.2">
      <c r="A156" s="7"/>
      <c r="B156" s="7"/>
      <c r="C156" s="7"/>
      <c r="D156" s="7" t="s">
        <v>199</v>
      </c>
      <c r="E156" s="7"/>
      <c r="F156" s="7"/>
      <c r="G156" s="7"/>
      <c r="H156" s="7"/>
      <c r="I156" s="7"/>
      <c r="J156" s="7"/>
      <c r="K156" s="7"/>
      <c r="L156" s="9"/>
      <c r="M156" s="10"/>
      <c r="N156" s="10"/>
      <c r="O156" s="10"/>
      <c r="P156" s="10"/>
      <c r="Q156" s="10"/>
      <c r="R156" s="10"/>
      <c r="S156" s="10"/>
      <c r="T156" s="10"/>
    </row>
    <row r="157" spans="1:20" ht="16.5" customHeight="1" x14ac:dyDescent="0.2">
      <c r="A157" s="7"/>
      <c r="B157" s="7"/>
      <c r="C157" s="7"/>
      <c r="D157" s="7"/>
      <c r="E157" s="7" t="s">
        <v>200</v>
      </c>
      <c r="F157" s="7"/>
      <c r="G157" s="7"/>
      <c r="H157" s="7"/>
      <c r="I157" s="7"/>
      <c r="J157" s="7"/>
      <c r="K157" s="7"/>
      <c r="L157" s="9"/>
      <c r="M157" s="10"/>
      <c r="N157" s="10"/>
      <c r="O157" s="10"/>
      <c r="P157" s="10"/>
      <c r="Q157" s="10"/>
      <c r="R157" s="10"/>
      <c r="S157" s="10"/>
      <c r="T157" s="10"/>
    </row>
    <row r="158" spans="1:20" ht="16.5" customHeight="1" x14ac:dyDescent="0.2">
      <c r="A158" s="7"/>
      <c r="B158" s="7"/>
      <c r="C158" s="7"/>
      <c r="D158" s="7"/>
      <c r="E158" s="7"/>
      <c r="F158" s="7" t="s">
        <v>201</v>
      </c>
      <c r="G158" s="7"/>
      <c r="H158" s="7"/>
      <c r="I158" s="7"/>
      <c r="J158" s="7"/>
      <c r="K158" s="7"/>
      <c r="L158" s="9" t="s">
        <v>210</v>
      </c>
      <c r="M158" s="66">
        <v>3.6</v>
      </c>
      <c r="N158" s="66" t="s">
        <v>75</v>
      </c>
      <c r="O158" s="67">
        <v>10.199999999999999</v>
      </c>
      <c r="P158" s="66" t="s">
        <v>75</v>
      </c>
      <c r="Q158" s="66">
        <v>2.7</v>
      </c>
      <c r="R158" s="67">
        <v>20.7</v>
      </c>
      <c r="S158" s="66">
        <v>0.6</v>
      </c>
      <c r="T158" s="66" t="s">
        <v>75</v>
      </c>
    </row>
    <row r="159" spans="1:20" ht="16.5" customHeight="1" x14ac:dyDescent="0.2">
      <c r="A159" s="7"/>
      <c r="B159" s="7"/>
      <c r="C159" s="7"/>
      <c r="D159" s="7"/>
      <c r="E159" s="7"/>
      <c r="F159" s="7" t="s">
        <v>202</v>
      </c>
      <c r="G159" s="7"/>
      <c r="H159" s="7"/>
      <c r="I159" s="7"/>
      <c r="J159" s="7"/>
      <c r="K159" s="7"/>
      <c r="L159" s="9" t="s">
        <v>210</v>
      </c>
      <c r="M159" s="66">
        <v>4.5</v>
      </c>
      <c r="N159" s="66" t="s">
        <v>75</v>
      </c>
      <c r="O159" s="67">
        <v>68.2</v>
      </c>
      <c r="P159" s="66" t="s">
        <v>75</v>
      </c>
      <c r="Q159" s="66">
        <v>5.0999999999999996</v>
      </c>
      <c r="R159" s="66">
        <v>2.4</v>
      </c>
      <c r="S159" s="66">
        <v>3.1</v>
      </c>
      <c r="T159" s="66">
        <v>4.4000000000000004</v>
      </c>
    </row>
    <row r="160" spans="1:20" ht="16.5" customHeight="1" x14ac:dyDescent="0.2">
      <c r="A160" s="7"/>
      <c r="B160" s="7"/>
      <c r="C160" s="7"/>
      <c r="D160" s="7"/>
      <c r="E160" s="7"/>
      <c r="F160" s="7" t="s">
        <v>203</v>
      </c>
      <c r="G160" s="7"/>
      <c r="H160" s="7"/>
      <c r="I160" s="7"/>
      <c r="J160" s="7"/>
      <c r="K160" s="7"/>
      <c r="L160" s="9" t="s">
        <v>210</v>
      </c>
      <c r="M160" s="66">
        <v>8.1</v>
      </c>
      <c r="N160" s="66" t="s">
        <v>75</v>
      </c>
      <c r="O160" s="67">
        <v>78.5</v>
      </c>
      <c r="P160" s="66">
        <v>0.1</v>
      </c>
      <c r="Q160" s="66">
        <v>7.8</v>
      </c>
      <c r="R160" s="67">
        <v>23.2</v>
      </c>
      <c r="S160" s="66">
        <v>3.7</v>
      </c>
      <c r="T160" s="66">
        <v>4.4000000000000004</v>
      </c>
    </row>
    <row r="161" spans="1:20" ht="16.5" customHeight="1" x14ac:dyDescent="0.2">
      <c r="A161" s="7"/>
      <c r="B161" s="7"/>
      <c r="C161" s="7"/>
      <c r="D161" s="7"/>
      <c r="E161" s="7" t="s">
        <v>204</v>
      </c>
      <c r="F161" s="7"/>
      <c r="G161" s="7"/>
      <c r="H161" s="7"/>
      <c r="I161" s="7"/>
      <c r="J161" s="7"/>
      <c r="K161" s="7"/>
      <c r="L161" s="9" t="s">
        <v>210</v>
      </c>
      <c r="M161" s="66">
        <v>3.5</v>
      </c>
      <c r="N161" s="66">
        <v>0.1</v>
      </c>
      <c r="O161" s="67">
        <v>11.3</v>
      </c>
      <c r="P161" s="67">
        <v>21.4</v>
      </c>
      <c r="Q161" s="66">
        <v>0.4</v>
      </c>
      <c r="R161" s="67">
        <v>12.1</v>
      </c>
      <c r="S161" s="66">
        <v>0.1</v>
      </c>
      <c r="T161" s="66">
        <v>4.4000000000000004</v>
      </c>
    </row>
    <row r="162" spans="1:20" ht="29.45" customHeight="1" x14ac:dyDescent="0.2">
      <c r="A162" s="7"/>
      <c r="B162" s="7"/>
      <c r="C162" s="7"/>
      <c r="D162" s="7"/>
      <c r="E162" s="382" t="s">
        <v>205</v>
      </c>
      <c r="F162" s="382"/>
      <c r="G162" s="382"/>
      <c r="H162" s="382"/>
      <c r="I162" s="382"/>
      <c r="J162" s="382"/>
      <c r="K162" s="382"/>
      <c r="L162" s="9" t="s">
        <v>210</v>
      </c>
      <c r="M162" s="66">
        <v>0.8</v>
      </c>
      <c r="N162" s="66" t="s">
        <v>75</v>
      </c>
      <c r="O162" s="67">
        <v>10.199999999999999</v>
      </c>
      <c r="P162" s="67">
        <v>14.6</v>
      </c>
      <c r="Q162" s="66">
        <v>1.2</v>
      </c>
      <c r="R162" s="66">
        <v>3.6</v>
      </c>
      <c r="S162" s="66">
        <v>0.1</v>
      </c>
      <c r="T162" s="66">
        <v>1.1000000000000001</v>
      </c>
    </row>
    <row r="163" spans="1:20" ht="16.5" customHeight="1" x14ac:dyDescent="0.2">
      <c r="A163" s="7"/>
      <c r="B163" s="7"/>
      <c r="C163" s="7"/>
      <c r="D163" s="7"/>
      <c r="E163" s="7" t="s">
        <v>206</v>
      </c>
      <c r="F163" s="7"/>
      <c r="G163" s="7"/>
      <c r="H163" s="7"/>
      <c r="I163" s="7"/>
      <c r="J163" s="7"/>
      <c r="K163" s="7"/>
      <c r="L163" s="9" t="s">
        <v>210</v>
      </c>
      <c r="M163" s="67">
        <v>12.5</v>
      </c>
      <c r="N163" s="66">
        <v>0.1</v>
      </c>
      <c r="O163" s="68">
        <v>100</v>
      </c>
      <c r="P163" s="67">
        <v>36.1</v>
      </c>
      <c r="Q163" s="66">
        <v>9.4</v>
      </c>
      <c r="R163" s="67">
        <v>38.9</v>
      </c>
      <c r="S163" s="66">
        <v>3.9</v>
      </c>
      <c r="T163" s="67">
        <v>10</v>
      </c>
    </row>
    <row r="164" spans="1:20" ht="16.5" customHeight="1" x14ac:dyDescent="0.2">
      <c r="A164" s="7"/>
      <c r="B164" s="7"/>
      <c r="C164" s="7"/>
      <c r="D164" s="7" t="s">
        <v>207</v>
      </c>
      <c r="E164" s="7"/>
      <c r="F164" s="7"/>
      <c r="G164" s="7"/>
      <c r="H164" s="7"/>
      <c r="I164" s="7"/>
      <c r="J164" s="7"/>
      <c r="K164" s="7"/>
      <c r="L164" s="9" t="s">
        <v>210</v>
      </c>
      <c r="M164" s="67">
        <v>87.5</v>
      </c>
      <c r="N164" s="67">
        <v>99.9</v>
      </c>
      <c r="O164" s="66" t="s">
        <v>75</v>
      </c>
      <c r="P164" s="67">
        <v>63.9</v>
      </c>
      <c r="Q164" s="67">
        <v>90.6</v>
      </c>
      <c r="R164" s="67">
        <v>61.1</v>
      </c>
      <c r="S164" s="67">
        <v>96.1</v>
      </c>
      <c r="T164" s="67">
        <v>90</v>
      </c>
    </row>
    <row r="165" spans="1:20" ht="16.5" customHeight="1" x14ac:dyDescent="0.2">
      <c r="A165" s="7"/>
      <c r="B165" s="7"/>
      <c r="C165" s="7"/>
      <c r="D165" s="7" t="s">
        <v>208</v>
      </c>
      <c r="E165" s="7"/>
      <c r="F165" s="7"/>
      <c r="G165" s="7"/>
      <c r="H165" s="7"/>
      <c r="I165" s="7"/>
      <c r="J165" s="7"/>
      <c r="K165" s="7"/>
      <c r="L165" s="9" t="s">
        <v>210</v>
      </c>
      <c r="M165" s="68">
        <v>100</v>
      </c>
      <c r="N165" s="68">
        <v>100</v>
      </c>
      <c r="O165" s="68">
        <v>100</v>
      </c>
      <c r="P165" s="68">
        <v>100</v>
      </c>
      <c r="Q165" s="68">
        <v>100</v>
      </c>
      <c r="R165" s="68">
        <v>100</v>
      </c>
      <c r="S165" s="68">
        <v>100</v>
      </c>
      <c r="T165" s="68">
        <v>100</v>
      </c>
    </row>
    <row r="166" spans="1:20" ht="16.5" customHeight="1" x14ac:dyDescent="0.2">
      <c r="A166" s="7"/>
      <c r="B166" s="7" t="s">
        <v>213</v>
      </c>
      <c r="C166" s="7"/>
      <c r="D166" s="7"/>
      <c r="E166" s="7"/>
      <c r="F166" s="7"/>
      <c r="G166" s="7"/>
      <c r="H166" s="7"/>
      <c r="I166" s="7"/>
      <c r="J166" s="7"/>
      <c r="K166" s="7"/>
      <c r="L166" s="9"/>
      <c r="M166" s="10"/>
      <c r="N166" s="10"/>
      <c r="O166" s="10"/>
      <c r="P166" s="10"/>
      <c r="Q166" s="10"/>
      <c r="R166" s="10"/>
      <c r="S166" s="10"/>
      <c r="T166" s="10"/>
    </row>
    <row r="167" spans="1:20" ht="16.5" customHeight="1" x14ac:dyDescent="0.2">
      <c r="A167" s="7"/>
      <c r="B167" s="7"/>
      <c r="C167" s="7" t="s">
        <v>198</v>
      </c>
      <c r="D167" s="7"/>
      <c r="E167" s="7"/>
      <c r="F167" s="7"/>
      <c r="G167" s="7"/>
      <c r="H167" s="7"/>
      <c r="I167" s="7"/>
      <c r="J167" s="7"/>
      <c r="K167" s="7"/>
      <c r="L167" s="9"/>
      <c r="M167" s="10"/>
      <c r="N167" s="10"/>
      <c r="O167" s="10"/>
      <c r="P167" s="10"/>
      <c r="Q167" s="10"/>
      <c r="R167" s="10"/>
      <c r="S167" s="10"/>
      <c r="T167" s="10"/>
    </row>
    <row r="168" spans="1:20" ht="16.5" customHeight="1" x14ac:dyDescent="0.2">
      <c r="A168" s="7"/>
      <c r="B168" s="7"/>
      <c r="C168" s="7"/>
      <c r="D168" s="7" t="s">
        <v>199</v>
      </c>
      <c r="E168" s="7"/>
      <c r="F168" s="7"/>
      <c r="G168" s="7"/>
      <c r="H168" s="7"/>
      <c r="I168" s="7"/>
      <c r="J168" s="7"/>
      <c r="K168" s="7"/>
      <c r="L168" s="9"/>
      <c r="M168" s="10"/>
      <c r="N168" s="10"/>
      <c r="O168" s="10"/>
      <c r="P168" s="10"/>
      <c r="Q168" s="10"/>
      <c r="R168" s="10"/>
      <c r="S168" s="10"/>
      <c r="T168" s="10"/>
    </row>
    <row r="169" spans="1:20" ht="16.5" customHeight="1" x14ac:dyDescent="0.2">
      <c r="A169" s="7"/>
      <c r="B169" s="7"/>
      <c r="C169" s="7"/>
      <c r="D169" s="7"/>
      <c r="E169" s="7" t="s">
        <v>200</v>
      </c>
      <c r="F169" s="7"/>
      <c r="G169" s="7"/>
      <c r="H169" s="7"/>
      <c r="I169" s="7"/>
      <c r="J169" s="7"/>
      <c r="K169" s="7"/>
      <c r="L169" s="9"/>
      <c r="M169" s="10"/>
      <c r="N169" s="10"/>
      <c r="O169" s="10"/>
      <c r="P169" s="10"/>
      <c r="Q169" s="10"/>
      <c r="R169" s="10"/>
      <c r="S169" s="10"/>
      <c r="T169" s="10"/>
    </row>
    <row r="170" spans="1:20" ht="16.5" customHeight="1" x14ac:dyDescent="0.2">
      <c r="A170" s="7"/>
      <c r="B170" s="7"/>
      <c r="C170" s="7"/>
      <c r="D170" s="7"/>
      <c r="E170" s="7"/>
      <c r="F170" s="7" t="s">
        <v>201</v>
      </c>
      <c r="G170" s="7"/>
      <c r="H170" s="7"/>
      <c r="I170" s="7"/>
      <c r="J170" s="7"/>
      <c r="K170" s="7"/>
      <c r="L170" s="9" t="s">
        <v>67</v>
      </c>
      <c r="M170" s="61">
        <v>35436</v>
      </c>
      <c r="N170" s="61">
        <v>17834</v>
      </c>
      <c r="O170" s="65">
        <v>7008</v>
      </c>
      <c r="P170" s="65">
        <v>5174</v>
      </c>
      <c r="Q170" s="65">
        <v>2573</v>
      </c>
      <c r="R170" s="64">
        <v>417</v>
      </c>
      <c r="S170" s="64">
        <v>348</v>
      </c>
      <c r="T170" s="65">
        <v>1202</v>
      </c>
    </row>
    <row r="171" spans="1:20" ht="16.5" customHeight="1" x14ac:dyDescent="0.2">
      <c r="A171" s="7"/>
      <c r="B171" s="7"/>
      <c r="C171" s="7"/>
      <c r="D171" s="7"/>
      <c r="E171" s="7"/>
      <c r="F171" s="7" t="s">
        <v>202</v>
      </c>
      <c r="G171" s="7"/>
      <c r="H171" s="7"/>
      <c r="I171" s="7"/>
      <c r="J171" s="7"/>
      <c r="K171" s="7"/>
      <c r="L171" s="9" t="s">
        <v>67</v>
      </c>
      <c r="M171" s="61">
        <v>32137</v>
      </c>
      <c r="N171" s="61">
        <v>15949</v>
      </c>
      <c r="O171" s="61">
        <v>15929</v>
      </c>
      <c r="P171" s="65">
        <v>5664</v>
      </c>
      <c r="Q171" s="65">
        <v>3457</v>
      </c>
      <c r="R171" s="63">
        <v>49</v>
      </c>
      <c r="S171" s="65">
        <v>1473</v>
      </c>
      <c r="T171" s="65">
        <v>2989</v>
      </c>
    </row>
    <row r="172" spans="1:20" ht="16.5" customHeight="1" x14ac:dyDescent="0.2">
      <c r="A172" s="7"/>
      <c r="B172" s="7"/>
      <c r="C172" s="7"/>
      <c r="D172" s="7"/>
      <c r="E172" s="7"/>
      <c r="F172" s="7" t="s">
        <v>203</v>
      </c>
      <c r="G172" s="7"/>
      <c r="H172" s="7"/>
      <c r="I172" s="7"/>
      <c r="J172" s="7"/>
      <c r="K172" s="7"/>
      <c r="L172" s="9" t="s">
        <v>67</v>
      </c>
      <c r="M172" s="61">
        <v>67573</v>
      </c>
      <c r="N172" s="61">
        <v>33783</v>
      </c>
      <c r="O172" s="61">
        <v>22937</v>
      </c>
      <c r="P172" s="61">
        <v>10838</v>
      </c>
      <c r="Q172" s="65">
        <v>6030</v>
      </c>
      <c r="R172" s="64">
        <v>466</v>
      </c>
      <c r="S172" s="65">
        <v>1821</v>
      </c>
      <c r="T172" s="65">
        <v>4191</v>
      </c>
    </row>
    <row r="173" spans="1:20" ht="16.5" customHeight="1" x14ac:dyDescent="0.2">
      <c r="A173" s="7"/>
      <c r="B173" s="7"/>
      <c r="C173" s="7"/>
      <c r="D173" s="7"/>
      <c r="E173" s="7" t="s">
        <v>204</v>
      </c>
      <c r="F173" s="7"/>
      <c r="G173" s="7"/>
      <c r="H173" s="7"/>
      <c r="I173" s="7"/>
      <c r="J173" s="7"/>
      <c r="K173" s="7"/>
      <c r="L173" s="9" t="s">
        <v>67</v>
      </c>
      <c r="M173" s="61">
        <v>21684</v>
      </c>
      <c r="N173" s="64">
        <v>573</v>
      </c>
      <c r="O173" s="65">
        <v>2322</v>
      </c>
      <c r="P173" s="65">
        <v>2007</v>
      </c>
      <c r="Q173" s="64">
        <v>655</v>
      </c>
      <c r="R173" s="64">
        <v>252</v>
      </c>
      <c r="S173" s="63">
        <v>10</v>
      </c>
      <c r="T173" s="64">
        <v>498</v>
      </c>
    </row>
    <row r="174" spans="1:20" ht="29.45" customHeight="1" x14ac:dyDescent="0.2">
      <c r="A174" s="7"/>
      <c r="B174" s="7"/>
      <c r="C174" s="7"/>
      <c r="D174" s="7"/>
      <c r="E174" s="382" t="s">
        <v>205</v>
      </c>
      <c r="F174" s="382"/>
      <c r="G174" s="382"/>
      <c r="H174" s="382"/>
      <c r="I174" s="382"/>
      <c r="J174" s="382"/>
      <c r="K174" s="382"/>
      <c r="L174" s="9" t="s">
        <v>67</v>
      </c>
      <c r="M174" s="65">
        <v>4484</v>
      </c>
      <c r="N174" s="62" t="s">
        <v>75</v>
      </c>
      <c r="O174" s="65">
        <v>1208</v>
      </c>
      <c r="P174" s="65">
        <v>1120</v>
      </c>
      <c r="Q174" s="64">
        <v>194</v>
      </c>
      <c r="R174" s="63">
        <v>65</v>
      </c>
      <c r="S174" s="63">
        <v>55</v>
      </c>
      <c r="T174" s="64">
        <v>531</v>
      </c>
    </row>
    <row r="175" spans="1:20" ht="16.5" customHeight="1" x14ac:dyDescent="0.2">
      <c r="A175" s="7"/>
      <c r="B175" s="7"/>
      <c r="C175" s="7"/>
      <c r="D175" s="7"/>
      <c r="E175" s="7" t="s">
        <v>206</v>
      </c>
      <c r="F175" s="7"/>
      <c r="G175" s="7"/>
      <c r="H175" s="7"/>
      <c r="I175" s="7"/>
      <c r="J175" s="7"/>
      <c r="K175" s="7"/>
      <c r="L175" s="9" t="s">
        <v>67</v>
      </c>
      <c r="M175" s="61">
        <v>93741</v>
      </c>
      <c r="N175" s="61">
        <v>34356</v>
      </c>
      <c r="O175" s="61">
        <v>26467</v>
      </c>
      <c r="P175" s="61">
        <v>13965</v>
      </c>
      <c r="Q175" s="65">
        <v>6879</v>
      </c>
      <c r="R175" s="64">
        <v>783</v>
      </c>
      <c r="S175" s="65">
        <v>1886</v>
      </c>
      <c r="T175" s="65">
        <v>5220</v>
      </c>
    </row>
    <row r="176" spans="1:20" ht="16.5" customHeight="1" x14ac:dyDescent="0.2">
      <c r="A176" s="7"/>
      <c r="B176" s="7"/>
      <c r="C176" s="7"/>
      <c r="D176" s="7" t="s">
        <v>207</v>
      </c>
      <c r="E176" s="7"/>
      <c r="F176" s="7"/>
      <c r="G176" s="7"/>
      <c r="H176" s="7"/>
      <c r="I176" s="7"/>
      <c r="J176" s="7"/>
      <c r="K176" s="7"/>
      <c r="L176" s="9" t="s">
        <v>67</v>
      </c>
      <c r="M176" s="58">
        <v>142786</v>
      </c>
      <c r="N176" s="61">
        <v>87383</v>
      </c>
      <c r="O176" s="62" t="s">
        <v>75</v>
      </c>
      <c r="P176" s="65">
        <v>3998</v>
      </c>
      <c r="Q176" s="61">
        <v>32629</v>
      </c>
      <c r="R176" s="65">
        <v>1053</v>
      </c>
      <c r="S176" s="61">
        <v>14855</v>
      </c>
      <c r="T176" s="61">
        <v>20279</v>
      </c>
    </row>
    <row r="177" spans="1:20" ht="16.5" customHeight="1" x14ac:dyDescent="0.2">
      <c r="A177" s="7"/>
      <c r="B177" s="7"/>
      <c r="C177" s="7"/>
      <c r="D177" s="7" t="s">
        <v>208</v>
      </c>
      <c r="E177" s="7"/>
      <c r="F177" s="7"/>
      <c r="G177" s="7"/>
      <c r="H177" s="7"/>
      <c r="I177" s="7"/>
      <c r="J177" s="7"/>
      <c r="K177" s="7"/>
      <c r="L177" s="9" t="s">
        <v>67</v>
      </c>
      <c r="M177" s="58">
        <v>236527</v>
      </c>
      <c r="N177" s="58">
        <v>121739</v>
      </c>
      <c r="O177" s="61">
        <v>26467</v>
      </c>
      <c r="P177" s="61">
        <v>17963</v>
      </c>
      <c r="Q177" s="61">
        <v>39508</v>
      </c>
      <c r="R177" s="65">
        <v>1836</v>
      </c>
      <c r="S177" s="61">
        <v>16741</v>
      </c>
      <c r="T177" s="61">
        <v>25499</v>
      </c>
    </row>
    <row r="178" spans="1:20" ht="16.5" customHeight="1" x14ac:dyDescent="0.2">
      <c r="A178" s="7"/>
      <c r="B178" s="7"/>
      <c r="C178" s="7" t="s">
        <v>209</v>
      </c>
      <c r="D178" s="7"/>
      <c r="E178" s="7"/>
      <c r="F178" s="7"/>
      <c r="G178" s="7"/>
      <c r="H178" s="7"/>
      <c r="I178" s="7"/>
      <c r="J178" s="7"/>
      <c r="K178" s="7"/>
      <c r="L178" s="9"/>
      <c r="M178" s="10"/>
      <c r="N178" s="10"/>
      <c r="O178" s="10"/>
      <c r="P178" s="10"/>
      <c r="Q178" s="10"/>
      <c r="R178" s="10"/>
      <c r="S178" s="10"/>
      <c r="T178" s="10"/>
    </row>
    <row r="179" spans="1:20" ht="16.5" customHeight="1" x14ac:dyDescent="0.2">
      <c r="A179" s="7"/>
      <c r="B179" s="7"/>
      <c r="C179" s="7"/>
      <c r="D179" s="7" t="s">
        <v>199</v>
      </c>
      <c r="E179" s="7"/>
      <c r="F179" s="7"/>
      <c r="G179" s="7"/>
      <c r="H179" s="7"/>
      <c r="I179" s="7"/>
      <c r="J179" s="7"/>
      <c r="K179" s="7"/>
      <c r="L179" s="9"/>
      <c r="M179" s="10"/>
      <c r="N179" s="10"/>
      <c r="O179" s="10"/>
      <c r="P179" s="10"/>
      <c r="Q179" s="10"/>
      <c r="R179" s="10"/>
      <c r="S179" s="10"/>
      <c r="T179" s="10"/>
    </row>
    <row r="180" spans="1:20" ht="16.5" customHeight="1" x14ac:dyDescent="0.2">
      <c r="A180" s="7"/>
      <c r="B180" s="7"/>
      <c r="C180" s="7"/>
      <c r="D180" s="7"/>
      <c r="E180" s="7" t="s">
        <v>200</v>
      </c>
      <c r="F180" s="7"/>
      <c r="G180" s="7"/>
      <c r="H180" s="7"/>
      <c r="I180" s="7"/>
      <c r="J180" s="7"/>
      <c r="K180" s="7"/>
      <c r="L180" s="9"/>
      <c r="M180" s="10"/>
      <c r="N180" s="10"/>
      <c r="O180" s="10"/>
      <c r="P180" s="10"/>
      <c r="Q180" s="10"/>
      <c r="R180" s="10"/>
      <c r="S180" s="10"/>
      <c r="T180" s="10"/>
    </row>
    <row r="181" spans="1:20" ht="16.5" customHeight="1" x14ac:dyDescent="0.2">
      <c r="A181" s="7"/>
      <c r="B181" s="7"/>
      <c r="C181" s="7"/>
      <c r="D181" s="7"/>
      <c r="E181" s="7"/>
      <c r="F181" s="7" t="s">
        <v>201</v>
      </c>
      <c r="G181" s="7"/>
      <c r="H181" s="7"/>
      <c r="I181" s="7"/>
      <c r="J181" s="7"/>
      <c r="K181" s="7"/>
      <c r="L181" s="9" t="s">
        <v>210</v>
      </c>
      <c r="M181" s="67">
        <v>15</v>
      </c>
      <c r="N181" s="67">
        <v>14.6</v>
      </c>
      <c r="O181" s="67">
        <v>26.5</v>
      </c>
      <c r="P181" s="67">
        <v>28.8</v>
      </c>
      <c r="Q181" s="66">
        <v>6.5</v>
      </c>
      <c r="R181" s="67">
        <v>22.7</v>
      </c>
      <c r="S181" s="66">
        <v>2.1</v>
      </c>
      <c r="T181" s="66">
        <v>4.7</v>
      </c>
    </row>
    <row r="182" spans="1:20" ht="16.5" customHeight="1" x14ac:dyDescent="0.2">
      <c r="A182" s="7"/>
      <c r="B182" s="7"/>
      <c r="C182" s="7"/>
      <c r="D182" s="7"/>
      <c r="E182" s="7"/>
      <c r="F182" s="7" t="s">
        <v>202</v>
      </c>
      <c r="G182" s="7"/>
      <c r="H182" s="7"/>
      <c r="I182" s="7"/>
      <c r="J182" s="7"/>
      <c r="K182" s="7"/>
      <c r="L182" s="9" t="s">
        <v>210</v>
      </c>
      <c r="M182" s="67">
        <v>13.6</v>
      </c>
      <c r="N182" s="67">
        <v>13.1</v>
      </c>
      <c r="O182" s="67">
        <v>60.2</v>
      </c>
      <c r="P182" s="67">
        <v>31.5</v>
      </c>
      <c r="Q182" s="66">
        <v>8.8000000000000007</v>
      </c>
      <c r="R182" s="66">
        <v>2.7</v>
      </c>
      <c r="S182" s="66">
        <v>8.8000000000000007</v>
      </c>
      <c r="T182" s="67">
        <v>11.7</v>
      </c>
    </row>
    <row r="183" spans="1:20" ht="16.5" customHeight="1" x14ac:dyDescent="0.2">
      <c r="A183" s="7"/>
      <c r="B183" s="7"/>
      <c r="C183" s="7"/>
      <c r="D183" s="7"/>
      <c r="E183" s="7"/>
      <c r="F183" s="7" t="s">
        <v>203</v>
      </c>
      <c r="G183" s="7"/>
      <c r="H183" s="7"/>
      <c r="I183" s="7"/>
      <c r="J183" s="7"/>
      <c r="K183" s="7"/>
      <c r="L183" s="9" t="s">
        <v>210</v>
      </c>
      <c r="M183" s="67">
        <v>28.6</v>
      </c>
      <c r="N183" s="67">
        <v>27.8</v>
      </c>
      <c r="O183" s="67">
        <v>86.7</v>
      </c>
      <c r="P183" s="67">
        <v>60.3</v>
      </c>
      <c r="Q183" s="67">
        <v>15.3</v>
      </c>
      <c r="R183" s="67">
        <v>25.4</v>
      </c>
      <c r="S183" s="67">
        <v>10.9</v>
      </c>
      <c r="T183" s="67">
        <v>16.399999999999999</v>
      </c>
    </row>
    <row r="184" spans="1:20" ht="16.5" customHeight="1" x14ac:dyDescent="0.2">
      <c r="A184" s="7"/>
      <c r="B184" s="7"/>
      <c r="C184" s="7"/>
      <c r="D184" s="7"/>
      <c r="E184" s="7" t="s">
        <v>204</v>
      </c>
      <c r="F184" s="7"/>
      <c r="G184" s="7"/>
      <c r="H184" s="7"/>
      <c r="I184" s="7"/>
      <c r="J184" s="7"/>
      <c r="K184" s="7"/>
      <c r="L184" s="9" t="s">
        <v>210</v>
      </c>
      <c r="M184" s="66">
        <v>9.1999999999999993</v>
      </c>
      <c r="N184" s="66">
        <v>0.5</v>
      </c>
      <c r="O184" s="66">
        <v>8.8000000000000007</v>
      </c>
      <c r="P184" s="67">
        <v>11.2</v>
      </c>
      <c r="Q184" s="66">
        <v>1.7</v>
      </c>
      <c r="R184" s="67">
        <v>13.7</v>
      </c>
      <c r="S184" s="66">
        <v>0.1</v>
      </c>
      <c r="T184" s="66">
        <v>2</v>
      </c>
    </row>
    <row r="185" spans="1:20" ht="29.45" customHeight="1" x14ac:dyDescent="0.2">
      <c r="A185" s="7"/>
      <c r="B185" s="7"/>
      <c r="C185" s="7"/>
      <c r="D185" s="7"/>
      <c r="E185" s="382" t="s">
        <v>205</v>
      </c>
      <c r="F185" s="382"/>
      <c r="G185" s="382"/>
      <c r="H185" s="382"/>
      <c r="I185" s="382"/>
      <c r="J185" s="382"/>
      <c r="K185" s="382"/>
      <c r="L185" s="9" t="s">
        <v>210</v>
      </c>
      <c r="M185" s="66">
        <v>1.9</v>
      </c>
      <c r="N185" s="66" t="s">
        <v>75</v>
      </c>
      <c r="O185" s="66">
        <v>4.5999999999999996</v>
      </c>
      <c r="P185" s="66">
        <v>6.2</v>
      </c>
      <c r="Q185" s="66">
        <v>0.5</v>
      </c>
      <c r="R185" s="66">
        <v>3.5</v>
      </c>
      <c r="S185" s="66">
        <v>0.3</v>
      </c>
      <c r="T185" s="66">
        <v>2.1</v>
      </c>
    </row>
    <row r="186" spans="1:20" ht="16.5" customHeight="1" x14ac:dyDescent="0.2">
      <c r="A186" s="7"/>
      <c r="B186" s="7"/>
      <c r="C186" s="7"/>
      <c r="D186" s="7"/>
      <c r="E186" s="7" t="s">
        <v>206</v>
      </c>
      <c r="F186" s="7"/>
      <c r="G186" s="7"/>
      <c r="H186" s="7"/>
      <c r="I186" s="7"/>
      <c r="J186" s="7"/>
      <c r="K186" s="7"/>
      <c r="L186" s="9" t="s">
        <v>210</v>
      </c>
      <c r="M186" s="67">
        <v>39.6</v>
      </c>
      <c r="N186" s="67">
        <v>28.2</v>
      </c>
      <c r="O186" s="68">
        <v>100</v>
      </c>
      <c r="P186" s="67">
        <v>77.7</v>
      </c>
      <c r="Q186" s="67">
        <v>17.399999999999999</v>
      </c>
      <c r="R186" s="67">
        <v>42.6</v>
      </c>
      <c r="S186" s="67">
        <v>11.3</v>
      </c>
      <c r="T186" s="67">
        <v>20.5</v>
      </c>
    </row>
    <row r="187" spans="1:20" ht="16.5" customHeight="1" x14ac:dyDescent="0.2">
      <c r="A187" s="7"/>
      <c r="B187" s="7"/>
      <c r="C187" s="7"/>
      <c r="D187" s="7" t="s">
        <v>207</v>
      </c>
      <c r="E187" s="7"/>
      <c r="F187" s="7"/>
      <c r="G187" s="7"/>
      <c r="H187" s="7"/>
      <c r="I187" s="7"/>
      <c r="J187" s="7"/>
      <c r="K187" s="7"/>
      <c r="L187" s="9" t="s">
        <v>210</v>
      </c>
      <c r="M187" s="67">
        <v>60.4</v>
      </c>
      <c r="N187" s="67">
        <v>71.8</v>
      </c>
      <c r="O187" s="66" t="s">
        <v>75</v>
      </c>
      <c r="P187" s="67">
        <v>22.3</v>
      </c>
      <c r="Q187" s="67">
        <v>82.6</v>
      </c>
      <c r="R187" s="67">
        <v>57.4</v>
      </c>
      <c r="S187" s="67">
        <v>88.7</v>
      </c>
      <c r="T187" s="67">
        <v>79.5</v>
      </c>
    </row>
    <row r="188" spans="1:20" ht="16.5" customHeight="1" x14ac:dyDescent="0.2">
      <c r="A188" s="7"/>
      <c r="B188" s="7"/>
      <c r="C188" s="7"/>
      <c r="D188" s="7" t="s">
        <v>208</v>
      </c>
      <c r="E188" s="7"/>
      <c r="F188" s="7"/>
      <c r="G188" s="7"/>
      <c r="H188" s="7"/>
      <c r="I188" s="7"/>
      <c r="J188" s="7"/>
      <c r="K188" s="7"/>
      <c r="L188" s="9" t="s">
        <v>210</v>
      </c>
      <c r="M188" s="68">
        <v>100</v>
      </c>
      <c r="N188" s="68">
        <v>100</v>
      </c>
      <c r="O188" s="68">
        <v>100</v>
      </c>
      <c r="P188" s="68">
        <v>100</v>
      </c>
      <c r="Q188" s="68">
        <v>100</v>
      </c>
      <c r="R188" s="68">
        <v>100</v>
      </c>
      <c r="S188" s="68">
        <v>100</v>
      </c>
      <c r="T188" s="68">
        <v>100</v>
      </c>
    </row>
    <row r="189" spans="1:20" ht="16.5" customHeight="1" x14ac:dyDescent="0.2">
      <c r="A189" s="7" t="s">
        <v>79</v>
      </c>
      <c r="B189" s="7"/>
      <c r="C189" s="7"/>
      <c r="D189" s="7"/>
      <c r="E189" s="7"/>
      <c r="F189" s="7"/>
      <c r="G189" s="7"/>
      <c r="H189" s="7"/>
      <c r="I189" s="7"/>
      <c r="J189" s="7"/>
      <c r="K189" s="7"/>
      <c r="L189" s="9"/>
      <c r="M189" s="10"/>
      <c r="N189" s="10"/>
      <c r="O189" s="10"/>
      <c r="P189" s="10"/>
      <c r="Q189" s="10"/>
      <c r="R189" s="10"/>
      <c r="S189" s="10"/>
      <c r="T189" s="10"/>
    </row>
    <row r="190" spans="1:20" ht="16.5" customHeight="1" x14ac:dyDescent="0.2">
      <c r="A190" s="7"/>
      <c r="B190" s="7" t="s">
        <v>197</v>
      </c>
      <c r="C190" s="7"/>
      <c r="D190" s="7"/>
      <c r="E190" s="7"/>
      <c r="F190" s="7"/>
      <c r="G190" s="7"/>
      <c r="H190" s="7"/>
      <c r="I190" s="7"/>
      <c r="J190" s="7"/>
      <c r="K190" s="7"/>
      <c r="L190" s="9"/>
      <c r="M190" s="10"/>
      <c r="N190" s="10"/>
      <c r="O190" s="10"/>
      <c r="P190" s="10"/>
      <c r="Q190" s="10"/>
      <c r="R190" s="10"/>
      <c r="S190" s="10"/>
      <c r="T190" s="10"/>
    </row>
    <row r="191" spans="1:20" ht="16.5" customHeight="1" x14ac:dyDescent="0.2">
      <c r="A191" s="7"/>
      <c r="B191" s="7"/>
      <c r="C191" s="7" t="s">
        <v>198</v>
      </c>
      <c r="D191" s="7"/>
      <c r="E191" s="7"/>
      <c r="F191" s="7"/>
      <c r="G191" s="7"/>
      <c r="H191" s="7"/>
      <c r="I191" s="7"/>
      <c r="J191" s="7"/>
      <c r="K191" s="7"/>
      <c r="L191" s="9"/>
      <c r="M191" s="10"/>
      <c r="N191" s="10"/>
      <c r="O191" s="10"/>
      <c r="P191" s="10"/>
      <c r="Q191" s="10"/>
      <c r="R191" s="10"/>
      <c r="S191" s="10"/>
      <c r="T191" s="10"/>
    </row>
    <row r="192" spans="1:20" ht="16.5" customHeight="1" x14ac:dyDescent="0.2">
      <c r="A192" s="7"/>
      <c r="B192" s="7"/>
      <c r="C192" s="7"/>
      <c r="D192" s="7" t="s">
        <v>199</v>
      </c>
      <c r="E192" s="7"/>
      <c r="F192" s="7"/>
      <c r="G192" s="7"/>
      <c r="H192" s="7"/>
      <c r="I192" s="7"/>
      <c r="J192" s="7"/>
      <c r="K192" s="7"/>
      <c r="L192" s="9"/>
      <c r="M192" s="10"/>
      <c r="N192" s="10"/>
      <c r="O192" s="10"/>
      <c r="P192" s="10"/>
      <c r="Q192" s="10"/>
      <c r="R192" s="10"/>
      <c r="S192" s="10"/>
      <c r="T192" s="10"/>
    </row>
    <row r="193" spans="1:20" ht="16.5" customHeight="1" x14ac:dyDescent="0.2">
      <c r="A193" s="7"/>
      <c r="B193" s="7"/>
      <c r="C193" s="7"/>
      <c r="D193" s="7"/>
      <c r="E193" s="7" t="s">
        <v>200</v>
      </c>
      <c r="F193" s="7"/>
      <c r="G193" s="7"/>
      <c r="H193" s="7"/>
      <c r="I193" s="7"/>
      <c r="J193" s="7"/>
      <c r="K193" s="7"/>
      <c r="L193" s="9"/>
      <c r="M193" s="10"/>
      <c r="N193" s="10"/>
      <c r="O193" s="10"/>
      <c r="P193" s="10"/>
      <c r="Q193" s="10"/>
      <c r="R193" s="10"/>
      <c r="S193" s="10"/>
      <c r="T193" s="10"/>
    </row>
    <row r="194" spans="1:20" ht="16.5" customHeight="1" x14ac:dyDescent="0.2">
      <c r="A194" s="7"/>
      <c r="B194" s="7"/>
      <c r="C194" s="7"/>
      <c r="D194" s="7"/>
      <c r="E194" s="7"/>
      <c r="F194" s="7" t="s">
        <v>201</v>
      </c>
      <c r="G194" s="7"/>
      <c r="H194" s="7"/>
      <c r="I194" s="7"/>
      <c r="J194" s="7"/>
      <c r="K194" s="7"/>
      <c r="L194" s="9" t="s">
        <v>67</v>
      </c>
      <c r="M194" s="65">
        <v>8407</v>
      </c>
      <c r="N194" s="65">
        <v>2467</v>
      </c>
      <c r="O194" s="65">
        <v>2520</v>
      </c>
      <c r="P194" s="65">
        <v>2311</v>
      </c>
      <c r="Q194" s="64">
        <v>751</v>
      </c>
      <c r="R194" s="64">
        <v>124</v>
      </c>
      <c r="S194" s="63">
        <v>69</v>
      </c>
      <c r="T194" s="65">
        <v>1029</v>
      </c>
    </row>
    <row r="195" spans="1:20" ht="16.5" customHeight="1" x14ac:dyDescent="0.2">
      <c r="A195" s="7"/>
      <c r="B195" s="7"/>
      <c r="C195" s="7"/>
      <c r="D195" s="7"/>
      <c r="E195" s="7"/>
      <c r="F195" s="7" t="s">
        <v>202</v>
      </c>
      <c r="G195" s="7"/>
      <c r="H195" s="7"/>
      <c r="I195" s="7"/>
      <c r="J195" s="7"/>
      <c r="K195" s="7"/>
      <c r="L195" s="9" t="s">
        <v>67</v>
      </c>
      <c r="M195" s="65">
        <v>7589</v>
      </c>
      <c r="N195" s="65">
        <v>1843</v>
      </c>
      <c r="O195" s="65">
        <v>4763</v>
      </c>
      <c r="P195" s="65">
        <v>1899</v>
      </c>
      <c r="Q195" s="64">
        <v>950</v>
      </c>
      <c r="R195" s="63">
        <v>27</v>
      </c>
      <c r="S195" s="64">
        <v>283</v>
      </c>
      <c r="T195" s="65">
        <v>1894</v>
      </c>
    </row>
    <row r="196" spans="1:20" ht="16.5" customHeight="1" x14ac:dyDescent="0.2">
      <c r="A196" s="7"/>
      <c r="B196" s="7"/>
      <c r="C196" s="7"/>
      <c r="D196" s="7"/>
      <c r="E196" s="7"/>
      <c r="F196" s="7" t="s">
        <v>203</v>
      </c>
      <c r="G196" s="7"/>
      <c r="H196" s="7"/>
      <c r="I196" s="7"/>
      <c r="J196" s="7"/>
      <c r="K196" s="7"/>
      <c r="L196" s="9" t="s">
        <v>67</v>
      </c>
      <c r="M196" s="61">
        <v>15996</v>
      </c>
      <c r="N196" s="65">
        <v>4310</v>
      </c>
      <c r="O196" s="65">
        <v>7283</v>
      </c>
      <c r="P196" s="65">
        <v>4210</v>
      </c>
      <c r="Q196" s="65">
        <v>1701</v>
      </c>
      <c r="R196" s="64">
        <v>151</v>
      </c>
      <c r="S196" s="64">
        <v>352</v>
      </c>
      <c r="T196" s="65">
        <v>2923</v>
      </c>
    </row>
    <row r="197" spans="1:20" ht="16.5" customHeight="1" x14ac:dyDescent="0.2">
      <c r="A197" s="7"/>
      <c r="B197" s="7"/>
      <c r="C197" s="7"/>
      <c r="D197" s="7"/>
      <c r="E197" s="7" t="s">
        <v>204</v>
      </c>
      <c r="F197" s="7"/>
      <c r="G197" s="7"/>
      <c r="H197" s="7"/>
      <c r="I197" s="7"/>
      <c r="J197" s="7"/>
      <c r="K197" s="7"/>
      <c r="L197" s="9" t="s">
        <v>67</v>
      </c>
      <c r="M197" s="61">
        <v>10202</v>
      </c>
      <c r="N197" s="64">
        <v>106</v>
      </c>
      <c r="O197" s="65">
        <v>1250</v>
      </c>
      <c r="P197" s="64">
        <v>912</v>
      </c>
      <c r="Q197" s="64">
        <v>295</v>
      </c>
      <c r="R197" s="63">
        <v>29</v>
      </c>
      <c r="S197" s="62">
        <v>1</v>
      </c>
      <c r="T197" s="64">
        <v>444</v>
      </c>
    </row>
    <row r="198" spans="1:20" ht="29.45" customHeight="1" x14ac:dyDescent="0.2">
      <c r="A198" s="7"/>
      <c r="B198" s="7"/>
      <c r="C198" s="7"/>
      <c r="D198" s="7"/>
      <c r="E198" s="382" t="s">
        <v>205</v>
      </c>
      <c r="F198" s="382"/>
      <c r="G198" s="382"/>
      <c r="H198" s="382"/>
      <c r="I198" s="382"/>
      <c r="J198" s="382"/>
      <c r="K198" s="382"/>
      <c r="L198" s="9" t="s">
        <v>67</v>
      </c>
      <c r="M198" s="65">
        <v>1079</v>
      </c>
      <c r="N198" s="62" t="s">
        <v>75</v>
      </c>
      <c r="O198" s="64">
        <v>425</v>
      </c>
      <c r="P198" s="64">
        <v>395</v>
      </c>
      <c r="Q198" s="63">
        <v>87</v>
      </c>
      <c r="R198" s="63">
        <v>33</v>
      </c>
      <c r="S198" s="63">
        <v>59</v>
      </c>
      <c r="T198" s="64">
        <v>580</v>
      </c>
    </row>
    <row r="199" spans="1:20" ht="16.5" customHeight="1" x14ac:dyDescent="0.2">
      <c r="A199" s="7"/>
      <c r="B199" s="7"/>
      <c r="C199" s="7"/>
      <c r="D199" s="7"/>
      <c r="E199" s="7" t="s">
        <v>206</v>
      </c>
      <c r="F199" s="7"/>
      <c r="G199" s="7"/>
      <c r="H199" s="7"/>
      <c r="I199" s="7"/>
      <c r="J199" s="7"/>
      <c r="K199" s="7"/>
      <c r="L199" s="9" t="s">
        <v>67</v>
      </c>
      <c r="M199" s="61">
        <v>27277</v>
      </c>
      <c r="N199" s="65">
        <v>4416</v>
      </c>
      <c r="O199" s="65">
        <v>8958</v>
      </c>
      <c r="P199" s="65">
        <v>5517</v>
      </c>
      <c r="Q199" s="65">
        <v>2083</v>
      </c>
      <c r="R199" s="64">
        <v>213</v>
      </c>
      <c r="S199" s="64">
        <v>412</v>
      </c>
      <c r="T199" s="65">
        <v>3947</v>
      </c>
    </row>
    <row r="200" spans="1:20" ht="16.5" customHeight="1" x14ac:dyDescent="0.2">
      <c r="A200" s="7"/>
      <c r="B200" s="7"/>
      <c r="C200" s="7"/>
      <c r="D200" s="7" t="s">
        <v>207</v>
      </c>
      <c r="E200" s="7"/>
      <c r="F200" s="7"/>
      <c r="G200" s="7"/>
      <c r="H200" s="7"/>
      <c r="I200" s="7"/>
      <c r="J200" s="7"/>
      <c r="K200" s="7"/>
      <c r="L200" s="9" t="s">
        <v>67</v>
      </c>
      <c r="M200" s="61">
        <v>27098</v>
      </c>
      <c r="N200" s="65">
        <v>6375</v>
      </c>
      <c r="O200" s="62" t="s">
        <v>75</v>
      </c>
      <c r="P200" s="65">
        <v>1480</v>
      </c>
      <c r="Q200" s="65">
        <v>5920</v>
      </c>
      <c r="R200" s="64">
        <v>384</v>
      </c>
      <c r="S200" s="65">
        <v>2297</v>
      </c>
      <c r="T200" s="61">
        <v>15078</v>
      </c>
    </row>
    <row r="201" spans="1:20" ht="16.5" customHeight="1" x14ac:dyDescent="0.2">
      <c r="A201" s="7"/>
      <c r="B201" s="7"/>
      <c r="C201" s="7"/>
      <c r="D201" s="7" t="s">
        <v>208</v>
      </c>
      <c r="E201" s="7"/>
      <c r="F201" s="7"/>
      <c r="G201" s="7"/>
      <c r="H201" s="7"/>
      <c r="I201" s="7"/>
      <c r="J201" s="7"/>
      <c r="K201" s="7"/>
      <c r="L201" s="9" t="s">
        <v>67</v>
      </c>
      <c r="M201" s="61">
        <v>54375</v>
      </c>
      <c r="N201" s="61">
        <v>10791</v>
      </c>
      <c r="O201" s="65">
        <v>8958</v>
      </c>
      <c r="P201" s="65">
        <v>6997</v>
      </c>
      <c r="Q201" s="65">
        <v>8003</v>
      </c>
      <c r="R201" s="64">
        <v>597</v>
      </c>
      <c r="S201" s="65">
        <v>2709</v>
      </c>
      <c r="T201" s="61">
        <v>19025</v>
      </c>
    </row>
    <row r="202" spans="1:20" ht="16.5" customHeight="1" x14ac:dyDescent="0.2">
      <c r="A202" s="7"/>
      <c r="B202" s="7"/>
      <c r="C202" s="7" t="s">
        <v>209</v>
      </c>
      <c r="D202" s="7"/>
      <c r="E202" s="7"/>
      <c r="F202" s="7"/>
      <c r="G202" s="7"/>
      <c r="H202" s="7"/>
      <c r="I202" s="7"/>
      <c r="J202" s="7"/>
      <c r="K202" s="7"/>
      <c r="L202" s="9"/>
      <c r="M202" s="10"/>
      <c r="N202" s="10"/>
      <c r="O202" s="10"/>
      <c r="P202" s="10"/>
      <c r="Q202" s="10"/>
      <c r="R202" s="10"/>
      <c r="S202" s="10"/>
      <c r="T202" s="10"/>
    </row>
    <row r="203" spans="1:20" ht="16.5" customHeight="1" x14ac:dyDescent="0.2">
      <c r="A203" s="7"/>
      <c r="B203" s="7"/>
      <c r="C203" s="7"/>
      <c r="D203" s="7" t="s">
        <v>199</v>
      </c>
      <c r="E203" s="7"/>
      <c r="F203" s="7"/>
      <c r="G203" s="7"/>
      <c r="H203" s="7"/>
      <c r="I203" s="7"/>
      <c r="J203" s="7"/>
      <c r="K203" s="7"/>
      <c r="L203" s="9"/>
      <c r="M203" s="10"/>
      <c r="N203" s="10"/>
      <c r="O203" s="10"/>
      <c r="P203" s="10"/>
      <c r="Q203" s="10"/>
      <c r="R203" s="10"/>
      <c r="S203" s="10"/>
      <c r="T203" s="10"/>
    </row>
    <row r="204" spans="1:20" ht="16.5" customHeight="1" x14ac:dyDescent="0.2">
      <c r="A204" s="7"/>
      <c r="B204" s="7"/>
      <c r="C204" s="7"/>
      <c r="D204" s="7"/>
      <c r="E204" s="7" t="s">
        <v>200</v>
      </c>
      <c r="F204" s="7"/>
      <c r="G204" s="7"/>
      <c r="H204" s="7"/>
      <c r="I204" s="7"/>
      <c r="J204" s="7"/>
      <c r="K204" s="7"/>
      <c r="L204" s="9"/>
      <c r="M204" s="10"/>
      <c r="N204" s="10"/>
      <c r="O204" s="10"/>
      <c r="P204" s="10"/>
      <c r="Q204" s="10"/>
      <c r="R204" s="10"/>
      <c r="S204" s="10"/>
      <c r="T204" s="10"/>
    </row>
    <row r="205" spans="1:20" ht="16.5" customHeight="1" x14ac:dyDescent="0.2">
      <c r="A205" s="7"/>
      <c r="B205" s="7"/>
      <c r="C205" s="7"/>
      <c r="D205" s="7"/>
      <c r="E205" s="7"/>
      <c r="F205" s="7" t="s">
        <v>201</v>
      </c>
      <c r="G205" s="7"/>
      <c r="H205" s="7"/>
      <c r="I205" s="7"/>
      <c r="J205" s="7"/>
      <c r="K205" s="7"/>
      <c r="L205" s="9" t="s">
        <v>210</v>
      </c>
      <c r="M205" s="67">
        <v>15.5</v>
      </c>
      <c r="N205" s="67">
        <v>22.9</v>
      </c>
      <c r="O205" s="67">
        <v>28.1</v>
      </c>
      <c r="P205" s="67">
        <v>33</v>
      </c>
      <c r="Q205" s="66">
        <v>9.4</v>
      </c>
      <c r="R205" s="67">
        <v>20.8</v>
      </c>
      <c r="S205" s="66">
        <v>2.5</v>
      </c>
      <c r="T205" s="66">
        <v>5.4</v>
      </c>
    </row>
    <row r="206" spans="1:20" ht="16.5" customHeight="1" x14ac:dyDescent="0.2">
      <c r="A206" s="7"/>
      <c r="B206" s="7"/>
      <c r="C206" s="7"/>
      <c r="D206" s="7"/>
      <c r="E206" s="7"/>
      <c r="F206" s="7" t="s">
        <v>202</v>
      </c>
      <c r="G206" s="7"/>
      <c r="H206" s="7"/>
      <c r="I206" s="7"/>
      <c r="J206" s="7"/>
      <c r="K206" s="7"/>
      <c r="L206" s="9" t="s">
        <v>210</v>
      </c>
      <c r="M206" s="67">
        <v>14</v>
      </c>
      <c r="N206" s="67">
        <v>17.100000000000001</v>
      </c>
      <c r="O206" s="67">
        <v>53.2</v>
      </c>
      <c r="P206" s="67">
        <v>27.1</v>
      </c>
      <c r="Q206" s="67">
        <v>11.9</v>
      </c>
      <c r="R206" s="66">
        <v>4.5</v>
      </c>
      <c r="S206" s="67">
        <v>10.4</v>
      </c>
      <c r="T206" s="67">
        <v>10</v>
      </c>
    </row>
    <row r="207" spans="1:20" ht="16.5" customHeight="1" x14ac:dyDescent="0.2">
      <c r="A207" s="7"/>
      <c r="B207" s="7"/>
      <c r="C207" s="7"/>
      <c r="D207" s="7"/>
      <c r="E207" s="7"/>
      <c r="F207" s="7" t="s">
        <v>203</v>
      </c>
      <c r="G207" s="7"/>
      <c r="H207" s="7"/>
      <c r="I207" s="7"/>
      <c r="J207" s="7"/>
      <c r="K207" s="7"/>
      <c r="L207" s="9" t="s">
        <v>210</v>
      </c>
      <c r="M207" s="67">
        <v>29.4</v>
      </c>
      <c r="N207" s="67">
        <v>39.9</v>
      </c>
      <c r="O207" s="67">
        <v>81.3</v>
      </c>
      <c r="P207" s="67">
        <v>60.2</v>
      </c>
      <c r="Q207" s="67">
        <v>21.3</v>
      </c>
      <c r="R207" s="67">
        <v>25.3</v>
      </c>
      <c r="S207" s="67">
        <v>13</v>
      </c>
      <c r="T207" s="67">
        <v>15.4</v>
      </c>
    </row>
    <row r="208" spans="1:20" ht="16.5" customHeight="1" x14ac:dyDescent="0.2">
      <c r="A208" s="7"/>
      <c r="B208" s="7"/>
      <c r="C208" s="7"/>
      <c r="D208" s="7"/>
      <c r="E208" s="7" t="s">
        <v>204</v>
      </c>
      <c r="F208" s="7"/>
      <c r="G208" s="7"/>
      <c r="H208" s="7"/>
      <c r="I208" s="7"/>
      <c r="J208" s="7"/>
      <c r="K208" s="7"/>
      <c r="L208" s="9" t="s">
        <v>210</v>
      </c>
      <c r="M208" s="67">
        <v>18.8</v>
      </c>
      <c r="N208" s="66">
        <v>1</v>
      </c>
      <c r="O208" s="67">
        <v>14</v>
      </c>
      <c r="P208" s="67">
        <v>13</v>
      </c>
      <c r="Q208" s="66">
        <v>3.7</v>
      </c>
      <c r="R208" s="66">
        <v>4.9000000000000004</v>
      </c>
      <c r="S208" s="66" t="s">
        <v>75</v>
      </c>
      <c r="T208" s="66">
        <v>2.2999999999999998</v>
      </c>
    </row>
    <row r="209" spans="1:20" ht="29.45" customHeight="1" x14ac:dyDescent="0.2">
      <c r="A209" s="7"/>
      <c r="B209" s="7"/>
      <c r="C209" s="7"/>
      <c r="D209" s="7"/>
      <c r="E209" s="382" t="s">
        <v>205</v>
      </c>
      <c r="F209" s="382"/>
      <c r="G209" s="382"/>
      <c r="H209" s="382"/>
      <c r="I209" s="382"/>
      <c r="J209" s="382"/>
      <c r="K209" s="382"/>
      <c r="L209" s="9" t="s">
        <v>210</v>
      </c>
      <c r="M209" s="66">
        <v>2</v>
      </c>
      <c r="N209" s="66" t="s">
        <v>75</v>
      </c>
      <c r="O209" s="66">
        <v>4.7</v>
      </c>
      <c r="P209" s="66">
        <v>5.6</v>
      </c>
      <c r="Q209" s="66">
        <v>1.1000000000000001</v>
      </c>
      <c r="R209" s="66">
        <v>5.5</v>
      </c>
      <c r="S209" s="66">
        <v>2.2000000000000002</v>
      </c>
      <c r="T209" s="66">
        <v>3</v>
      </c>
    </row>
    <row r="210" spans="1:20" ht="16.5" customHeight="1" x14ac:dyDescent="0.2">
      <c r="A210" s="7"/>
      <c r="B210" s="7"/>
      <c r="C210" s="7"/>
      <c r="D210" s="7"/>
      <c r="E210" s="7" t="s">
        <v>206</v>
      </c>
      <c r="F210" s="7"/>
      <c r="G210" s="7"/>
      <c r="H210" s="7"/>
      <c r="I210" s="7"/>
      <c r="J210" s="7"/>
      <c r="K210" s="7"/>
      <c r="L210" s="9" t="s">
        <v>210</v>
      </c>
      <c r="M210" s="67">
        <v>50.2</v>
      </c>
      <c r="N210" s="67">
        <v>40.9</v>
      </c>
      <c r="O210" s="68">
        <v>100</v>
      </c>
      <c r="P210" s="67">
        <v>78.8</v>
      </c>
      <c r="Q210" s="67">
        <v>26</v>
      </c>
      <c r="R210" s="67">
        <v>35.700000000000003</v>
      </c>
      <c r="S210" s="67">
        <v>15.2</v>
      </c>
      <c r="T210" s="67">
        <v>20.7</v>
      </c>
    </row>
    <row r="211" spans="1:20" ht="16.5" customHeight="1" x14ac:dyDescent="0.2">
      <c r="A211" s="7"/>
      <c r="B211" s="7"/>
      <c r="C211" s="7"/>
      <c r="D211" s="7" t="s">
        <v>207</v>
      </c>
      <c r="E211" s="7"/>
      <c r="F211" s="7"/>
      <c r="G211" s="7"/>
      <c r="H211" s="7"/>
      <c r="I211" s="7"/>
      <c r="J211" s="7"/>
      <c r="K211" s="7"/>
      <c r="L211" s="9" t="s">
        <v>210</v>
      </c>
      <c r="M211" s="67">
        <v>49.8</v>
      </c>
      <c r="N211" s="67">
        <v>59.1</v>
      </c>
      <c r="O211" s="66" t="s">
        <v>75</v>
      </c>
      <c r="P211" s="67">
        <v>21.2</v>
      </c>
      <c r="Q211" s="67">
        <v>74</v>
      </c>
      <c r="R211" s="67">
        <v>64.3</v>
      </c>
      <c r="S211" s="67">
        <v>84.8</v>
      </c>
      <c r="T211" s="67">
        <v>79.3</v>
      </c>
    </row>
    <row r="212" spans="1:20" ht="16.5" customHeight="1" x14ac:dyDescent="0.2">
      <c r="A212" s="7"/>
      <c r="B212" s="7"/>
      <c r="C212" s="7"/>
      <c r="D212" s="7" t="s">
        <v>208</v>
      </c>
      <c r="E212" s="7"/>
      <c r="F212" s="7"/>
      <c r="G212" s="7"/>
      <c r="H212" s="7"/>
      <c r="I212" s="7"/>
      <c r="J212" s="7"/>
      <c r="K212" s="7"/>
      <c r="L212" s="9" t="s">
        <v>210</v>
      </c>
      <c r="M212" s="68">
        <v>100</v>
      </c>
      <c r="N212" s="68">
        <v>100</v>
      </c>
      <c r="O212" s="68">
        <v>100</v>
      </c>
      <c r="P212" s="68">
        <v>100</v>
      </c>
      <c r="Q212" s="68">
        <v>100</v>
      </c>
      <c r="R212" s="68">
        <v>100</v>
      </c>
      <c r="S212" s="68">
        <v>100</v>
      </c>
      <c r="T212" s="68">
        <v>100</v>
      </c>
    </row>
    <row r="213" spans="1:20" ht="16.5" customHeight="1" x14ac:dyDescent="0.2">
      <c r="A213" s="7"/>
      <c r="B213" s="7" t="s">
        <v>211</v>
      </c>
      <c r="C213" s="7"/>
      <c r="D213" s="7"/>
      <c r="E213" s="7"/>
      <c r="F213" s="7"/>
      <c r="G213" s="7"/>
      <c r="H213" s="7"/>
      <c r="I213" s="7"/>
      <c r="J213" s="7"/>
      <c r="K213" s="7"/>
      <c r="L213" s="9"/>
      <c r="M213" s="10"/>
      <c r="N213" s="10"/>
      <c r="O213" s="10"/>
      <c r="P213" s="10"/>
      <c r="Q213" s="10"/>
      <c r="R213" s="10"/>
      <c r="S213" s="10"/>
      <c r="T213" s="10"/>
    </row>
    <row r="214" spans="1:20" ht="16.5" customHeight="1" x14ac:dyDescent="0.2">
      <c r="A214" s="7"/>
      <c r="B214" s="7"/>
      <c r="C214" s="7" t="s">
        <v>198</v>
      </c>
      <c r="D214" s="7"/>
      <c r="E214" s="7"/>
      <c r="F214" s="7"/>
      <c r="G214" s="7"/>
      <c r="H214" s="7"/>
      <c r="I214" s="7"/>
      <c r="J214" s="7"/>
      <c r="K214" s="7"/>
      <c r="L214" s="9"/>
      <c r="M214" s="10"/>
      <c r="N214" s="10"/>
      <c r="O214" s="10"/>
      <c r="P214" s="10"/>
      <c r="Q214" s="10"/>
      <c r="R214" s="10"/>
      <c r="S214" s="10"/>
      <c r="T214" s="10"/>
    </row>
    <row r="215" spans="1:20" ht="16.5" customHeight="1" x14ac:dyDescent="0.2">
      <c r="A215" s="7"/>
      <c r="B215" s="7"/>
      <c r="C215" s="7"/>
      <c r="D215" s="7" t="s">
        <v>199</v>
      </c>
      <c r="E215" s="7"/>
      <c r="F215" s="7"/>
      <c r="G215" s="7"/>
      <c r="H215" s="7"/>
      <c r="I215" s="7"/>
      <c r="J215" s="7"/>
      <c r="K215" s="7"/>
      <c r="L215" s="9"/>
      <c r="M215" s="10"/>
      <c r="N215" s="10"/>
      <c r="O215" s="10"/>
      <c r="P215" s="10"/>
      <c r="Q215" s="10"/>
      <c r="R215" s="10"/>
      <c r="S215" s="10"/>
      <c r="T215" s="10"/>
    </row>
    <row r="216" spans="1:20" ht="16.5" customHeight="1" x14ac:dyDescent="0.2">
      <c r="A216" s="7"/>
      <c r="B216" s="7"/>
      <c r="C216" s="7"/>
      <c r="D216" s="7"/>
      <c r="E216" s="7" t="s">
        <v>200</v>
      </c>
      <c r="F216" s="7"/>
      <c r="G216" s="7"/>
      <c r="H216" s="7"/>
      <c r="I216" s="7"/>
      <c r="J216" s="7"/>
      <c r="K216" s="7"/>
      <c r="L216" s="9"/>
      <c r="M216" s="10"/>
      <c r="N216" s="10"/>
      <c r="O216" s="10"/>
      <c r="P216" s="10"/>
      <c r="Q216" s="10"/>
      <c r="R216" s="10"/>
      <c r="S216" s="10"/>
      <c r="T216" s="10"/>
    </row>
    <row r="217" spans="1:20" ht="16.5" customHeight="1" x14ac:dyDescent="0.2">
      <c r="A217" s="7"/>
      <c r="B217" s="7"/>
      <c r="C217" s="7"/>
      <c r="D217" s="7"/>
      <c r="E217" s="7"/>
      <c r="F217" s="7" t="s">
        <v>201</v>
      </c>
      <c r="G217" s="7"/>
      <c r="H217" s="7"/>
      <c r="I217" s="7"/>
      <c r="J217" s="7"/>
      <c r="K217" s="7"/>
      <c r="L217" s="9" t="s">
        <v>67</v>
      </c>
      <c r="M217" s="61">
        <v>14639</v>
      </c>
      <c r="N217" s="61">
        <v>17711</v>
      </c>
      <c r="O217" s="65">
        <v>3685</v>
      </c>
      <c r="P217" s="65">
        <v>2789</v>
      </c>
      <c r="Q217" s="65">
        <v>1236</v>
      </c>
      <c r="R217" s="64">
        <v>207</v>
      </c>
      <c r="S217" s="64">
        <v>248</v>
      </c>
      <c r="T217" s="64">
        <v>158</v>
      </c>
    </row>
    <row r="218" spans="1:20" ht="16.5" customHeight="1" x14ac:dyDescent="0.2">
      <c r="A218" s="7"/>
      <c r="B218" s="7"/>
      <c r="C218" s="7"/>
      <c r="D218" s="7"/>
      <c r="E218" s="7"/>
      <c r="F218" s="7" t="s">
        <v>202</v>
      </c>
      <c r="G218" s="7"/>
      <c r="H218" s="7"/>
      <c r="I218" s="7"/>
      <c r="J218" s="7"/>
      <c r="K218" s="7"/>
      <c r="L218" s="9" t="s">
        <v>67</v>
      </c>
      <c r="M218" s="61">
        <v>13345</v>
      </c>
      <c r="N218" s="61">
        <v>14863</v>
      </c>
      <c r="O218" s="65">
        <v>8354</v>
      </c>
      <c r="P218" s="65">
        <v>3819</v>
      </c>
      <c r="Q218" s="65">
        <v>1417</v>
      </c>
      <c r="R218" s="63">
        <v>40</v>
      </c>
      <c r="S218" s="65">
        <v>1408</v>
      </c>
      <c r="T218" s="64">
        <v>469</v>
      </c>
    </row>
    <row r="219" spans="1:20" ht="16.5" customHeight="1" x14ac:dyDescent="0.2">
      <c r="A219" s="7"/>
      <c r="B219" s="7"/>
      <c r="C219" s="7"/>
      <c r="D219" s="7"/>
      <c r="E219" s="7"/>
      <c r="F219" s="7" t="s">
        <v>203</v>
      </c>
      <c r="G219" s="7"/>
      <c r="H219" s="7"/>
      <c r="I219" s="7"/>
      <c r="J219" s="7"/>
      <c r="K219" s="7"/>
      <c r="L219" s="9" t="s">
        <v>67</v>
      </c>
      <c r="M219" s="61">
        <v>27984</v>
      </c>
      <c r="N219" s="61">
        <v>32574</v>
      </c>
      <c r="O219" s="61">
        <v>12039</v>
      </c>
      <c r="P219" s="65">
        <v>6608</v>
      </c>
      <c r="Q219" s="65">
        <v>2653</v>
      </c>
      <c r="R219" s="64">
        <v>247</v>
      </c>
      <c r="S219" s="65">
        <v>1656</v>
      </c>
      <c r="T219" s="64">
        <v>627</v>
      </c>
    </row>
    <row r="220" spans="1:20" ht="16.5" customHeight="1" x14ac:dyDescent="0.2">
      <c r="A220" s="7"/>
      <c r="B220" s="7"/>
      <c r="C220" s="7"/>
      <c r="D220" s="7"/>
      <c r="E220" s="7" t="s">
        <v>204</v>
      </c>
      <c r="F220" s="7"/>
      <c r="G220" s="7"/>
      <c r="H220" s="7"/>
      <c r="I220" s="7"/>
      <c r="J220" s="7"/>
      <c r="K220" s="7"/>
      <c r="L220" s="9" t="s">
        <v>67</v>
      </c>
      <c r="M220" s="61">
        <v>12111</v>
      </c>
      <c r="N220" s="64">
        <v>844</v>
      </c>
      <c r="O220" s="65">
        <v>1526</v>
      </c>
      <c r="P220" s="65">
        <v>1057</v>
      </c>
      <c r="Q220" s="64">
        <v>414</v>
      </c>
      <c r="R220" s="63">
        <v>65</v>
      </c>
      <c r="S220" s="63">
        <v>17</v>
      </c>
      <c r="T220" s="64">
        <v>154</v>
      </c>
    </row>
    <row r="221" spans="1:20" ht="29.45" customHeight="1" x14ac:dyDescent="0.2">
      <c r="A221" s="7"/>
      <c r="B221" s="7"/>
      <c r="C221" s="7"/>
      <c r="D221" s="7"/>
      <c r="E221" s="382" t="s">
        <v>205</v>
      </c>
      <c r="F221" s="382"/>
      <c r="G221" s="382"/>
      <c r="H221" s="382"/>
      <c r="I221" s="382"/>
      <c r="J221" s="382"/>
      <c r="K221" s="382"/>
      <c r="L221" s="9" t="s">
        <v>67</v>
      </c>
      <c r="M221" s="65">
        <v>1534</v>
      </c>
      <c r="N221" s="62" t="s">
        <v>75</v>
      </c>
      <c r="O221" s="64">
        <v>469</v>
      </c>
      <c r="P221" s="64">
        <v>277</v>
      </c>
      <c r="Q221" s="63">
        <v>83</v>
      </c>
      <c r="R221" s="63">
        <v>54</v>
      </c>
      <c r="S221" s="63">
        <v>80</v>
      </c>
      <c r="T221" s="63">
        <v>72</v>
      </c>
    </row>
    <row r="222" spans="1:20" ht="16.5" customHeight="1" x14ac:dyDescent="0.2">
      <c r="A222" s="7"/>
      <c r="B222" s="7"/>
      <c r="C222" s="7"/>
      <c r="D222" s="7"/>
      <c r="E222" s="7" t="s">
        <v>206</v>
      </c>
      <c r="F222" s="7"/>
      <c r="G222" s="7"/>
      <c r="H222" s="7"/>
      <c r="I222" s="7"/>
      <c r="J222" s="7"/>
      <c r="K222" s="7"/>
      <c r="L222" s="9" t="s">
        <v>67</v>
      </c>
      <c r="M222" s="61">
        <v>41629</v>
      </c>
      <c r="N222" s="61">
        <v>33418</v>
      </c>
      <c r="O222" s="61">
        <v>14034</v>
      </c>
      <c r="P222" s="65">
        <v>7942</v>
      </c>
      <c r="Q222" s="65">
        <v>3150</v>
      </c>
      <c r="R222" s="64">
        <v>366</v>
      </c>
      <c r="S222" s="65">
        <v>1753</v>
      </c>
      <c r="T222" s="64">
        <v>853</v>
      </c>
    </row>
    <row r="223" spans="1:20" ht="16.5" customHeight="1" x14ac:dyDescent="0.2">
      <c r="A223" s="7"/>
      <c r="B223" s="7"/>
      <c r="C223" s="7"/>
      <c r="D223" s="7" t="s">
        <v>207</v>
      </c>
      <c r="E223" s="7"/>
      <c r="F223" s="7"/>
      <c r="G223" s="7"/>
      <c r="H223" s="7"/>
      <c r="I223" s="7"/>
      <c r="J223" s="7"/>
      <c r="K223" s="7"/>
      <c r="L223" s="9" t="s">
        <v>67</v>
      </c>
      <c r="M223" s="61">
        <v>67152</v>
      </c>
      <c r="N223" s="61">
        <v>71873</v>
      </c>
      <c r="O223" s="62" t="s">
        <v>75</v>
      </c>
      <c r="P223" s="65">
        <v>2304</v>
      </c>
      <c r="Q223" s="61">
        <v>16711</v>
      </c>
      <c r="R223" s="64">
        <v>788</v>
      </c>
      <c r="S223" s="65">
        <v>9154</v>
      </c>
      <c r="T223" s="65">
        <v>3469</v>
      </c>
    </row>
    <row r="224" spans="1:20" ht="16.5" customHeight="1" x14ac:dyDescent="0.2">
      <c r="A224" s="7"/>
      <c r="B224" s="7"/>
      <c r="C224" s="7"/>
      <c r="D224" s="7" t="s">
        <v>208</v>
      </c>
      <c r="E224" s="7"/>
      <c r="F224" s="7"/>
      <c r="G224" s="7"/>
      <c r="H224" s="7"/>
      <c r="I224" s="7"/>
      <c r="J224" s="7"/>
      <c r="K224" s="7"/>
      <c r="L224" s="9" t="s">
        <v>67</v>
      </c>
      <c r="M224" s="58">
        <v>108781</v>
      </c>
      <c r="N224" s="58">
        <v>105291</v>
      </c>
      <c r="O224" s="61">
        <v>14034</v>
      </c>
      <c r="P224" s="61">
        <v>10246</v>
      </c>
      <c r="Q224" s="61">
        <v>19861</v>
      </c>
      <c r="R224" s="65">
        <v>1154</v>
      </c>
      <c r="S224" s="61">
        <v>10907</v>
      </c>
      <c r="T224" s="65">
        <v>4322</v>
      </c>
    </row>
    <row r="225" spans="1:20" ht="16.5" customHeight="1" x14ac:dyDescent="0.2">
      <c r="A225" s="7"/>
      <c r="B225" s="7"/>
      <c r="C225" s="7" t="s">
        <v>209</v>
      </c>
      <c r="D225" s="7"/>
      <c r="E225" s="7"/>
      <c r="F225" s="7"/>
      <c r="G225" s="7"/>
      <c r="H225" s="7"/>
      <c r="I225" s="7"/>
      <c r="J225" s="7"/>
      <c r="K225" s="7"/>
      <c r="L225" s="9"/>
      <c r="M225" s="10"/>
      <c r="N225" s="10"/>
      <c r="O225" s="10"/>
      <c r="P225" s="10"/>
      <c r="Q225" s="10"/>
      <c r="R225" s="10"/>
      <c r="S225" s="10"/>
      <c r="T225" s="10"/>
    </row>
    <row r="226" spans="1:20" ht="16.5" customHeight="1" x14ac:dyDescent="0.2">
      <c r="A226" s="7"/>
      <c r="B226" s="7"/>
      <c r="C226" s="7"/>
      <c r="D226" s="7" t="s">
        <v>199</v>
      </c>
      <c r="E226" s="7"/>
      <c r="F226" s="7"/>
      <c r="G226" s="7"/>
      <c r="H226" s="7"/>
      <c r="I226" s="7"/>
      <c r="J226" s="7"/>
      <c r="K226" s="7"/>
      <c r="L226" s="9"/>
      <c r="M226" s="10"/>
      <c r="N226" s="10"/>
      <c r="O226" s="10"/>
      <c r="P226" s="10"/>
      <c r="Q226" s="10"/>
      <c r="R226" s="10"/>
      <c r="S226" s="10"/>
      <c r="T226" s="10"/>
    </row>
    <row r="227" spans="1:20" ht="16.5" customHeight="1" x14ac:dyDescent="0.2">
      <c r="A227" s="7"/>
      <c r="B227" s="7"/>
      <c r="C227" s="7"/>
      <c r="D227" s="7"/>
      <c r="E227" s="7" t="s">
        <v>200</v>
      </c>
      <c r="F227" s="7"/>
      <c r="G227" s="7"/>
      <c r="H227" s="7"/>
      <c r="I227" s="7"/>
      <c r="J227" s="7"/>
      <c r="K227" s="7"/>
      <c r="L227" s="9"/>
      <c r="M227" s="10"/>
      <c r="N227" s="10"/>
      <c r="O227" s="10"/>
      <c r="P227" s="10"/>
      <c r="Q227" s="10"/>
      <c r="R227" s="10"/>
      <c r="S227" s="10"/>
      <c r="T227" s="10"/>
    </row>
    <row r="228" spans="1:20" ht="16.5" customHeight="1" x14ac:dyDescent="0.2">
      <c r="A228" s="7"/>
      <c r="B228" s="7"/>
      <c r="C228" s="7"/>
      <c r="D228" s="7"/>
      <c r="E228" s="7"/>
      <c r="F228" s="7" t="s">
        <v>201</v>
      </c>
      <c r="G228" s="7"/>
      <c r="H228" s="7"/>
      <c r="I228" s="7"/>
      <c r="J228" s="7"/>
      <c r="K228" s="7"/>
      <c r="L228" s="9" t="s">
        <v>210</v>
      </c>
      <c r="M228" s="67">
        <v>13.5</v>
      </c>
      <c r="N228" s="67">
        <v>16.8</v>
      </c>
      <c r="O228" s="67">
        <v>26.3</v>
      </c>
      <c r="P228" s="67">
        <v>27.2</v>
      </c>
      <c r="Q228" s="66">
        <v>6.2</v>
      </c>
      <c r="R228" s="67">
        <v>17.899999999999999</v>
      </c>
      <c r="S228" s="66">
        <v>2.2999999999999998</v>
      </c>
      <c r="T228" s="66">
        <v>3.7</v>
      </c>
    </row>
    <row r="229" spans="1:20" ht="16.5" customHeight="1" x14ac:dyDescent="0.2">
      <c r="A229" s="7"/>
      <c r="B229" s="7"/>
      <c r="C229" s="7"/>
      <c r="D229" s="7"/>
      <c r="E229" s="7"/>
      <c r="F229" s="7" t="s">
        <v>202</v>
      </c>
      <c r="G229" s="7"/>
      <c r="H229" s="7"/>
      <c r="I229" s="7"/>
      <c r="J229" s="7"/>
      <c r="K229" s="7"/>
      <c r="L229" s="9" t="s">
        <v>210</v>
      </c>
      <c r="M229" s="67">
        <v>12.3</v>
      </c>
      <c r="N229" s="67">
        <v>14.1</v>
      </c>
      <c r="O229" s="67">
        <v>59.5</v>
      </c>
      <c r="P229" s="67">
        <v>37.299999999999997</v>
      </c>
      <c r="Q229" s="66">
        <v>7.1</v>
      </c>
      <c r="R229" s="66">
        <v>3.5</v>
      </c>
      <c r="S229" s="67">
        <v>12.9</v>
      </c>
      <c r="T229" s="67">
        <v>10.9</v>
      </c>
    </row>
    <row r="230" spans="1:20" ht="16.5" customHeight="1" x14ac:dyDescent="0.2">
      <c r="A230" s="7"/>
      <c r="B230" s="7"/>
      <c r="C230" s="7"/>
      <c r="D230" s="7"/>
      <c r="E230" s="7"/>
      <c r="F230" s="7" t="s">
        <v>203</v>
      </c>
      <c r="G230" s="7"/>
      <c r="H230" s="7"/>
      <c r="I230" s="7"/>
      <c r="J230" s="7"/>
      <c r="K230" s="7"/>
      <c r="L230" s="9" t="s">
        <v>210</v>
      </c>
      <c r="M230" s="67">
        <v>25.7</v>
      </c>
      <c r="N230" s="67">
        <v>30.9</v>
      </c>
      <c r="O230" s="67">
        <v>85.8</v>
      </c>
      <c r="P230" s="67">
        <v>64.5</v>
      </c>
      <c r="Q230" s="67">
        <v>13.4</v>
      </c>
      <c r="R230" s="67">
        <v>21.4</v>
      </c>
      <c r="S230" s="67">
        <v>15.2</v>
      </c>
      <c r="T230" s="67">
        <v>14.5</v>
      </c>
    </row>
    <row r="231" spans="1:20" ht="16.5" customHeight="1" x14ac:dyDescent="0.2">
      <c r="A231" s="7"/>
      <c r="B231" s="7"/>
      <c r="C231" s="7"/>
      <c r="D231" s="7"/>
      <c r="E231" s="7" t="s">
        <v>204</v>
      </c>
      <c r="F231" s="7"/>
      <c r="G231" s="7"/>
      <c r="H231" s="7"/>
      <c r="I231" s="7"/>
      <c r="J231" s="7"/>
      <c r="K231" s="7"/>
      <c r="L231" s="9" t="s">
        <v>210</v>
      </c>
      <c r="M231" s="67">
        <v>11.1</v>
      </c>
      <c r="N231" s="66">
        <v>0.8</v>
      </c>
      <c r="O231" s="67">
        <v>10.9</v>
      </c>
      <c r="P231" s="67">
        <v>10.3</v>
      </c>
      <c r="Q231" s="66">
        <v>2.1</v>
      </c>
      <c r="R231" s="66">
        <v>5.6</v>
      </c>
      <c r="S231" s="66">
        <v>0.2</v>
      </c>
      <c r="T231" s="66">
        <v>3.6</v>
      </c>
    </row>
    <row r="232" spans="1:20" ht="29.45" customHeight="1" x14ac:dyDescent="0.2">
      <c r="A232" s="7"/>
      <c r="B232" s="7"/>
      <c r="C232" s="7"/>
      <c r="D232" s="7"/>
      <c r="E232" s="382" t="s">
        <v>205</v>
      </c>
      <c r="F232" s="382"/>
      <c r="G232" s="382"/>
      <c r="H232" s="382"/>
      <c r="I232" s="382"/>
      <c r="J232" s="382"/>
      <c r="K232" s="382"/>
      <c r="L232" s="9" t="s">
        <v>210</v>
      </c>
      <c r="M232" s="66">
        <v>1.4</v>
      </c>
      <c r="N232" s="66" t="s">
        <v>75</v>
      </c>
      <c r="O232" s="66">
        <v>3.3</v>
      </c>
      <c r="P232" s="66">
        <v>2.7</v>
      </c>
      <c r="Q232" s="66">
        <v>0.4</v>
      </c>
      <c r="R232" s="66">
        <v>4.7</v>
      </c>
      <c r="S232" s="66">
        <v>0.7</v>
      </c>
      <c r="T232" s="66">
        <v>1.7</v>
      </c>
    </row>
    <row r="233" spans="1:20" ht="16.5" customHeight="1" x14ac:dyDescent="0.2">
      <c r="A233" s="7"/>
      <c r="B233" s="7"/>
      <c r="C233" s="7"/>
      <c r="D233" s="7"/>
      <c r="E233" s="7" t="s">
        <v>206</v>
      </c>
      <c r="F233" s="7"/>
      <c r="G233" s="7"/>
      <c r="H233" s="7"/>
      <c r="I233" s="7"/>
      <c r="J233" s="7"/>
      <c r="K233" s="7"/>
      <c r="L233" s="9" t="s">
        <v>210</v>
      </c>
      <c r="M233" s="67">
        <v>38.299999999999997</v>
      </c>
      <c r="N233" s="67">
        <v>31.7</v>
      </c>
      <c r="O233" s="68">
        <v>100</v>
      </c>
      <c r="P233" s="67">
        <v>77.5</v>
      </c>
      <c r="Q233" s="67">
        <v>15.9</v>
      </c>
      <c r="R233" s="67">
        <v>31.7</v>
      </c>
      <c r="S233" s="67">
        <v>16.100000000000001</v>
      </c>
      <c r="T233" s="67">
        <v>19.7</v>
      </c>
    </row>
    <row r="234" spans="1:20" ht="16.5" customHeight="1" x14ac:dyDescent="0.2">
      <c r="A234" s="7"/>
      <c r="B234" s="7"/>
      <c r="C234" s="7"/>
      <c r="D234" s="7" t="s">
        <v>207</v>
      </c>
      <c r="E234" s="7"/>
      <c r="F234" s="7"/>
      <c r="G234" s="7"/>
      <c r="H234" s="7"/>
      <c r="I234" s="7"/>
      <c r="J234" s="7"/>
      <c r="K234" s="7"/>
      <c r="L234" s="9" t="s">
        <v>210</v>
      </c>
      <c r="M234" s="67">
        <v>61.7</v>
      </c>
      <c r="N234" s="67">
        <v>68.3</v>
      </c>
      <c r="O234" s="66" t="s">
        <v>75</v>
      </c>
      <c r="P234" s="67">
        <v>22.5</v>
      </c>
      <c r="Q234" s="67">
        <v>84.1</v>
      </c>
      <c r="R234" s="67">
        <v>68.3</v>
      </c>
      <c r="S234" s="67">
        <v>83.9</v>
      </c>
      <c r="T234" s="67">
        <v>80.3</v>
      </c>
    </row>
    <row r="235" spans="1:20" ht="16.5" customHeight="1" x14ac:dyDescent="0.2">
      <c r="A235" s="7"/>
      <c r="B235" s="7"/>
      <c r="C235" s="7"/>
      <c r="D235" s="7" t="s">
        <v>208</v>
      </c>
      <c r="E235" s="7"/>
      <c r="F235" s="7"/>
      <c r="G235" s="7"/>
      <c r="H235" s="7"/>
      <c r="I235" s="7"/>
      <c r="J235" s="7"/>
      <c r="K235" s="7"/>
      <c r="L235" s="9" t="s">
        <v>210</v>
      </c>
      <c r="M235" s="68">
        <v>100</v>
      </c>
      <c r="N235" s="68">
        <v>100</v>
      </c>
      <c r="O235" s="68">
        <v>100</v>
      </c>
      <c r="P235" s="68">
        <v>100</v>
      </c>
      <c r="Q235" s="68">
        <v>100</v>
      </c>
      <c r="R235" s="68">
        <v>100</v>
      </c>
      <c r="S235" s="68">
        <v>100</v>
      </c>
      <c r="T235" s="68">
        <v>100</v>
      </c>
    </row>
    <row r="236" spans="1:20" ht="16.5" customHeight="1" x14ac:dyDescent="0.2">
      <c r="A236" s="7"/>
      <c r="B236" s="7" t="s">
        <v>212</v>
      </c>
      <c r="C236" s="7"/>
      <c r="D236" s="7"/>
      <c r="E236" s="7"/>
      <c r="F236" s="7"/>
      <c r="G236" s="7"/>
      <c r="H236" s="7"/>
      <c r="I236" s="7"/>
      <c r="J236" s="7"/>
      <c r="K236" s="7"/>
      <c r="L236" s="9"/>
      <c r="M236" s="10"/>
      <c r="N236" s="10"/>
      <c r="O236" s="10"/>
      <c r="P236" s="10"/>
      <c r="Q236" s="10"/>
      <c r="R236" s="10"/>
      <c r="S236" s="10"/>
      <c r="T236" s="10"/>
    </row>
    <row r="237" spans="1:20" ht="16.5" customHeight="1" x14ac:dyDescent="0.2">
      <c r="A237" s="7"/>
      <c r="B237" s="7"/>
      <c r="C237" s="7" t="s">
        <v>198</v>
      </c>
      <c r="D237" s="7"/>
      <c r="E237" s="7"/>
      <c r="F237" s="7"/>
      <c r="G237" s="7"/>
      <c r="H237" s="7"/>
      <c r="I237" s="7"/>
      <c r="J237" s="7"/>
      <c r="K237" s="7"/>
      <c r="L237" s="9"/>
      <c r="M237" s="10"/>
      <c r="N237" s="10"/>
      <c r="O237" s="10"/>
      <c r="P237" s="10"/>
      <c r="Q237" s="10"/>
      <c r="R237" s="10"/>
      <c r="S237" s="10"/>
      <c r="T237" s="10"/>
    </row>
    <row r="238" spans="1:20" ht="16.5" customHeight="1" x14ac:dyDescent="0.2">
      <c r="A238" s="7"/>
      <c r="B238" s="7"/>
      <c r="C238" s="7"/>
      <c r="D238" s="7" t="s">
        <v>199</v>
      </c>
      <c r="E238" s="7"/>
      <c r="F238" s="7"/>
      <c r="G238" s="7"/>
      <c r="H238" s="7"/>
      <c r="I238" s="7"/>
      <c r="J238" s="7"/>
      <c r="K238" s="7"/>
      <c r="L238" s="9"/>
      <c r="M238" s="10"/>
      <c r="N238" s="10"/>
      <c r="O238" s="10"/>
      <c r="P238" s="10"/>
      <c r="Q238" s="10"/>
      <c r="R238" s="10"/>
      <c r="S238" s="10"/>
      <c r="T238" s="10"/>
    </row>
    <row r="239" spans="1:20" ht="16.5" customHeight="1" x14ac:dyDescent="0.2">
      <c r="A239" s="7"/>
      <c r="B239" s="7"/>
      <c r="C239" s="7"/>
      <c r="D239" s="7"/>
      <c r="E239" s="7" t="s">
        <v>200</v>
      </c>
      <c r="F239" s="7"/>
      <c r="G239" s="7"/>
      <c r="H239" s="7"/>
      <c r="I239" s="7"/>
      <c r="J239" s="7"/>
      <c r="K239" s="7"/>
      <c r="L239" s="9"/>
      <c r="M239" s="10"/>
      <c r="N239" s="10"/>
      <c r="O239" s="10"/>
      <c r="P239" s="10"/>
      <c r="Q239" s="10"/>
      <c r="R239" s="10"/>
      <c r="S239" s="10"/>
      <c r="T239" s="10"/>
    </row>
    <row r="240" spans="1:20" ht="16.5" customHeight="1" x14ac:dyDescent="0.2">
      <c r="A240" s="7"/>
      <c r="B240" s="7"/>
      <c r="C240" s="7"/>
      <c r="D240" s="7"/>
      <c r="E240" s="7"/>
      <c r="F240" s="7" t="s">
        <v>201</v>
      </c>
      <c r="G240" s="7"/>
      <c r="H240" s="7"/>
      <c r="I240" s="7"/>
      <c r="J240" s="7"/>
      <c r="K240" s="7"/>
      <c r="L240" s="9" t="s">
        <v>67</v>
      </c>
      <c r="M240" s="65">
        <v>3805</v>
      </c>
      <c r="N240" s="62" t="s">
        <v>75</v>
      </c>
      <c r="O240" s="64">
        <v>273</v>
      </c>
      <c r="P240" s="62" t="s">
        <v>75</v>
      </c>
      <c r="Q240" s="63">
        <v>40</v>
      </c>
      <c r="R240" s="64">
        <v>264</v>
      </c>
      <c r="S240" s="62" t="s">
        <v>75</v>
      </c>
      <c r="T240" s="62">
        <v>5</v>
      </c>
    </row>
    <row r="241" spans="1:20" ht="16.5" customHeight="1" x14ac:dyDescent="0.2">
      <c r="A241" s="7"/>
      <c r="B241" s="7"/>
      <c r="C241" s="7"/>
      <c r="D241" s="7"/>
      <c r="E241" s="7"/>
      <c r="F241" s="7" t="s">
        <v>202</v>
      </c>
      <c r="G241" s="7"/>
      <c r="H241" s="7"/>
      <c r="I241" s="7"/>
      <c r="J241" s="7"/>
      <c r="K241" s="7"/>
      <c r="L241" s="9" t="s">
        <v>67</v>
      </c>
      <c r="M241" s="65">
        <v>4062</v>
      </c>
      <c r="N241" s="62" t="s">
        <v>75</v>
      </c>
      <c r="O241" s="65">
        <v>1487</v>
      </c>
      <c r="P241" s="62">
        <v>2</v>
      </c>
      <c r="Q241" s="63">
        <v>61</v>
      </c>
      <c r="R241" s="63">
        <v>87</v>
      </c>
      <c r="S241" s="62" t="s">
        <v>75</v>
      </c>
      <c r="T241" s="63">
        <v>16</v>
      </c>
    </row>
    <row r="242" spans="1:20" ht="16.5" customHeight="1" x14ac:dyDescent="0.2">
      <c r="A242" s="7"/>
      <c r="B242" s="7"/>
      <c r="C242" s="7"/>
      <c r="D242" s="7"/>
      <c r="E242" s="7"/>
      <c r="F242" s="7" t="s">
        <v>203</v>
      </c>
      <c r="G242" s="7"/>
      <c r="H242" s="7"/>
      <c r="I242" s="7"/>
      <c r="J242" s="7"/>
      <c r="K242" s="7"/>
      <c r="L242" s="9" t="s">
        <v>67</v>
      </c>
      <c r="M242" s="65">
        <v>7867</v>
      </c>
      <c r="N242" s="62" t="s">
        <v>75</v>
      </c>
      <c r="O242" s="65">
        <v>1760</v>
      </c>
      <c r="P242" s="62">
        <v>2</v>
      </c>
      <c r="Q242" s="64">
        <v>101</v>
      </c>
      <c r="R242" s="64">
        <v>351</v>
      </c>
      <c r="S242" s="62" t="s">
        <v>75</v>
      </c>
      <c r="T242" s="63">
        <v>21</v>
      </c>
    </row>
    <row r="243" spans="1:20" ht="16.5" customHeight="1" x14ac:dyDescent="0.2">
      <c r="A243" s="7"/>
      <c r="B243" s="7"/>
      <c r="C243" s="7"/>
      <c r="D243" s="7"/>
      <c r="E243" s="7" t="s">
        <v>204</v>
      </c>
      <c r="F243" s="7"/>
      <c r="G243" s="7"/>
      <c r="H243" s="7"/>
      <c r="I243" s="7"/>
      <c r="J243" s="7"/>
      <c r="K243" s="7"/>
      <c r="L243" s="9" t="s">
        <v>67</v>
      </c>
      <c r="M243" s="65">
        <v>2928</v>
      </c>
      <c r="N243" s="63">
        <v>23</v>
      </c>
      <c r="O243" s="64">
        <v>407</v>
      </c>
      <c r="P243" s="64">
        <v>517</v>
      </c>
      <c r="Q243" s="63">
        <v>11</v>
      </c>
      <c r="R243" s="64">
        <v>109</v>
      </c>
      <c r="S243" s="62" t="s">
        <v>75</v>
      </c>
      <c r="T243" s="62">
        <v>1</v>
      </c>
    </row>
    <row r="244" spans="1:20" ht="29.45" customHeight="1" x14ac:dyDescent="0.2">
      <c r="A244" s="7"/>
      <c r="B244" s="7"/>
      <c r="C244" s="7"/>
      <c r="D244" s="7"/>
      <c r="E244" s="382" t="s">
        <v>205</v>
      </c>
      <c r="F244" s="382"/>
      <c r="G244" s="382"/>
      <c r="H244" s="382"/>
      <c r="I244" s="382"/>
      <c r="J244" s="382"/>
      <c r="K244" s="382"/>
      <c r="L244" s="9" t="s">
        <v>67</v>
      </c>
      <c r="M244" s="64">
        <v>693</v>
      </c>
      <c r="N244" s="62" t="s">
        <v>75</v>
      </c>
      <c r="O244" s="64">
        <v>192</v>
      </c>
      <c r="P244" s="64">
        <v>222</v>
      </c>
      <c r="Q244" s="62">
        <v>8</v>
      </c>
      <c r="R244" s="64">
        <v>143</v>
      </c>
      <c r="S244" s="62" t="s">
        <v>75</v>
      </c>
      <c r="T244" s="62">
        <v>9</v>
      </c>
    </row>
    <row r="245" spans="1:20" ht="16.5" customHeight="1" x14ac:dyDescent="0.2">
      <c r="A245" s="7"/>
      <c r="B245" s="7"/>
      <c r="C245" s="7"/>
      <c r="D245" s="7"/>
      <c r="E245" s="7" t="s">
        <v>206</v>
      </c>
      <c r="F245" s="7"/>
      <c r="G245" s="7"/>
      <c r="H245" s="7"/>
      <c r="I245" s="7"/>
      <c r="J245" s="7"/>
      <c r="K245" s="7"/>
      <c r="L245" s="9" t="s">
        <v>67</v>
      </c>
      <c r="M245" s="61">
        <v>11488</v>
      </c>
      <c r="N245" s="63">
        <v>23</v>
      </c>
      <c r="O245" s="65">
        <v>2359</v>
      </c>
      <c r="P245" s="64">
        <v>741</v>
      </c>
      <c r="Q245" s="64">
        <v>120</v>
      </c>
      <c r="R245" s="64">
        <v>603</v>
      </c>
      <c r="S245" s="62" t="s">
        <v>75</v>
      </c>
      <c r="T245" s="63">
        <v>31</v>
      </c>
    </row>
    <row r="246" spans="1:20" ht="16.5" customHeight="1" x14ac:dyDescent="0.2">
      <c r="A246" s="7"/>
      <c r="B246" s="7"/>
      <c r="C246" s="7"/>
      <c r="D246" s="7" t="s">
        <v>207</v>
      </c>
      <c r="E246" s="7"/>
      <c r="F246" s="7"/>
      <c r="G246" s="7"/>
      <c r="H246" s="7"/>
      <c r="I246" s="7"/>
      <c r="J246" s="7"/>
      <c r="K246" s="7"/>
      <c r="L246" s="9" t="s">
        <v>67</v>
      </c>
      <c r="M246" s="61">
        <v>33485</v>
      </c>
      <c r="N246" s="65">
        <v>6820</v>
      </c>
      <c r="O246" s="62" t="s">
        <v>75</v>
      </c>
      <c r="P246" s="65">
        <v>2716</v>
      </c>
      <c r="Q246" s="64">
        <v>802</v>
      </c>
      <c r="R246" s="65">
        <v>2396</v>
      </c>
      <c r="S246" s="65">
        <v>3445</v>
      </c>
      <c r="T246" s="64">
        <v>104</v>
      </c>
    </row>
    <row r="247" spans="1:20" ht="16.5" customHeight="1" x14ac:dyDescent="0.2">
      <c r="A247" s="7"/>
      <c r="B247" s="7"/>
      <c r="C247" s="7"/>
      <c r="D247" s="7" t="s">
        <v>208</v>
      </c>
      <c r="E247" s="7"/>
      <c r="F247" s="7"/>
      <c r="G247" s="7"/>
      <c r="H247" s="7"/>
      <c r="I247" s="7"/>
      <c r="J247" s="7"/>
      <c r="K247" s="7"/>
      <c r="L247" s="9" t="s">
        <v>67</v>
      </c>
      <c r="M247" s="61">
        <v>44973</v>
      </c>
      <c r="N247" s="65">
        <v>6843</v>
      </c>
      <c r="O247" s="65">
        <v>2359</v>
      </c>
      <c r="P247" s="65">
        <v>3457</v>
      </c>
      <c r="Q247" s="64">
        <v>922</v>
      </c>
      <c r="R247" s="65">
        <v>2999</v>
      </c>
      <c r="S247" s="65">
        <v>3445</v>
      </c>
      <c r="T247" s="64">
        <v>135</v>
      </c>
    </row>
    <row r="248" spans="1:20" ht="16.5" customHeight="1" x14ac:dyDescent="0.2">
      <c r="A248" s="7"/>
      <c r="B248" s="7"/>
      <c r="C248" s="7" t="s">
        <v>209</v>
      </c>
      <c r="D248" s="7"/>
      <c r="E248" s="7"/>
      <c r="F248" s="7"/>
      <c r="G248" s="7"/>
      <c r="H248" s="7"/>
      <c r="I248" s="7"/>
      <c r="J248" s="7"/>
      <c r="K248" s="7"/>
      <c r="L248" s="9"/>
      <c r="M248" s="10"/>
      <c r="N248" s="10"/>
      <c r="O248" s="10"/>
      <c r="P248" s="10"/>
      <c r="Q248" s="10"/>
      <c r="R248" s="10"/>
      <c r="S248" s="10"/>
      <c r="T248" s="10"/>
    </row>
    <row r="249" spans="1:20" ht="16.5" customHeight="1" x14ac:dyDescent="0.2">
      <c r="A249" s="7"/>
      <c r="B249" s="7"/>
      <c r="C249" s="7"/>
      <c r="D249" s="7" t="s">
        <v>199</v>
      </c>
      <c r="E249" s="7"/>
      <c r="F249" s="7"/>
      <c r="G249" s="7"/>
      <c r="H249" s="7"/>
      <c r="I249" s="7"/>
      <c r="J249" s="7"/>
      <c r="K249" s="7"/>
      <c r="L249" s="9"/>
      <c r="M249" s="10"/>
      <c r="N249" s="10"/>
      <c r="O249" s="10"/>
      <c r="P249" s="10"/>
      <c r="Q249" s="10"/>
      <c r="R249" s="10"/>
      <c r="S249" s="10"/>
      <c r="T249" s="10"/>
    </row>
    <row r="250" spans="1:20" ht="16.5" customHeight="1" x14ac:dyDescent="0.2">
      <c r="A250" s="7"/>
      <c r="B250" s="7"/>
      <c r="C250" s="7"/>
      <c r="D250" s="7"/>
      <c r="E250" s="7" t="s">
        <v>200</v>
      </c>
      <c r="F250" s="7"/>
      <c r="G250" s="7"/>
      <c r="H250" s="7"/>
      <c r="I250" s="7"/>
      <c r="J250" s="7"/>
      <c r="K250" s="7"/>
      <c r="L250" s="9"/>
      <c r="M250" s="10"/>
      <c r="N250" s="10"/>
      <c r="O250" s="10"/>
      <c r="P250" s="10"/>
      <c r="Q250" s="10"/>
      <c r="R250" s="10"/>
      <c r="S250" s="10"/>
      <c r="T250" s="10"/>
    </row>
    <row r="251" spans="1:20" ht="16.5" customHeight="1" x14ac:dyDescent="0.2">
      <c r="A251" s="7"/>
      <c r="B251" s="7"/>
      <c r="C251" s="7"/>
      <c r="D251" s="7"/>
      <c r="E251" s="7"/>
      <c r="F251" s="7" t="s">
        <v>201</v>
      </c>
      <c r="G251" s="7"/>
      <c r="H251" s="7"/>
      <c r="I251" s="7"/>
      <c r="J251" s="7"/>
      <c r="K251" s="7"/>
      <c r="L251" s="9" t="s">
        <v>210</v>
      </c>
      <c r="M251" s="66">
        <v>8.5</v>
      </c>
      <c r="N251" s="66" t="s">
        <v>75</v>
      </c>
      <c r="O251" s="67">
        <v>11.6</v>
      </c>
      <c r="P251" s="66" t="s">
        <v>75</v>
      </c>
      <c r="Q251" s="66">
        <v>4.3</v>
      </c>
      <c r="R251" s="66">
        <v>8.8000000000000007</v>
      </c>
      <c r="S251" s="66" t="s">
        <v>75</v>
      </c>
      <c r="T251" s="66">
        <v>3.7</v>
      </c>
    </row>
    <row r="252" spans="1:20" ht="16.5" customHeight="1" x14ac:dyDescent="0.2">
      <c r="A252" s="7"/>
      <c r="B252" s="7"/>
      <c r="C252" s="7"/>
      <c r="D252" s="7"/>
      <c r="E252" s="7"/>
      <c r="F252" s="7" t="s">
        <v>202</v>
      </c>
      <c r="G252" s="7"/>
      <c r="H252" s="7"/>
      <c r="I252" s="7"/>
      <c r="J252" s="7"/>
      <c r="K252" s="7"/>
      <c r="L252" s="9" t="s">
        <v>210</v>
      </c>
      <c r="M252" s="66">
        <v>9</v>
      </c>
      <c r="N252" s="66" t="s">
        <v>75</v>
      </c>
      <c r="O252" s="67">
        <v>63</v>
      </c>
      <c r="P252" s="66">
        <v>0.1</v>
      </c>
      <c r="Q252" s="66">
        <v>6.6</v>
      </c>
      <c r="R252" s="66">
        <v>2.9</v>
      </c>
      <c r="S252" s="66" t="s">
        <v>75</v>
      </c>
      <c r="T252" s="67">
        <v>11.9</v>
      </c>
    </row>
    <row r="253" spans="1:20" ht="16.5" customHeight="1" x14ac:dyDescent="0.2">
      <c r="A253" s="7"/>
      <c r="B253" s="7"/>
      <c r="C253" s="7"/>
      <c r="D253" s="7"/>
      <c r="E253" s="7"/>
      <c r="F253" s="7" t="s">
        <v>203</v>
      </c>
      <c r="G253" s="7"/>
      <c r="H253" s="7"/>
      <c r="I253" s="7"/>
      <c r="J253" s="7"/>
      <c r="K253" s="7"/>
      <c r="L253" s="9" t="s">
        <v>210</v>
      </c>
      <c r="M253" s="67">
        <v>17.5</v>
      </c>
      <c r="N253" s="66" t="s">
        <v>75</v>
      </c>
      <c r="O253" s="67">
        <v>74.599999999999994</v>
      </c>
      <c r="P253" s="66">
        <v>0.1</v>
      </c>
      <c r="Q253" s="67">
        <v>11</v>
      </c>
      <c r="R253" s="67">
        <v>11.7</v>
      </c>
      <c r="S253" s="66" t="s">
        <v>75</v>
      </c>
      <c r="T253" s="67">
        <v>15.6</v>
      </c>
    </row>
    <row r="254" spans="1:20" ht="16.5" customHeight="1" x14ac:dyDescent="0.2">
      <c r="A254" s="7"/>
      <c r="B254" s="7"/>
      <c r="C254" s="7"/>
      <c r="D254" s="7"/>
      <c r="E254" s="7" t="s">
        <v>204</v>
      </c>
      <c r="F254" s="7"/>
      <c r="G254" s="7"/>
      <c r="H254" s="7"/>
      <c r="I254" s="7"/>
      <c r="J254" s="7"/>
      <c r="K254" s="7"/>
      <c r="L254" s="9" t="s">
        <v>210</v>
      </c>
      <c r="M254" s="66">
        <v>6.5</v>
      </c>
      <c r="N254" s="66">
        <v>0.3</v>
      </c>
      <c r="O254" s="67">
        <v>17.3</v>
      </c>
      <c r="P254" s="67">
        <v>15</v>
      </c>
      <c r="Q254" s="66">
        <v>1.2</v>
      </c>
      <c r="R254" s="66">
        <v>3.6</v>
      </c>
      <c r="S254" s="66" t="s">
        <v>75</v>
      </c>
      <c r="T254" s="66">
        <v>0.7</v>
      </c>
    </row>
    <row r="255" spans="1:20" ht="29.45" customHeight="1" x14ac:dyDescent="0.2">
      <c r="A255" s="7"/>
      <c r="B255" s="7"/>
      <c r="C255" s="7"/>
      <c r="D255" s="7"/>
      <c r="E255" s="382" t="s">
        <v>205</v>
      </c>
      <c r="F255" s="382"/>
      <c r="G255" s="382"/>
      <c r="H255" s="382"/>
      <c r="I255" s="382"/>
      <c r="J255" s="382"/>
      <c r="K255" s="382"/>
      <c r="L255" s="9" t="s">
        <v>210</v>
      </c>
      <c r="M255" s="66">
        <v>1.5</v>
      </c>
      <c r="N255" s="66" t="s">
        <v>75</v>
      </c>
      <c r="O255" s="66">
        <v>8.1</v>
      </c>
      <c r="P255" s="66">
        <v>6.4</v>
      </c>
      <c r="Q255" s="66">
        <v>0.9</v>
      </c>
      <c r="R255" s="66">
        <v>4.8</v>
      </c>
      <c r="S255" s="66" t="s">
        <v>75</v>
      </c>
      <c r="T255" s="66">
        <v>6.7</v>
      </c>
    </row>
    <row r="256" spans="1:20" ht="16.5" customHeight="1" x14ac:dyDescent="0.2">
      <c r="A256" s="7"/>
      <c r="B256" s="7"/>
      <c r="C256" s="7"/>
      <c r="D256" s="7"/>
      <c r="E256" s="7" t="s">
        <v>206</v>
      </c>
      <c r="F256" s="7"/>
      <c r="G256" s="7"/>
      <c r="H256" s="7"/>
      <c r="I256" s="7"/>
      <c r="J256" s="7"/>
      <c r="K256" s="7"/>
      <c r="L256" s="9" t="s">
        <v>210</v>
      </c>
      <c r="M256" s="67">
        <v>25.5</v>
      </c>
      <c r="N256" s="66">
        <v>0.3</v>
      </c>
      <c r="O256" s="68">
        <v>100</v>
      </c>
      <c r="P256" s="67">
        <v>21.4</v>
      </c>
      <c r="Q256" s="67">
        <v>13</v>
      </c>
      <c r="R256" s="67">
        <v>20.100000000000001</v>
      </c>
      <c r="S256" s="66" t="s">
        <v>75</v>
      </c>
      <c r="T256" s="67">
        <v>23</v>
      </c>
    </row>
    <row r="257" spans="1:20" ht="16.5" customHeight="1" x14ac:dyDescent="0.2">
      <c r="A257" s="7"/>
      <c r="B257" s="7"/>
      <c r="C257" s="7"/>
      <c r="D257" s="7" t="s">
        <v>207</v>
      </c>
      <c r="E257" s="7"/>
      <c r="F257" s="7"/>
      <c r="G257" s="7"/>
      <c r="H257" s="7"/>
      <c r="I257" s="7"/>
      <c r="J257" s="7"/>
      <c r="K257" s="7"/>
      <c r="L257" s="9" t="s">
        <v>210</v>
      </c>
      <c r="M257" s="67">
        <v>74.5</v>
      </c>
      <c r="N257" s="67">
        <v>99.7</v>
      </c>
      <c r="O257" s="66" t="s">
        <v>75</v>
      </c>
      <c r="P257" s="67">
        <v>78.599999999999994</v>
      </c>
      <c r="Q257" s="67">
        <v>87</v>
      </c>
      <c r="R257" s="67">
        <v>79.900000000000006</v>
      </c>
      <c r="S257" s="68">
        <v>100</v>
      </c>
      <c r="T257" s="67">
        <v>77</v>
      </c>
    </row>
    <row r="258" spans="1:20" ht="16.5" customHeight="1" x14ac:dyDescent="0.2">
      <c r="A258" s="7"/>
      <c r="B258" s="7"/>
      <c r="C258" s="7"/>
      <c r="D258" s="7" t="s">
        <v>208</v>
      </c>
      <c r="E258" s="7"/>
      <c r="F258" s="7"/>
      <c r="G258" s="7"/>
      <c r="H258" s="7"/>
      <c r="I258" s="7"/>
      <c r="J258" s="7"/>
      <c r="K258" s="7"/>
      <c r="L258" s="9" t="s">
        <v>210</v>
      </c>
      <c r="M258" s="68">
        <v>100</v>
      </c>
      <c r="N258" s="68">
        <v>100</v>
      </c>
      <c r="O258" s="68">
        <v>100</v>
      </c>
      <c r="P258" s="68">
        <v>100</v>
      </c>
      <c r="Q258" s="68">
        <v>100</v>
      </c>
      <c r="R258" s="68">
        <v>100</v>
      </c>
      <c r="S258" s="68">
        <v>100</v>
      </c>
      <c r="T258" s="68">
        <v>100</v>
      </c>
    </row>
    <row r="259" spans="1:20" ht="16.5" customHeight="1" x14ac:dyDescent="0.2">
      <c r="A259" s="7"/>
      <c r="B259" s="7" t="s">
        <v>213</v>
      </c>
      <c r="C259" s="7"/>
      <c r="D259" s="7"/>
      <c r="E259" s="7"/>
      <c r="F259" s="7"/>
      <c r="G259" s="7"/>
      <c r="H259" s="7"/>
      <c r="I259" s="7"/>
      <c r="J259" s="7"/>
      <c r="K259" s="7"/>
      <c r="L259" s="9"/>
      <c r="M259" s="10"/>
      <c r="N259" s="10"/>
      <c r="O259" s="10"/>
      <c r="P259" s="10"/>
      <c r="Q259" s="10"/>
      <c r="R259" s="10"/>
      <c r="S259" s="10"/>
      <c r="T259" s="10"/>
    </row>
    <row r="260" spans="1:20" ht="16.5" customHeight="1" x14ac:dyDescent="0.2">
      <c r="A260" s="7"/>
      <c r="B260" s="7"/>
      <c r="C260" s="7" t="s">
        <v>198</v>
      </c>
      <c r="D260" s="7"/>
      <c r="E260" s="7"/>
      <c r="F260" s="7"/>
      <c r="G260" s="7"/>
      <c r="H260" s="7"/>
      <c r="I260" s="7"/>
      <c r="J260" s="7"/>
      <c r="K260" s="7"/>
      <c r="L260" s="9"/>
      <c r="M260" s="10"/>
      <c r="N260" s="10"/>
      <c r="O260" s="10"/>
      <c r="P260" s="10"/>
      <c r="Q260" s="10"/>
      <c r="R260" s="10"/>
      <c r="S260" s="10"/>
      <c r="T260" s="10"/>
    </row>
    <row r="261" spans="1:20" ht="16.5" customHeight="1" x14ac:dyDescent="0.2">
      <c r="A261" s="7"/>
      <c r="B261" s="7"/>
      <c r="C261" s="7"/>
      <c r="D261" s="7" t="s">
        <v>199</v>
      </c>
      <c r="E261" s="7"/>
      <c r="F261" s="7"/>
      <c r="G261" s="7"/>
      <c r="H261" s="7"/>
      <c r="I261" s="7"/>
      <c r="J261" s="7"/>
      <c r="K261" s="7"/>
      <c r="L261" s="9"/>
      <c r="M261" s="10"/>
      <c r="N261" s="10"/>
      <c r="O261" s="10"/>
      <c r="P261" s="10"/>
      <c r="Q261" s="10"/>
      <c r="R261" s="10"/>
      <c r="S261" s="10"/>
      <c r="T261" s="10"/>
    </row>
    <row r="262" spans="1:20" ht="16.5" customHeight="1" x14ac:dyDescent="0.2">
      <c r="A262" s="7"/>
      <c r="B262" s="7"/>
      <c r="C262" s="7"/>
      <c r="D262" s="7"/>
      <c r="E262" s="7" t="s">
        <v>200</v>
      </c>
      <c r="F262" s="7"/>
      <c r="G262" s="7"/>
      <c r="H262" s="7"/>
      <c r="I262" s="7"/>
      <c r="J262" s="7"/>
      <c r="K262" s="7"/>
      <c r="L262" s="9"/>
      <c r="M262" s="10"/>
      <c r="N262" s="10"/>
      <c r="O262" s="10"/>
      <c r="P262" s="10"/>
      <c r="Q262" s="10"/>
      <c r="R262" s="10"/>
      <c r="S262" s="10"/>
      <c r="T262" s="10"/>
    </row>
    <row r="263" spans="1:20" ht="16.5" customHeight="1" x14ac:dyDescent="0.2">
      <c r="A263" s="7"/>
      <c r="B263" s="7"/>
      <c r="C263" s="7"/>
      <c r="D263" s="7"/>
      <c r="E263" s="7"/>
      <c r="F263" s="7" t="s">
        <v>201</v>
      </c>
      <c r="G263" s="7"/>
      <c r="H263" s="7"/>
      <c r="I263" s="7"/>
      <c r="J263" s="7"/>
      <c r="K263" s="7"/>
      <c r="L263" s="9" t="s">
        <v>67</v>
      </c>
      <c r="M263" s="61">
        <v>26851</v>
      </c>
      <c r="N263" s="61">
        <v>20178</v>
      </c>
      <c r="O263" s="65">
        <v>6478</v>
      </c>
      <c r="P263" s="65">
        <v>5100</v>
      </c>
      <c r="Q263" s="65">
        <v>2027</v>
      </c>
      <c r="R263" s="64">
        <v>595</v>
      </c>
      <c r="S263" s="64">
        <v>317</v>
      </c>
      <c r="T263" s="65">
        <v>1192</v>
      </c>
    </row>
    <row r="264" spans="1:20" ht="16.5" customHeight="1" x14ac:dyDescent="0.2">
      <c r="A264" s="7"/>
      <c r="B264" s="7"/>
      <c r="C264" s="7"/>
      <c r="D264" s="7"/>
      <c r="E264" s="7"/>
      <c r="F264" s="7" t="s">
        <v>202</v>
      </c>
      <c r="G264" s="7"/>
      <c r="H264" s="7"/>
      <c r="I264" s="7"/>
      <c r="J264" s="7"/>
      <c r="K264" s="7"/>
      <c r="L264" s="9" t="s">
        <v>67</v>
      </c>
      <c r="M264" s="61">
        <v>24996</v>
      </c>
      <c r="N264" s="61">
        <v>16706</v>
      </c>
      <c r="O264" s="61">
        <v>14604</v>
      </c>
      <c r="P264" s="65">
        <v>5720</v>
      </c>
      <c r="Q264" s="65">
        <v>2428</v>
      </c>
      <c r="R264" s="64">
        <v>154</v>
      </c>
      <c r="S264" s="65">
        <v>1691</v>
      </c>
      <c r="T264" s="65">
        <v>2379</v>
      </c>
    </row>
    <row r="265" spans="1:20" ht="16.5" customHeight="1" x14ac:dyDescent="0.2">
      <c r="A265" s="7"/>
      <c r="B265" s="7"/>
      <c r="C265" s="7"/>
      <c r="D265" s="7"/>
      <c r="E265" s="7"/>
      <c r="F265" s="7" t="s">
        <v>203</v>
      </c>
      <c r="G265" s="7"/>
      <c r="H265" s="7"/>
      <c r="I265" s="7"/>
      <c r="J265" s="7"/>
      <c r="K265" s="7"/>
      <c r="L265" s="9" t="s">
        <v>67</v>
      </c>
      <c r="M265" s="61">
        <v>51847</v>
      </c>
      <c r="N265" s="61">
        <v>36884</v>
      </c>
      <c r="O265" s="61">
        <v>21082</v>
      </c>
      <c r="P265" s="61">
        <v>10820</v>
      </c>
      <c r="Q265" s="65">
        <v>4455</v>
      </c>
      <c r="R265" s="64">
        <v>749</v>
      </c>
      <c r="S265" s="65">
        <v>2008</v>
      </c>
      <c r="T265" s="65">
        <v>3571</v>
      </c>
    </row>
    <row r="266" spans="1:20" ht="16.5" customHeight="1" x14ac:dyDescent="0.2">
      <c r="A266" s="7"/>
      <c r="B266" s="7"/>
      <c r="C266" s="7"/>
      <c r="D266" s="7"/>
      <c r="E266" s="7" t="s">
        <v>204</v>
      </c>
      <c r="F266" s="7"/>
      <c r="G266" s="7"/>
      <c r="H266" s="7"/>
      <c r="I266" s="7"/>
      <c r="J266" s="7"/>
      <c r="K266" s="7"/>
      <c r="L266" s="9" t="s">
        <v>67</v>
      </c>
      <c r="M266" s="61">
        <v>25241</v>
      </c>
      <c r="N266" s="64">
        <v>973</v>
      </c>
      <c r="O266" s="65">
        <v>3183</v>
      </c>
      <c r="P266" s="65">
        <v>2486</v>
      </c>
      <c r="Q266" s="64">
        <v>720</v>
      </c>
      <c r="R266" s="64">
        <v>203</v>
      </c>
      <c r="S266" s="63">
        <v>18</v>
      </c>
      <c r="T266" s="64">
        <v>599</v>
      </c>
    </row>
    <row r="267" spans="1:20" ht="29.45" customHeight="1" x14ac:dyDescent="0.2">
      <c r="A267" s="7"/>
      <c r="B267" s="7"/>
      <c r="C267" s="7"/>
      <c r="D267" s="7"/>
      <c r="E267" s="382" t="s">
        <v>205</v>
      </c>
      <c r="F267" s="382"/>
      <c r="G267" s="382"/>
      <c r="H267" s="382"/>
      <c r="I267" s="382"/>
      <c r="J267" s="382"/>
      <c r="K267" s="382"/>
      <c r="L267" s="9" t="s">
        <v>67</v>
      </c>
      <c r="M267" s="65">
        <v>3306</v>
      </c>
      <c r="N267" s="62" t="s">
        <v>75</v>
      </c>
      <c r="O267" s="65">
        <v>1086</v>
      </c>
      <c r="P267" s="64">
        <v>894</v>
      </c>
      <c r="Q267" s="64">
        <v>178</v>
      </c>
      <c r="R267" s="64">
        <v>230</v>
      </c>
      <c r="S267" s="64">
        <v>139</v>
      </c>
      <c r="T267" s="64">
        <v>661</v>
      </c>
    </row>
    <row r="268" spans="1:20" ht="16.5" customHeight="1" x14ac:dyDescent="0.2">
      <c r="A268" s="7"/>
      <c r="B268" s="7"/>
      <c r="C268" s="7"/>
      <c r="D268" s="7"/>
      <c r="E268" s="7" t="s">
        <v>206</v>
      </c>
      <c r="F268" s="7"/>
      <c r="G268" s="7"/>
      <c r="H268" s="7"/>
      <c r="I268" s="7"/>
      <c r="J268" s="7"/>
      <c r="K268" s="7"/>
      <c r="L268" s="9" t="s">
        <v>67</v>
      </c>
      <c r="M268" s="61">
        <v>80394</v>
      </c>
      <c r="N268" s="61">
        <v>37857</v>
      </c>
      <c r="O268" s="61">
        <v>25351</v>
      </c>
      <c r="P268" s="61">
        <v>14200</v>
      </c>
      <c r="Q268" s="65">
        <v>5353</v>
      </c>
      <c r="R268" s="65">
        <v>1182</v>
      </c>
      <c r="S268" s="65">
        <v>2165</v>
      </c>
      <c r="T268" s="65">
        <v>4831</v>
      </c>
    </row>
    <row r="269" spans="1:20" ht="16.5" customHeight="1" x14ac:dyDescent="0.2">
      <c r="A269" s="7"/>
      <c r="B269" s="7"/>
      <c r="C269" s="7"/>
      <c r="D269" s="7" t="s">
        <v>207</v>
      </c>
      <c r="E269" s="7"/>
      <c r="F269" s="7"/>
      <c r="G269" s="7"/>
      <c r="H269" s="7"/>
      <c r="I269" s="7"/>
      <c r="J269" s="7"/>
      <c r="K269" s="7"/>
      <c r="L269" s="9" t="s">
        <v>67</v>
      </c>
      <c r="M269" s="58">
        <v>127735</v>
      </c>
      <c r="N269" s="61">
        <v>85068</v>
      </c>
      <c r="O269" s="62" t="s">
        <v>75</v>
      </c>
      <c r="P269" s="65">
        <v>6500</v>
      </c>
      <c r="Q269" s="61">
        <v>23433</v>
      </c>
      <c r="R269" s="65">
        <v>3568</v>
      </c>
      <c r="S269" s="61">
        <v>14896</v>
      </c>
      <c r="T269" s="61">
        <v>18651</v>
      </c>
    </row>
    <row r="270" spans="1:20" ht="16.5" customHeight="1" x14ac:dyDescent="0.2">
      <c r="A270" s="7"/>
      <c r="B270" s="7"/>
      <c r="C270" s="7"/>
      <c r="D270" s="7" t="s">
        <v>208</v>
      </c>
      <c r="E270" s="7"/>
      <c r="F270" s="7"/>
      <c r="G270" s="7"/>
      <c r="H270" s="7"/>
      <c r="I270" s="7"/>
      <c r="J270" s="7"/>
      <c r="K270" s="7"/>
      <c r="L270" s="9" t="s">
        <v>67</v>
      </c>
      <c r="M270" s="58">
        <v>208129</v>
      </c>
      <c r="N270" s="58">
        <v>122925</v>
      </c>
      <c r="O270" s="61">
        <v>25351</v>
      </c>
      <c r="P270" s="61">
        <v>20700</v>
      </c>
      <c r="Q270" s="61">
        <v>28786</v>
      </c>
      <c r="R270" s="65">
        <v>4750</v>
      </c>
      <c r="S270" s="61">
        <v>17061</v>
      </c>
      <c r="T270" s="61">
        <v>23482</v>
      </c>
    </row>
    <row r="271" spans="1:20" ht="16.5" customHeight="1" x14ac:dyDescent="0.2">
      <c r="A271" s="7"/>
      <c r="B271" s="7"/>
      <c r="C271" s="7" t="s">
        <v>209</v>
      </c>
      <c r="D271" s="7"/>
      <c r="E271" s="7"/>
      <c r="F271" s="7"/>
      <c r="G271" s="7"/>
      <c r="H271" s="7"/>
      <c r="I271" s="7"/>
      <c r="J271" s="7"/>
      <c r="K271" s="7"/>
      <c r="L271" s="9"/>
      <c r="M271" s="10"/>
      <c r="N271" s="10"/>
      <c r="O271" s="10"/>
      <c r="P271" s="10"/>
      <c r="Q271" s="10"/>
      <c r="R271" s="10"/>
      <c r="S271" s="10"/>
      <c r="T271" s="10"/>
    </row>
    <row r="272" spans="1:20" ht="16.5" customHeight="1" x14ac:dyDescent="0.2">
      <c r="A272" s="7"/>
      <c r="B272" s="7"/>
      <c r="C272" s="7"/>
      <c r="D272" s="7" t="s">
        <v>199</v>
      </c>
      <c r="E272" s="7"/>
      <c r="F272" s="7"/>
      <c r="G272" s="7"/>
      <c r="H272" s="7"/>
      <c r="I272" s="7"/>
      <c r="J272" s="7"/>
      <c r="K272" s="7"/>
      <c r="L272" s="9"/>
      <c r="M272" s="10"/>
      <c r="N272" s="10"/>
      <c r="O272" s="10"/>
      <c r="P272" s="10"/>
      <c r="Q272" s="10"/>
      <c r="R272" s="10"/>
      <c r="S272" s="10"/>
      <c r="T272" s="10"/>
    </row>
    <row r="273" spans="1:20" ht="16.5" customHeight="1" x14ac:dyDescent="0.2">
      <c r="A273" s="7"/>
      <c r="B273" s="7"/>
      <c r="C273" s="7"/>
      <c r="D273" s="7"/>
      <c r="E273" s="7" t="s">
        <v>200</v>
      </c>
      <c r="F273" s="7"/>
      <c r="G273" s="7"/>
      <c r="H273" s="7"/>
      <c r="I273" s="7"/>
      <c r="J273" s="7"/>
      <c r="K273" s="7"/>
      <c r="L273" s="9"/>
      <c r="M273" s="10"/>
      <c r="N273" s="10"/>
      <c r="O273" s="10"/>
      <c r="P273" s="10"/>
      <c r="Q273" s="10"/>
      <c r="R273" s="10"/>
      <c r="S273" s="10"/>
      <c r="T273" s="10"/>
    </row>
    <row r="274" spans="1:20" ht="16.5" customHeight="1" x14ac:dyDescent="0.2">
      <c r="A274" s="7"/>
      <c r="B274" s="7"/>
      <c r="C274" s="7"/>
      <c r="D274" s="7"/>
      <c r="E274" s="7"/>
      <c r="F274" s="7" t="s">
        <v>201</v>
      </c>
      <c r="G274" s="7"/>
      <c r="H274" s="7"/>
      <c r="I274" s="7"/>
      <c r="J274" s="7"/>
      <c r="K274" s="7"/>
      <c r="L274" s="9" t="s">
        <v>210</v>
      </c>
      <c r="M274" s="67">
        <v>12.9</v>
      </c>
      <c r="N274" s="67">
        <v>16.399999999999999</v>
      </c>
      <c r="O274" s="67">
        <v>25.6</v>
      </c>
      <c r="P274" s="67">
        <v>24.6</v>
      </c>
      <c r="Q274" s="66">
        <v>7</v>
      </c>
      <c r="R274" s="67">
        <v>12.5</v>
      </c>
      <c r="S274" s="66">
        <v>1.9</v>
      </c>
      <c r="T274" s="66">
        <v>5.0999999999999996</v>
      </c>
    </row>
    <row r="275" spans="1:20" ht="16.5" customHeight="1" x14ac:dyDescent="0.2">
      <c r="A275" s="7"/>
      <c r="B275" s="7"/>
      <c r="C275" s="7"/>
      <c r="D275" s="7"/>
      <c r="E275" s="7"/>
      <c r="F275" s="7" t="s">
        <v>202</v>
      </c>
      <c r="G275" s="7"/>
      <c r="H275" s="7"/>
      <c r="I275" s="7"/>
      <c r="J275" s="7"/>
      <c r="K275" s="7"/>
      <c r="L275" s="9" t="s">
        <v>210</v>
      </c>
      <c r="M275" s="67">
        <v>12</v>
      </c>
      <c r="N275" s="67">
        <v>13.6</v>
      </c>
      <c r="O275" s="67">
        <v>57.6</v>
      </c>
      <c r="P275" s="67">
        <v>27.6</v>
      </c>
      <c r="Q275" s="66">
        <v>8.4</v>
      </c>
      <c r="R275" s="66">
        <v>3.2</v>
      </c>
      <c r="S275" s="66">
        <v>9.9</v>
      </c>
      <c r="T275" s="67">
        <v>10.1</v>
      </c>
    </row>
    <row r="276" spans="1:20" ht="16.5" customHeight="1" x14ac:dyDescent="0.2">
      <c r="A276" s="7"/>
      <c r="B276" s="7"/>
      <c r="C276" s="7"/>
      <c r="D276" s="7"/>
      <c r="E276" s="7"/>
      <c r="F276" s="7" t="s">
        <v>203</v>
      </c>
      <c r="G276" s="7"/>
      <c r="H276" s="7"/>
      <c r="I276" s="7"/>
      <c r="J276" s="7"/>
      <c r="K276" s="7"/>
      <c r="L276" s="9" t="s">
        <v>210</v>
      </c>
      <c r="M276" s="67">
        <v>24.9</v>
      </c>
      <c r="N276" s="67">
        <v>30</v>
      </c>
      <c r="O276" s="67">
        <v>83.2</v>
      </c>
      <c r="P276" s="67">
        <v>52.3</v>
      </c>
      <c r="Q276" s="67">
        <v>15.5</v>
      </c>
      <c r="R276" s="67">
        <v>15.8</v>
      </c>
      <c r="S276" s="67">
        <v>11.8</v>
      </c>
      <c r="T276" s="67">
        <v>15.2</v>
      </c>
    </row>
    <row r="277" spans="1:20" ht="16.5" customHeight="1" x14ac:dyDescent="0.2">
      <c r="A277" s="7"/>
      <c r="B277" s="7"/>
      <c r="C277" s="7"/>
      <c r="D277" s="7"/>
      <c r="E277" s="7" t="s">
        <v>204</v>
      </c>
      <c r="F277" s="7"/>
      <c r="G277" s="7"/>
      <c r="H277" s="7"/>
      <c r="I277" s="7"/>
      <c r="J277" s="7"/>
      <c r="K277" s="7"/>
      <c r="L277" s="9" t="s">
        <v>210</v>
      </c>
      <c r="M277" s="67">
        <v>12.1</v>
      </c>
      <c r="N277" s="66">
        <v>0.8</v>
      </c>
      <c r="O277" s="67">
        <v>12.6</v>
      </c>
      <c r="P277" s="67">
        <v>12</v>
      </c>
      <c r="Q277" s="66">
        <v>2.5</v>
      </c>
      <c r="R277" s="66">
        <v>4.3</v>
      </c>
      <c r="S277" s="66">
        <v>0.1</v>
      </c>
      <c r="T277" s="66">
        <v>2.6</v>
      </c>
    </row>
    <row r="278" spans="1:20" ht="29.45" customHeight="1" x14ac:dyDescent="0.2">
      <c r="A278" s="7"/>
      <c r="B278" s="7"/>
      <c r="C278" s="7"/>
      <c r="D278" s="7"/>
      <c r="E278" s="382" t="s">
        <v>205</v>
      </c>
      <c r="F278" s="382"/>
      <c r="G278" s="382"/>
      <c r="H278" s="382"/>
      <c r="I278" s="382"/>
      <c r="J278" s="382"/>
      <c r="K278" s="382"/>
      <c r="L278" s="9" t="s">
        <v>210</v>
      </c>
      <c r="M278" s="66">
        <v>1.6</v>
      </c>
      <c r="N278" s="66" t="s">
        <v>75</v>
      </c>
      <c r="O278" s="66">
        <v>4.3</v>
      </c>
      <c r="P278" s="66">
        <v>4.3</v>
      </c>
      <c r="Q278" s="66">
        <v>0.6</v>
      </c>
      <c r="R278" s="66">
        <v>4.8</v>
      </c>
      <c r="S278" s="66">
        <v>0.8</v>
      </c>
      <c r="T278" s="66">
        <v>2.8</v>
      </c>
    </row>
    <row r="279" spans="1:20" ht="16.5" customHeight="1" x14ac:dyDescent="0.2">
      <c r="A279" s="7"/>
      <c r="B279" s="7"/>
      <c r="C279" s="7"/>
      <c r="D279" s="7"/>
      <c r="E279" s="7" t="s">
        <v>206</v>
      </c>
      <c r="F279" s="7"/>
      <c r="G279" s="7"/>
      <c r="H279" s="7"/>
      <c r="I279" s="7"/>
      <c r="J279" s="7"/>
      <c r="K279" s="7"/>
      <c r="L279" s="9" t="s">
        <v>210</v>
      </c>
      <c r="M279" s="67">
        <v>38.6</v>
      </c>
      <c r="N279" s="67">
        <v>30.8</v>
      </c>
      <c r="O279" s="68">
        <v>100</v>
      </c>
      <c r="P279" s="67">
        <v>68.599999999999994</v>
      </c>
      <c r="Q279" s="67">
        <v>18.600000000000001</v>
      </c>
      <c r="R279" s="67">
        <v>24.9</v>
      </c>
      <c r="S279" s="67">
        <v>12.7</v>
      </c>
      <c r="T279" s="67">
        <v>20.6</v>
      </c>
    </row>
    <row r="280" spans="1:20" ht="16.5" customHeight="1" x14ac:dyDescent="0.2">
      <c r="A280" s="7"/>
      <c r="B280" s="7"/>
      <c r="C280" s="7"/>
      <c r="D280" s="7" t="s">
        <v>207</v>
      </c>
      <c r="E280" s="7"/>
      <c r="F280" s="7"/>
      <c r="G280" s="7"/>
      <c r="H280" s="7"/>
      <c r="I280" s="7"/>
      <c r="J280" s="7"/>
      <c r="K280" s="7"/>
      <c r="L280" s="9" t="s">
        <v>210</v>
      </c>
      <c r="M280" s="67">
        <v>61.4</v>
      </c>
      <c r="N280" s="67">
        <v>69.2</v>
      </c>
      <c r="O280" s="66" t="s">
        <v>75</v>
      </c>
      <c r="P280" s="67">
        <v>31.4</v>
      </c>
      <c r="Q280" s="67">
        <v>81.400000000000006</v>
      </c>
      <c r="R280" s="67">
        <v>75.099999999999994</v>
      </c>
      <c r="S280" s="67">
        <v>87.3</v>
      </c>
      <c r="T280" s="67">
        <v>79.400000000000006</v>
      </c>
    </row>
    <row r="281" spans="1:20" ht="16.5" customHeight="1" x14ac:dyDescent="0.2">
      <c r="A281" s="7"/>
      <c r="B281" s="7"/>
      <c r="C281" s="7"/>
      <c r="D281" s="7" t="s">
        <v>208</v>
      </c>
      <c r="E281" s="7"/>
      <c r="F281" s="7"/>
      <c r="G281" s="7"/>
      <c r="H281" s="7"/>
      <c r="I281" s="7"/>
      <c r="J281" s="7"/>
      <c r="K281" s="7"/>
      <c r="L281" s="9" t="s">
        <v>210</v>
      </c>
      <c r="M281" s="68">
        <v>100</v>
      </c>
      <c r="N281" s="68">
        <v>100</v>
      </c>
      <c r="O281" s="68">
        <v>100</v>
      </c>
      <c r="P281" s="68">
        <v>100</v>
      </c>
      <c r="Q281" s="68">
        <v>100</v>
      </c>
      <c r="R281" s="68">
        <v>100</v>
      </c>
      <c r="S281" s="68">
        <v>100</v>
      </c>
      <c r="T281" s="68">
        <v>100</v>
      </c>
    </row>
    <row r="282" spans="1:20" ht="16.5" customHeight="1" x14ac:dyDescent="0.2">
      <c r="A282" s="7" t="s">
        <v>80</v>
      </c>
      <c r="B282" s="7"/>
      <c r="C282" s="7"/>
      <c r="D282" s="7"/>
      <c r="E282" s="7"/>
      <c r="F282" s="7"/>
      <c r="G282" s="7"/>
      <c r="H282" s="7"/>
      <c r="I282" s="7"/>
      <c r="J282" s="7"/>
      <c r="K282" s="7"/>
      <c r="L282" s="9"/>
      <c r="M282" s="10"/>
      <c r="N282" s="10"/>
      <c r="O282" s="10"/>
      <c r="P282" s="10"/>
      <c r="Q282" s="10"/>
      <c r="R282" s="10"/>
      <c r="S282" s="10"/>
      <c r="T282" s="10"/>
    </row>
    <row r="283" spans="1:20" ht="16.5" customHeight="1" x14ac:dyDescent="0.2">
      <c r="A283" s="7"/>
      <c r="B283" s="7" t="s">
        <v>197</v>
      </c>
      <c r="C283" s="7"/>
      <c r="D283" s="7"/>
      <c r="E283" s="7"/>
      <c r="F283" s="7"/>
      <c r="G283" s="7"/>
      <c r="H283" s="7"/>
      <c r="I283" s="7"/>
      <c r="J283" s="7"/>
      <c r="K283" s="7"/>
      <c r="L283" s="9"/>
      <c r="M283" s="10"/>
      <c r="N283" s="10"/>
      <c r="O283" s="10"/>
      <c r="P283" s="10"/>
      <c r="Q283" s="10"/>
      <c r="R283" s="10"/>
      <c r="S283" s="10"/>
      <c r="T283" s="10"/>
    </row>
    <row r="284" spans="1:20" ht="16.5" customHeight="1" x14ac:dyDescent="0.2">
      <c r="A284" s="7"/>
      <c r="B284" s="7"/>
      <c r="C284" s="7" t="s">
        <v>198</v>
      </c>
      <c r="D284" s="7"/>
      <c r="E284" s="7"/>
      <c r="F284" s="7"/>
      <c r="G284" s="7"/>
      <c r="H284" s="7"/>
      <c r="I284" s="7"/>
      <c r="J284" s="7"/>
      <c r="K284" s="7"/>
      <c r="L284" s="9"/>
      <c r="M284" s="10"/>
      <c r="N284" s="10"/>
      <c r="O284" s="10"/>
      <c r="P284" s="10"/>
      <c r="Q284" s="10"/>
      <c r="R284" s="10"/>
      <c r="S284" s="10"/>
      <c r="T284" s="10"/>
    </row>
    <row r="285" spans="1:20" ht="16.5" customHeight="1" x14ac:dyDescent="0.2">
      <c r="A285" s="7"/>
      <c r="B285" s="7"/>
      <c r="C285" s="7"/>
      <c r="D285" s="7" t="s">
        <v>199</v>
      </c>
      <c r="E285" s="7"/>
      <c r="F285" s="7"/>
      <c r="G285" s="7"/>
      <c r="H285" s="7"/>
      <c r="I285" s="7"/>
      <c r="J285" s="7"/>
      <c r="K285" s="7"/>
      <c r="L285" s="9"/>
      <c r="M285" s="10"/>
      <c r="N285" s="10"/>
      <c r="O285" s="10"/>
      <c r="P285" s="10"/>
      <c r="Q285" s="10"/>
      <c r="R285" s="10"/>
      <c r="S285" s="10"/>
      <c r="T285" s="10"/>
    </row>
    <row r="286" spans="1:20" ht="16.5" customHeight="1" x14ac:dyDescent="0.2">
      <c r="A286" s="7"/>
      <c r="B286" s="7"/>
      <c r="C286" s="7"/>
      <c r="D286" s="7"/>
      <c r="E286" s="7" t="s">
        <v>200</v>
      </c>
      <c r="F286" s="7"/>
      <c r="G286" s="7"/>
      <c r="H286" s="7"/>
      <c r="I286" s="7"/>
      <c r="J286" s="7"/>
      <c r="K286" s="7"/>
      <c r="L286" s="9"/>
      <c r="M286" s="10"/>
      <c r="N286" s="10"/>
      <c r="O286" s="10"/>
      <c r="P286" s="10"/>
      <c r="Q286" s="10"/>
      <c r="R286" s="10"/>
      <c r="S286" s="10"/>
      <c r="T286" s="10"/>
    </row>
    <row r="287" spans="1:20" ht="16.5" customHeight="1" x14ac:dyDescent="0.2">
      <c r="A287" s="7"/>
      <c r="B287" s="7"/>
      <c r="C287" s="7"/>
      <c r="D287" s="7"/>
      <c r="E287" s="7"/>
      <c r="F287" s="7" t="s">
        <v>201</v>
      </c>
      <c r="G287" s="7"/>
      <c r="H287" s="7"/>
      <c r="I287" s="7"/>
      <c r="J287" s="7"/>
      <c r="K287" s="7"/>
      <c r="L287" s="9" t="s">
        <v>67</v>
      </c>
      <c r="M287" s="59" t="s">
        <v>81</v>
      </c>
      <c r="N287" s="65">
        <v>2134</v>
      </c>
      <c r="O287" s="65">
        <v>2392</v>
      </c>
      <c r="P287" s="65">
        <v>2296</v>
      </c>
      <c r="Q287" s="64">
        <v>601</v>
      </c>
      <c r="R287" s="64">
        <v>140</v>
      </c>
      <c r="S287" s="64">
        <v>102</v>
      </c>
      <c r="T287" s="65">
        <v>1824</v>
      </c>
    </row>
    <row r="288" spans="1:20" ht="16.5" customHeight="1" x14ac:dyDescent="0.2">
      <c r="A288" s="7"/>
      <c r="B288" s="7"/>
      <c r="C288" s="7"/>
      <c r="D288" s="7"/>
      <c r="E288" s="7"/>
      <c r="F288" s="7" t="s">
        <v>202</v>
      </c>
      <c r="G288" s="7"/>
      <c r="H288" s="7"/>
      <c r="I288" s="7"/>
      <c r="J288" s="7"/>
      <c r="K288" s="7"/>
      <c r="L288" s="9" t="s">
        <v>67</v>
      </c>
      <c r="M288" s="59" t="s">
        <v>81</v>
      </c>
      <c r="N288" s="65">
        <v>1512</v>
      </c>
      <c r="O288" s="65">
        <v>4262</v>
      </c>
      <c r="P288" s="65">
        <v>1872</v>
      </c>
      <c r="Q288" s="64">
        <v>663</v>
      </c>
      <c r="R288" s="63">
        <v>30</v>
      </c>
      <c r="S288" s="64">
        <v>348</v>
      </c>
      <c r="T288" s="65">
        <v>3379</v>
      </c>
    </row>
    <row r="289" spans="1:20" ht="16.5" customHeight="1" x14ac:dyDescent="0.2">
      <c r="A289" s="7"/>
      <c r="B289" s="7"/>
      <c r="C289" s="7"/>
      <c r="D289" s="7"/>
      <c r="E289" s="7"/>
      <c r="F289" s="7" t="s">
        <v>203</v>
      </c>
      <c r="G289" s="7"/>
      <c r="H289" s="7"/>
      <c r="I289" s="7"/>
      <c r="J289" s="7"/>
      <c r="K289" s="7"/>
      <c r="L289" s="9" t="s">
        <v>67</v>
      </c>
      <c r="M289" s="59" t="s">
        <v>81</v>
      </c>
      <c r="N289" s="65">
        <v>3646</v>
      </c>
      <c r="O289" s="65">
        <v>6654</v>
      </c>
      <c r="P289" s="65">
        <v>4168</v>
      </c>
      <c r="Q289" s="65">
        <v>1264</v>
      </c>
      <c r="R289" s="64">
        <v>170</v>
      </c>
      <c r="S289" s="64">
        <v>450</v>
      </c>
      <c r="T289" s="65">
        <v>5203</v>
      </c>
    </row>
    <row r="290" spans="1:20" ht="16.5" customHeight="1" x14ac:dyDescent="0.2">
      <c r="A290" s="7"/>
      <c r="B290" s="7"/>
      <c r="C290" s="7"/>
      <c r="D290" s="7"/>
      <c r="E290" s="7" t="s">
        <v>204</v>
      </c>
      <c r="F290" s="7"/>
      <c r="G290" s="7"/>
      <c r="H290" s="7"/>
      <c r="I290" s="7"/>
      <c r="J290" s="7"/>
      <c r="K290" s="7"/>
      <c r="L290" s="9" t="s">
        <v>67</v>
      </c>
      <c r="M290" s="59" t="s">
        <v>81</v>
      </c>
      <c r="N290" s="64">
        <v>104</v>
      </c>
      <c r="O290" s="64">
        <v>949</v>
      </c>
      <c r="P290" s="64">
        <v>620</v>
      </c>
      <c r="Q290" s="64">
        <v>246</v>
      </c>
      <c r="R290" s="63">
        <v>48</v>
      </c>
      <c r="S290" s="63">
        <v>16</v>
      </c>
      <c r="T290" s="65">
        <v>1075</v>
      </c>
    </row>
    <row r="291" spans="1:20" ht="29.45" customHeight="1" x14ac:dyDescent="0.2">
      <c r="A291" s="7"/>
      <c r="B291" s="7"/>
      <c r="C291" s="7"/>
      <c r="D291" s="7"/>
      <c r="E291" s="382" t="s">
        <v>205</v>
      </c>
      <c r="F291" s="382"/>
      <c r="G291" s="382"/>
      <c r="H291" s="382"/>
      <c r="I291" s="382"/>
      <c r="J291" s="382"/>
      <c r="K291" s="382"/>
      <c r="L291" s="9" t="s">
        <v>67</v>
      </c>
      <c r="M291" s="59" t="s">
        <v>81</v>
      </c>
      <c r="N291" s="62" t="s">
        <v>75</v>
      </c>
      <c r="O291" s="64">
        <v>420</v>
      </c>
      <c r="P291" s="64">
        <v>410</v>
      </c>
      <c r="Q291" s="63">
        <v>70</v>
      </c>
      <c r="R291" s="63">
        <v>17</v>
      </c>
      <c r="S291" s="63">
        <v>58</v>
      </c>
      <c r="T291" s="65">
        <v>2654</v>
      </c>
    </row>
    <row r="292" spans="1:20" ht="16.5" customHeight="1" x14ac:dyDescent="0.2">
      <c r="A292" s="7"/>
      <c r="B292" s="7"/>
      <c r="C292" s="7"/>
      <c r="D292" s="7"/>
      <c r="E292" s="7" t="s">
        <v>206</v>
      </c>
      <c r="F292" s="7"/>
      <c r="G292" s="7"/>
      <c r="H292" s="7"/>
      <c r="I292" s="7"/>
      <c r="J292" s="7"/>
      <c r="K292" s="7"/>
      <c r="L292" s="9" t="s">
        <v>67</v>
      </c>
      <c r="M292" s="61">
        <v>17483</v>
      </c>
      <c r="N292" s="65">
        <v>3750</v>
      </c>
      <c r="O292" s="65">
        <v>8023</v>
      </c>
      <c r="P292" s="65">
        <v>5198</v>
      </c>
      <c r="Q292" s="65">
        <v>1580</v>
      </c>
      <c r="R292" s="64">
        <v>235</v>
      </c>
      <c r="S292" s="64">
        <v>524</v>
      </c>
      <c r="T292" s="65">
        <v>8932</v>
      </c>
    </row>
    <row r="293" spans="1:20" ht="16.5" customHeight="1" x14ac:dyDescent="0.2">
      <c r="A293" s="7"/>
      <c r="B293" s="7"/>
      <c r="C293" s="7"/>
      <c r="D293" s="7" t="s">
        <v>207</v>
      </c>
      <c r="E293" s="7"/>
      <c r="F293" s="7"/>
      <c r="G293" s="7"/>
      <c r="H293" s="7"/>
      <c r="I293" s="7"/>
      <c r="J293" s="7"/>
      <c r="K293" s="7"/>
      <c r="L293" s="9" t="s">
        <v>67</v>
      </c>
      <c r="M293" s="61">
        <v>24566</v>
      </c>
      <c r="N293" s="65">
        <v>5888</v>
      </c>
      <c r="O293" s="59" t="s">
        <v>214</v>
      </c>
      <c r="P293" s="65">
        <v>1425</v>
      </c>
      <c r="Q293" s="65">
        <v>4825</v>
      </c>
      <c r="R293" s="64">
        <v>601</v>
      </c>
      <c r="S293" s="65">
        <v>1726</v>
      </c>
      <c r="T293" s="61">
        <v>10798</v>
      </c>
    </row>
    <row r="294" spans="1:20" ht="16.5" customHeight="1" x14ac:dyDescent="0.2">
      <c r="A294" s="7"/>
      <c r="B294" s="7"/>
      <c r="C294" s="7"/>
      <c r="D294" s="7" t="s">
        <v>208</v>
      </c>
      <c r="E294" s="7"/>
      <c r="F294" s="7"/>
      <c r="G294" s="7"/>
      <c r="H294" s="7"/>
      <c r="I294" s="7"/>
      <c r="J294" s="7"/>
      <c r="K294" s="7"/>
      <c r="L294" s="9" t="s">
        <v>67</v>
      </c>
      <c r="M294" s="61">
        <v>42049</v>
      </c>
      <c r="N294" s="65">
        <v>9638</v>
      </c>
      <c r="O294" s="65">
        <v>8023</v>
      </c>
      <c r="P294" s="65">
        <v>6623</v>
      </c>
      <c r="Q294" s="65">
        <v>6405</v>
      </c>
      <c r="R294" s="64">
        <v>836</v>
      </c>
      <c r="S294" s="65">
        <v>2250</v>
      </c>
      <c r="T294" s="61">
        <v>19730</v>
      </c>
    </row>
    <row r="295" spans="1:20" ht="16.5" customHeight="1" x14ac:dyDescent="0.2">
      <c r="A295" s="7"/>
      <c r="B295" s="7"/>
      <c r="C295" s="7" t="s">
        <v>209</v>
      </c>
      <c r="D295" s="7"/>
      <c r="E295" s="7"/>
      <c r="F295" s="7"/>
      <c r="G295" s="7"/>
      <c r="H295" s="7"/>
      <c r="I295" s="7"/>
      <c r="J295" s="7"/>
      <c r="K295" s="7"/>
      <c r="L295" s="9"/>
      <c r="M295" s="10"/>
      <c r="N295" s="10"/>
      <c r="O295" s="10"/>
      <c r="P295" s="10"/>
      <c r="Q295" s="10"/>
      <c r="R295" s="10"/>
      <c r="S295" s="10"/>
      <c r="T295" s="10"/>
    </row>
    <row r="296" spans="1:20" ht="16.5" customHeight="1" x14ac:dyDescent="0.2">
      <c r="A296" s="7"/>
      <c r="B296" s="7"/>
      <c r="C296" s="7"/>
      <c r="D296" s="7" t="s">
        <v>199</v>
      </c>
      <c r="E296" s="7"/>
      <c r="F296" s="7"/>
      <c r="G296" s="7"/>
      <c r="H296" s="7"/>
      <c r="I296" s="7"/>
      <c r="J296" s="7"/>
      <c r="K296" s="7"/>
      <c r="L296" s="9"/>
      <c r="M296" s="10"/>
      <c r="N296" s="10"/>
      <c r="O296" s="10"/>
      <c r="P296" s="10"/>
      <c r="Q296" s="10"/>
      <c r="R296" s="10"/>
      <c r="S296" s="10"/>
      <c r="T296" s="10"/>
    </row>
    <row r="297" spans="1:20" ht="16.5" customHeight="1" x14ac:dyDescent="0.2">
      <c r="A297" s="7"/>
      <c r="B297" s="7"/>
      <c r="C297" s="7"/>
      <c r="D297" s="7"/>
      <c r="E297" s="7" t="s">
        <v>200</v>
      </c>
      <c r="F297" s="7"/>
      <c r="G297" s="7"/>
      <c r="H297" s="7"/>
      <c r="I297" s="7"/>
      <c r="J297" s="7"/>
      <c r="K297" s="7"/>
      <c r="L297" s="9"/>
      <c r="M297" s="10"/>
      <c r="N297" s="10"/>
      <c r="O297" s="10"/>
      <c r="P297" s="10"/>
      <c r="Q297" s="10"/>
      <c r="R297" s="10"/>
      <c r="S297" s="10"/>
      <c r="T297" s="10"/>
    </row>
    <row r="298" spans="1:20" ht="16.5" customHeight="1" x14ac:dyDescent="0.2">
      <c r="A298" s="7"/>
      <c r="B298" s="7"/>
      <c r="C298" s="7"/>
      <c r="D298" s="7"/>
      <c r="E298" s="7"/>
      <c r="F298" s="7" t="s">
        <v>201</v>
      </c>
      <c r="G298" s="7"/>
      <c r="H298" s="7"/>
      <c r="I298" s="7"/>
      <c r="J298" s="7"/>
      <c r="K298" s="7"/>
      <c r="L298" s="9" t="s">
        <v>210</v>
      </c>
      <c r="M298" s="60" t="s">
        <v>81</v>
      </c>
      <c r="N298" s="67">
        <v>22.1</v>
      </c>
      <c r="O298" s="67">
        <v>29.8</v>
      </c>
      <c r="P298" s="67">
        <v>34.700000000000003</v>
      </c>
      <c r="Q298" s="66">
        <v>9.4</v>
      </c>
      <c r="R298" s="67">
        <v>16.7</v>
      </c>
      <c r="S298" s="66">
        <v>4.5</v>
      </c>
      <c r="T298" s="66">
        <v>9.1999999999999993</v>
      </c>
    </row>
    <row r="299" spans="1:20" ht="16.5" customHeight="1" x14ac:dyDescent="0.2">
      <c r="A299" s="7"/>
      <c r="B299" s="7"/>
      <c r="C299" s="7"/>
      <c r="D299" s="7"/>
      <c r="E299" s="7"/>
      <c r="F299" s="7" t="s">
        <v>202</v>
      </c>
      <c r="G299" s="7"/>
      <c r="H299" s="7"/>
      <c r="I299" s="7"/>
      <c r="J299" s="7"/>
      <c r="K299" s="7"/>
      <c r="L299" s="9" t="s">
        <v>210</v>
      </c>
      <c r="M299" s="60" t="s">
        <v>81</v>
      </c>
      <c r="N299" s="67">
        <v>15.7</v>
      </c>
      <c r="O299" s="67">
        <v>53.1</v>
      </c>
      <c r="P299" s="67">
        <v>28.3</v>
      </c>
      <c r="Q299" s="67">
        <v>10.4</v>
      </c>
      <c r="R299" s="66">
        <v>3.6</v>
      </c>
      <c r="S299" s="67">
        <v>15.5</v>
      </c>
      <c r="T299" s="67">
        <v>17.100000000000001</v>
      </c>
    </row>
    <row r="300" spans="1:20" ht="16.5" customHeight="1" x14ac:dyDescent="0.2">
      <c r="A300" s="7"/>
      <c r="B300" s="7"/>
      <c r="C300" s="7"/>
      <c r="D300" s="7"/>
      <c r="E300" s="7"/>
      <c r="F300" s="7" t="s">
        <v>203</v>
      </c>
      <c r="G300" s="7"/>
      <c r="H300" s="7"/>
      <c r="I300" s="7"/>
      <c r="J300" s="7"/>
      <c r="K300" s="7"/>
      <c r="L300" s="9" t="s">
        <v>210</v>
      </c>
      <c r="M300" s="60" t="s">
        <v>81</v>
      </c>
      <c r="N300" s="67">
        <v>37.799999999999997</v>
      </c>
      <c r="O300" s="67">
        <v>82.9</v>
      </c>
      <c r="P300" s="67">
        <v>62.9</v>
      </c>
      <c r="Q300" s="67">
        <v>19.7</v>
      </c>
      <c r="R300" s="67">
        <v>20.3</v>
      </c>
      <c r="S300" s="67">
        <v>20</v>
      </c>
      <c r="T300" s="67">
        <v>26.4</v>
      </c>
    </row>
    <row r="301" spans="1:20" ht="16.5" customHeight="1" x14ac:dyDescent="0.2">
      <c r="A301" s="7"/>
      <c r="B301" s="7"/>
      <c r="C301" s="7"/>
      <c r="D301" s="7"/>
      <c r="E301" s="7" t="s">
        <v>204</v>
      </c>
      <c r="F301" s="7"/>
      <c r="G301" s="7"/>
      <c r="H301" s="7"/>
      <c r="I301" s="7"/>
      <c r="J301" s="7"/>
      <c r="K301" s="7"/>
      <c r="L301" s="9" t="s">
        <v>210</v>
      </c>
      <c r="M301" s="60" t="s">
        <v>81</v>
      </c>
      <c r="N301" s="66">
        <v>1.1000000000000001</v>
      </c>
      <c r="O301" s="67">
        <v>11.8</v>
      </c>
      <c r="P301" s="66">
        <v>9.4</v>
      </c>
      <c r="Q301" s="66">
        <v>3.8</v>
      </c>
      <c r="R301" s="66">
        <v>5.7</v>
      </c>
      <c r="S301" s="66">
        <v>0.7</v>
      </c>
      <c r="T301" s="66">
        <v>5.4</v>
      </c>
    </row>
    <row r="302" spans="1:20" ht="29.45" customHeight="1" x14ac:dyDescent="0.2">
      <c r="A302" s="7"/>
      <c r="B302" s="7"/>
      <c r="C302" s="7"/>
      <c r="D302" s="7"/>
      <c r="E302" s="382" t="s">
        <v>205</v>
      </c>
      <c r="F302" s="382"/>
      <c r="G302" s="382"/>
      <c r="H302" s="382"/>
      <c r="I302" s="382"/>
      <c r="J302" s="382"/>
      <c r="K302" s="382"/>
      <c r="L302" s="9" t="s">
        <v>210</v>
      </c>
      <c r="M302" s="60" t="s">
        <v>81</v>
      </c>
      <c r="N302" s="66" t="s">
        <v>75</v>
      </c>
      <c r="O302" s="66">
        <v>5.2</v>
      </c>
      <c r="P302" s="66">
        <v>6.2</v>
      </c>
      <c r="Q302" s="66">
        <v>1.1000000000000001</v>
      </c>
      <c r="R302" s="66">
        <v>2</v>
      </c>
      <c r="S302" s="66">
        <v>2.6</v>
      </c>
      <c r="T302" s="67">
        <v>13.5</v>
      </c>
    </row>
    <row r="303" spans="1:20" ht="16.5" customHeight="1" x14ac:dyDescent="0.2">
      <c r="A303" s="7"/>
      <c r="B303" s="7"/>
      <c r="C303" s="7"/>
      <c r="D303" s="7"/>
      <c r="E303" s="7" t="s">
        <v>206</v>
      </c>
      <c r="F303" s="7"/>
      <c r="G303" s="7"/>
      <c r="H303" s="7"/>
      <c r="I303" s="7"/>
      <c r="J303" s="7"/>
      <c r="K303" s="7"/>
      <c r="L303" s="9" t="s">
        <v>210</v>
      </c>
      <c r="M303" s="67">
        <v>41.6</v>
      </c>
      <c r="N303" s="67">
        <v>38.9</v>
      </c>
      <c r="O303" s="68">
        <v>100</v>
      </c>
      <c r="P303" s="67">
        <v>78.5</v>
      </c>
      <c r="Q303" s="67">
        <v>24.7</v>
      </c>
      <c r="R303" s="67">
        <v>28.1</v>
      </c>
      <c r="S303" s="67">
        <v>23.3</v>
      </c>
      <c r="T303" s="67">
        <v>45.3</v>
      </c>
    </row>
    <row r="304" spans="1:20" ht="16.5" customHeight="1" x14ac:dyDescent="0.2">
      <c r="A304" s="7"/>
      <c r="B304" s="7"/>
      <c r="C304" s="7"/>
      <c r="D304" s="7" t="s">
        <v>207</v>
      </c>
      <c r="E304" s="7"/>
      <c r="F304" s="7"/>
      <c r="G304" s="7"/>
      <c r="H304" s="7"/>
      <c r="I304" s="7"/>
      <c r="J304" s="7"/>
      <c r="K304" s="7"/>
      <c r="L304" s="9" t="s">
        <v>210</v>
      </c>
      <c r="M304" s="67">
        <v>58.4</v>
      </c>
      <c r="N304" s="67">
        <v>61.1</v>
      </c>
      <c r="O304" s="60" t="s">
        <v>214</v>
      </c>
      <c r="P304" s="67">
        <v>21.5</v>
      </c>
      <c r="Q304" s="67">
        <v>75.3</v>
      </c>
      <c r="R304" s="67">
        <v>71.900000000000006</v>
      </c>
      <c r="S304" s="67">
        <v>76.7</v>
      </c>
      <c r="T304" s="67">
        <v>54.7</v>
      </c>
    </row>
    <row r="305" spans="1:20" ht="16.5" customHeight="1" x14ac:dyDescent="0.2">
      <c r="A305" s="7"/>
      <c r="B305" s="7"/>
      <c r="C305" s="7"/>
      <c r="D305" s="7" t="s">
        <v>208</v>
      </c>
      <c r="E305" s="7"/>
      <c r="F305" s="7"/>
      <c r="G305" s="7"/>
      <c r="H305" s="7"/>
      <c r="I305" s="7"/>
      <c r="J305" s="7"/>
      <c r="K305" s="7"/>
      <c r="L305" s="9" t="s">
        <v>210</v>
      </c>
      <c r="M305" s="68">
        <v>100</v>
      </c>
      <c r="N305" s="68">
        <v>100</v>
      </c>
      <c r="O305" s="68">
        <v>100</v>
      </c>
      <c r="P305" s="68">
        <v>100</v>
      </c>
      <c r="Q305" s="68">
        <v>100</v>
      </c>
      <c r="R305" s="68">
        <v>100</v>
      </c>
      <c r="S305" s="68">
        <v>100</v>
      </c>
      <c r="T305" s="68">
        <v>100</v>
      </c>
    </row>
    <row r="306" spans="1:20" ht="16.5" customHeight="1" x14ac:dyDescent="0.2">
      <c r="A306" s="7"/>
      <c r="B306" s="7" t="s">
        <v>211</v>
      </c>
      <c r="C306" s="7"/>
      <c r="D306" s="7"/>
      <c r="E306" s="7"/>
      <c r="F306" s="7"/>
      <c r="G306" s="7"/>
      <c r="H306" s="7"/>
      <c r="I306" s="7"/>
      <c r="J306" s="7"/>
      <c r="K306" s="7"/>
      <c r="L306" s="9"/>
      <c r="M306" s="10"/>
      <c r="N306" s="10"/>
      <c r="O306" s="10"/>
      <c r="P306" s="10"/>
      <c r="Q306" s="10"/>
      <c r="R306" s="10"/>
      <c r="S306" s="10"/>
      <c r="T306" s="10"/>
    </row>
    <row r="307" spans="1:20" ht="16.5" customHeight="1" x14ac:dyDescent="0.2">
      <c r="A307" s="7"/>
      <c r="B307" s="7"/>
      <c r="C307" s="7" t="s">
        <v>198</v>
      </c>
      <c r="D307" s="7"/>
      <c r="E307" s="7"/>
      <c r="F307" s="7"/>
      <c r="G307" s="7"/>
      <c r="H307" s="7"/>
      <c r="I307" s="7"/>
      <c r="J307" s="7"/>
      <c r="K307" s="7"/>
      <c r="L307" s="9"/>
      <c r="M307" s="10"/>
      <c r="N307" s="10"/>
      <c r="O307" s="10"/>
      <c r="P307" s="10"/>
      <c r="Q307" s="10"/>
      <c r="R307" s="10"/>
      <c r="S307" s="10"/>
      <c r="T307" s="10"/>
    </row>
    <row r="308" spans="1:20" ht="16.5" customHeight="1" x14ac:dyDescent="0.2">
      <c r="A308" s="7"/>
      <c r="B308" s="7"/>
      <c r="C308" s="7"/>
      <c r="D308" s="7" t="s">
        <v>199</v>
      </c>
      <c r="E308" s="7"/>
      <c r="F308" s="7"/>
      <c r="G308" s="7"/>
      <c r="H308" s="7"/>
      <c r="I308" s="7"/>
      <c r="J308" s="7"/>
      <c r="K308" s="7"/>
      <c r="L308" s="9"/>
      <c r="M308" s="10"/>
      <c r="N308" s="10"/>
      <c r="O308" s="10"/>
      <c r="P308" s="10"/>
      <c r="Q308" s="10"/>
      <c r="R308" s="10"/>
      <c r="S308" s="10"/>
      <c r="T308" s="10"/>
    </row>
    <row r="309" spans="1:20" ht="16.5" customHeight="1" x14ac:dyDescent="0.2">
      <c r="A309" s="7"/>
      <c r="B309" s="7"/>
      <c r="C309" s="7"/>
      <c r="D309" s="7"/>
      <c r="E309" s="7" t="s">
        <v>200</v>
      </c>
      <c r="F309" s="7"/>
      <c r="G309" s="7"/>
      <c r="H309" s="7"/>
      <c r="I309" s="7"/>
      <c r="J309" s="7"/>
      <c r="K309" s="7"/>
      <c r="L309" s="9"/>
      <c r="M309" s="10"/>
      <c r="N309" s="10"/>
      <c r="O309" s="10"/>
      <c r="P309" s="10"/>
      <c r="Q309" s="10"/>
      <c r="R309" s="10"/>
      <c r="S309" s="10"/>
      <c r="T309" s="10"/>
    </row>
    <row r="310" spans="1:20" ht="16.5" customHeight="1" x14ac:dyDescent="0.2">
      <c r="A310" s="7"/>
      <c r="B310" s="7"/>
      <c r="C310" s="7"/>
      <c r="D310" s="7"/>
      <c r="E310" s="7"/>
      <c r="F310" s="7" t="s">
        <v>201</v>
      </c>
      <c r="G310" s="7"/>
      <c r="H310" s="7"/>
      <c r="I310" s="7"/>
      <c r="J310" s="7"/>
      <c r="K310" s="7"/>
      <c r="L310" s="9" t="s">
        <v>67</v>
      </c>
      <c r="M310" s="59" t="s">
        <v>81</v>
      </c>
      <c r="N310" s="61">
        <v>16174</v>
      </c>
      <c r="O310" s="65">
        <v>3680</v>
      </c>
      <c r="P310" s="65">
        <v>2714</v>
      </c>
      <c r="Q310" s="65">
        <v>1181</v>
      </c>
      <c r="R310" s="64">
        <v>326</v>
      </c>
      <c r="S310" s="64">
        <v>331</v>
      </c>
      <c r="T310" s="64">
        <v>283</v>
      </c>
    </row>
    <row r="311" spans="1:20" ht="16.5" customHeight="1" x14ac:dyDescent="0.2">
      <c r="A311" s="7"/>
      <c r="B311" s="7"/>
      <c r="C311" s="7"/>
      <c r="D311" s="7"/>
      <c r="E311" s="7"/>
      <c r="F311" s="7" t="s">
        <v>202</v>
      </c>
      <c r="G311" s="7"/>
      <c r="H311" s="7"/>
      <c r="I311" s="7"/>
      <c r="J311" s="7"/>
      <c r="K311" s="7"/>
      <c r="L311" s="9" t="s">
        <v>67</v>
      </c>
      <c r="M311" s="59" t="s">
        <v>81</v>
      </c>
      <c r="N311" s="61">
        <v>12862</v>
      </c>
      <c r="O311" s="65">
        <v>7926</v>
      </c>
      <c r="P311" s="65">
        <v>2950</v>
      </c>
      <c r="Q311" s="65">
        <v>1049</v>
      </c>
      <c r="R311" s="63">
        <v>76</v>
      </c>
      <c r="S311" s="65">
        <v>1293</v>
      </c>
      <c r="T311" s="65">
        <v>1067</v>
      </c>
    </row>
    <row r="312" spans="1:20" ht="16.5" customHeight="1" x14ac:dyDescent="0.2">
      <c r="A312" s="7"/>
      <c r="B312" s="7"/>
      <c r="C312" s="7"/>
      <c r="D312" s="7"/>
      <c r="E312" s="7"/>
      <c r="F312" s="7" t="s">
        <v>203</v>
      </c>
      <c r="G312" s="7"/>
      <c r="H312" s="7"/>
      <c r="I312" s="7"/>
      <c r="J312" s="7"/>
      <c r="K312" s="7"/>
      <c r="L312" s="9" t="s">
        <v>67</v>
      </c>
      <c r="M312" s="59" t="s">
        <v>81</v>
      </c>
      <c r="N312" s="61">
        <v>29036</v>
      </c>
      <c r="O312" s="61">
        <v>11606</v>
      </c>
      <c r="P312" s="65">
        <v>5664</v>
      </c>
      <c r="Q312" s="65">
        <v>2230</v>
      </c>
      <c r="R312" s="64">
        <v>402</v>
      </c>
      <c r="S312" s="65">
        <v>1624</v>
      </c>
      <c r="T312" s="65">
        <v>1350</v>
      </c>
    </row>
    <row r="313" spans="1:20" ht="16.5" customHeight="1" x14ac:dyDescent="0.2">
      <c r="A313" s="7"/>
      <c r="B313" s="7"/>
      <c r="C313" s="7"/>
      <c r="D313" s="7"/>
      <c r="E313" s="7" t="s">
        <v>204</v>
      </c>
      <c r="F313" s="7"/>
      <c r="G313" s="7"/>
      <c r="H313" s="7"/>
      <c r="I313" s="7"/>
      <c r="J313" s="7"/>
      <c r="K313" s="7"/>
      <c r="L313" s="9" t="s">
        <v>67</v>
      </c>
      <c r="M313" s="59" t="s">
        <v>81</v>
      </c>
      <c r="N313" s="64">
        <v>882</v>
      </c>
      <c r="O313" s="65">
        <v>1476</v>
      </c>
      <c r="P313" s="64">
        <v>619</v>
      </c>
      <c r="Q313" s="64">
        <v>413</v>
      </c>
      <c r="R313" s="63">
        <v>56</v>
      </c>
      <c r="S313" s="63">
        <v>37</v>
      </c>
      <c r="T313" s="64">
        <v>121</v>
      </c>
    </row>
    <row r="314" spans="1:20" ht="29.45" customHeight="1" x14ac:dyDescent="0.2">
      <c r="A314" s="7"/>
      <c r="B314" s="7"/>
      <c r="C314" s="7"/>
      <c r="D314" s="7"/>
      <c r="E314" s="382" t="s">
        <v>205</v>
      </c>
      <c r="F314" s="382"/>
      <c r="G314" s="382"/>
      <c r="H314" s="382"/>
      <c r="I314" s="382"/>
      <c r="J314" s="382"/>
      <c r="K314" s="382"/>
      <c r="L314" s="9" t="s">
        <v>67</v>
      </c>
      <c r="M314" s="59" t="s">
        <v>81</v>
      </c>
      <c r="N314" s="62" t="s">
        <v>75</v>
      </c>
      <c r="O314" s="64">
        <v>443</v>
      </c>
      <c r="P314" s="64">
        <v>247</v>
      </c>
      <c r="Q314" s="63">
        <v>49</v>
      </c>
      <c r="R314" s="63">
        <v>18</v>
      </c>
      <c r="S314" s="64">
        <v>122</v>
      </c>
      <c r="T314" s="64">
        <v>436</v>
      </c>
    </row>
    <row r="315" spans="1:20" ht="16.5" customHeight="1" x14ac:dyDescent="0.2">
      <c r="A315" s="7"/>
      <c r="B315" s="7"/>
      <c r="C315" s="7"/>
      <c r="D315" s="7"/>
      <c r="E315" s="7" t="s">
        <v>206</v>
      </c>
      <c r="F315" s="7"/>
      <c r="G315" s="7"/>
      <c r="H315" s="7"/>
      <c r="I315" s="7"/>
      <c r="J315" s="7"/>
      <c r="K315" s="7"/>
      <c r="L315" s="9" t="s">
        <v>67</v>
      </c>
      <c r="M315" s="61">
        <v>33166</v>
      </c>
      <c r="N315" s="61">
        <v>29918</v>
      </c>
      <c r="O315" s="61">
        <v>13525</v>
      </c>
      <c r="P315" s="65">
        <v>6530</v>
      </c>
      <c r="Q315" s="65">
        <v>2692</v>
      </c>
      <c r="R315" s="64">
        <v>476</v>
      </c>
      <c r="S315" s="65">
        <v>1783</v>
      </c>
      <c r="T315" s="65">
        <v>1907</v>
      </c>
    </row>
    <row r="316" spans="1:20" ht="16.5" customHeight="1" x14ac:dyDescent="0.2">
      <c r="A316" s="7"/>
      <c r="B316" s="7"/>
      <c r="C316" s="7"/>
      <c r="D316" s="7" t="s">
        <v>207</v>
      </c>
      <c r="E316" s="7"/>
      <c r="F316" s="7"/>
      <c r="G316" s="7"/>
      <c r="H316" s="7"/>
      <c r="I316" s="7"/>
      <c r="J316" s="7"/>
      <c r="K316" s="7"/>
      <c r="L316" s="9" t="s">
        <v>67</v>
      </c>
      <c r="M316" s="61">
        <v>65294</v>
      </c>
      <c r="N316" s="61">
        <v>69418</v>
      </c>
      <c r="O316" s="59" t="s">
        <v>214</v>
      </c>
      <c r="P316" s="65">
        <v>1991</v>
      </c>
      <c r="Q316" s="61">
        <v>13549</v>
      </c>
      <c r="R316" s="65">
        <v>1419</v>
      </c>
      <c r="S316" s="65">
        <v>7676</v>
      </c>
      <c r="T316" s="65">
        <v>2949</v>
      </c>
    </row>
    <row r="317" spans="1:20" ht="16.5" customHeight="1" x14ac:dyDescent="0.2">
      <c r="A317" s="7"/>
      <c r="B317" s="7"/>
      <c r="C317" s="7"/>
      <c r="D317" s="7" t="s">
        <v>208</v>
      </c>
      <c r="E317" s="7"/>
      <c r="F317" s="7"/>
      <c r="G317" s="7"/>
      <c r="H317" s="7"/>
      <c r="I317" s="7"/>
      <c r="J317" s="7"/>
      <c r="K317" s="7"/>
      <c r="L317" s="9" t="s">
        <v>67</v>
      </c>
      <c r="M317" s="61">
        <v>98460</v>
      </c>
      <c r="N317" s="61">
        <v>99336</v>
      </c>
      <c r="O317" s="61">
        <v>13525</v>
      </c>
      <c r="P317" s="65">
        <v>8521</v>
      </c>
      <c r="Q317" s="61">
        <v>16241</v>
      </c>
      <c r="R317" s="65">
        <v>1895</v>
      </c>
      <c r="S317" s="65">
        <v>9459</v>
      </c>
      <c r="T317" s="65">
        <v>4856</v>
      </c>
    </row>
    <row r="318" spans="1:20" ht="16.5" customHeight="1" x14ac:dyDescent="0.2">
      <c r="A318" s="7"/>
      <c r="B318" s="7"/>
      <c r="C318" s="7" t="s">
        <v>209</v>
      </c>
      <c r="D318" s="7"/>
      <c r="E318" s="7"/>
      <c r="F318" s="7"/>
      <c r="G318" s="7"/>
      <c r="H318" s="7"/>
      <c r="I318" s="7"/>
      <c r="J318" s="7"/>
      <c r="K318" s="7"/>
      <c r="L318" s="9"/>
      <c r="M318" s="10"/>
      <c r="N318" s="10"/>
      <c r="O318" s="10"/>
      <c r="P318" s="10"/>
      <c r="Q318" s="10"/>
      <c r="R318" s="10"/>
      <c r="S318" s="10"/>
      <c r="T318" s="10"/>
    </row>
    <row r="319" spans="1:20" ht="16.5" customHeight="1" x14ac:dyDescent="0.2">
      <c r="A319" s="7"/>
      <c r="B319" s="7"/>
      <c r="C319" s="7"/>
      <c r="D319" s="7" t="s">
        <v>199</v>
      </c>
      <c r="E319" s="7"/>
      <c r="F319" s="7"/>
      <c r="G319" s="7"/>
      <c r="H319" s="7"/>
      <c r="I319" s="7"/>
      <c r="J319" s="7"/>
      <c r="K319" s="7"/>
      <c r="L319" s="9"/>
      <c r="M319" s="10"/>
      <c r="N319" s="10"/>
      <c r="O319" s="10"/>
      <c r="P319" s="10"/>
      <c r="Q319" s="10"/>
      <c r="R319" s="10"/>
      <c r="S319" s="10"/>
      <c r="T319" s="10"/>
    </row>
    <row r="320" spans="1:20" ht="16.5" customHeight="1" x14ac:dyDescent="0.2">
      <c r="A320" s="7"/>
      <c r="B320" s="7"/>
      <c r="C320" s="7"/>
      <c r="D320" s="7"/>
      <c r="E320" s="7" t="s">
        <v>200</v>
      </c>
      <c r="F320" s="7"/>
      <c r="G320" s="7"/>
      <c r="H320" s="7"/>
      <c r="I320" s="7"/>
      <c r="J320" s="7"/>
      <c r="K320" s="7"/>
      <c r="L320" s="9"/>
      <c r="M320" s="10"/>
      <c r="N320" s="10"/>
      <c r="O320" s="10"/>
      <c r="P320" s="10"/>
      <c r="Q320" s="10"/>
      <c r="R320" s="10"/>
      <c r="S320" s="10"/>
      <c r="T320" s="10"/>
    </row>
    <row r="321" spans="1:20" ht="16.5" customHeight="1" x14ac:dyDescent="0.2">
      <c r="A321" s="7"/>
      <c r="B321" s="7"/>
      <c r="C321" s="7"/>
      <c r="D321" s="7"/>
      <c r="E321" s="7"/>
      <c r="F321" s="7" t="s">
        <v>201</v>
      </c>
      <c r="G321" s="7"/>
      <c r="H321" s="7"/>
      <c r="I321" s="7"/>
      <c r="J321" s="7"/>
      <c r="K321" s="7"/>
      <c r="L321" s="9" t="s">
        <v>210</v>
      </c>
      <c r="M321" s="60" t="s">
        <v>81</v>
      </c>
      <c r="N321" s="67">
        <v>16.3</v>
      </c>
      <c r="O321" s="67">
        <v>27.2</v>
      </c>
      <c r="P321" s="67">
        <v>31.9</v>
      </c>
      <c r="Q321" s="66">
        <v>7.3</v>
      </c>
      <c r="R321" s="67">
        <v>17.2</v>
      </c>
      <c r="S321" s="66">
        <v>3.5</v>
      </c>
      <c r="T321" s="66">
        <v>5.8</v>
      </c>
    </row>
    <row r="322" spans="1:20" ht="16.5" customHeight="1" x14ac:dyDescent="0.2">
      <c r="A322" s="7"/>
      <c r="B322" s="7"/>
      <c r="C322" s="7"/>
      <c r="D322" s="7"/>
      <c r="E322" s="7"/>
      <c r="F322" s="7" t="s">
        <v>202</v>
      </c>
      <c r="G322" s="7"/>
      <c r="H322" s="7"/>
      <c r="I322" s="7"/>
      <c r="J322" s="7"/>
      <c r="K322" s="7"/>
      <c r="L322" s="9" t="s">
        <v>210</v>
      </c>
      <c r="M322" s="60" t="s">
        <v>81</v>
      </c>
      <c r="N322" s="67">
        <v>12.9</v>
      </c>
      <c r="O322" s="67">
        <v>58.6</v>
      </c>
      <c r="P322" s="67">
        <v>34.6</v>
      </c>
      <c r="Q322" s="66">
        <v>6.5</v>
      </c>
      <c r="R322" s="66">
        <v>4</v>
      </c>
      <c r="S322" s="67">
        <v>13.7</v>
      </c>
      <c r="T322" s="67">
        <v>22</v>
      </c>
    </row>
    <row r="323" spans="1:20" ht="16.5" customHeight="1" x14ac:dyDescent="0.2">
      <c r="A323" s="7"/>
      <c r="B323" s="7"/>
      <c r="C323" s="7"/>
      <c r="D323" s="7"/>
      <c r="E323" s="7"/>
      <c r="F323" s="7" t="s">
        <v>203</v>
      </c>
      <c r="G323" s="7"/>
      <c r="H323" s="7"/>
      <c r="I323" s="7"/>
      <c r="J323" s="7"/>
      <c r="K323" s="7"/>
      <c r="L323" s="9" t="s">
        <v>210</v>
      </c>
      <c r="M323" s="60" t="s">
        <v>81</v>
      </c>
      <c r="N323" s="67">
        <v>29.2</v>
      </c>
      <c r="O323" s="67">
        <v>85.8</v>
      </c>
      <c r="P323" s="67">
        <v>66.5</v>
      </c>
      <c r="Q323" s="67">
        <v>13.7</v>
      </c>
      <c r="R323" s="67">
        <v>21.2</v>
      </c>
      <c r="S323" s="67">
        <v>17.2</v>
      </c>
      <c r="T323" s="67">
        <v>27.8</v>
      </c>
    </row>
    <row r="324" spans="1:20" ht="16.5" customHeight="1" x14ac:dyDescent="0.2">
      <c r="A324" s="7"/>
      <c r="B324" s="7"/>
      <c r="C324" s="7"/>
      <c r="D324" s="7"/>
      <c r="E324" s="7" t="s">
        <v>204</v>
      </c>
      <c r="F324" s="7"/>
      <c r="G324" s="7"/>
      <c r="H324" s="7"/>
      <c r="I324" s="7"/>
      <c r="J324" s="7"/>
      <c r="K324" s="7"/>
      <c r="L324" s="9" t="s">
        <v>210</v>
      </c>
      <c r="M324" s="60" t="s">
        <v>81</v>
      </c>
      <c r="N324" s="66">
        <v>0.9</v>
      </c>
      <c r="O324" s="67">
        <v>10.9</v>
      </c>
      <c r="P324" s="66">
        <v>7.3</v>
      </c>
      <c r="Q324" s="66">
        <v>2.5</v>
      </c>
      <c r="R324" s="66">
        <v>3</v>
      </c>
      <c r="S324" s="66">
        <v>0.4</v>
      </c>
      <c r="T324" s="66">
        <v>2.5</v>
      </c>
    </row>
    <row r="325" spans="1:20" ht="29.45" customHeight="1" x14ac:dyDescent="0.2">
      <c r="A325" s="7"/>
      <c r="B325" s="7"/>
      <c r="C325" s="7"/>
      <c r="D325" s="7"/>
      <c r="E325" s="382" t="s">
        <v>205</v>
      </c>
      <c r="F325" s="382"/>
      <c r="G325" s="382"/>
      <c r="H325" s="382"/>
      <c r="I325" s="382"/>
      <c r="J325" s="382"/>
      <c r="K325" s="382"/>
      <c r="L325" s="9" t="s">
        <v>210</v>
      </c>
      <c r="M325" s="60" t="s">
        <v>81</v>
      </c>
      <c r="N325" s="66" t="s">
        <v>75</v>
      </c>
      <c r="O325" s="66">
        <v>3.3</v>
      </c>
      <c r="P325" s="66">
        <v>2.9</v>
      </c>
      <c r="Q325" s="66">
        <v>0.3</v>
      </c>
      <c r="R325" s="66">
        <v>0.9</v>
      </c>
      <c r="S325" s="66">
        <v>1.3</v>
      </c>
      <c r="T325" s="66">
        <v>9</v>
      </c>
    </row>
    <row r="326" spans="1:20" ht="16.5" customHeight="1" x14ac:dyDescent="0.2">
      <c r="A326" s="7"/>
      <c r="B326" s="7"/>
      <c r="C326" s="7"/>
      <c r="D326" s="7"/>
      <c r="E326" s="7" t="s">
        <v>206</v>
      </c>
      <c r="F326" s="7"/>
      <c r="G326" s="7"/>
      <c r="H326" s="7"/>
      <c r="I326" s="7"/>
      <c r="J326" s="7"/>
      <c r="K326" s="7"/>
      <c r="L326" s="9" t="s">
        <v>210</v>
      </c>
      <c r="M326" s="67">
        <v>33.700000000000003</v>
      </c>
      <c r="N326" s="67">
        <v>30.1</v>
      </c>
      <c r="O326" s="68">
        <v>100</v>
      </c>
      <c r="P326" s="67">
        <v>76.599999999999994</v>
      </c>
      <c r="Q326" s="67">
        <v>16.600000000000001</v>
      </c>
      <c r="R326" s="67">
        <v>25.1</v>
      </c>
      <c r="S326" s="67">
        <v>18.8</v>
      </c>
      <c r="T326" s="67">
        <v>39.299999999999997</v>
      </c>
    </row>
    <row r="327" spans="1:20" ht="16.5" customHeight="1" x14ac:dyDescent="0.2">
      <c r="A327" s="7"/>
      <c r="B327" s="7"/>
      <c r="C327" s="7"/>
      <c r="D327" s="7" t="s">
        <v>207</v>
      </c>
      <c r="E327" s="7"/>
      <c r="F327" s="7"/>
      <c r="G327" s="7"/>
      <c r="H327" s="7"/>
      <c r="I327" s="7"/>
      <c r="J327" s="7"/>
      <c r="K327" s="7"/>
      <c r="L327" s="9" t="s">
        <v>210</v>
      </c>
      <c r="M327" s="67">
        <v>66.3</v>
      </c>
      <c r="N327" s="67">
        <v>69.900000000000006</v>
      </c>
      <c r="O327" s="60" t="s">
        <v>214</v>
      </c>
      <c r="P327" s="67">
        <v>23.4</v>
      </c>
      <c r="Q327" s="67">
        <v>83.4</v>
      </c>
      <c r="R327" s="67">
        <v>74.900000000000006</v>
      </c>
      <c r="S327" s="67">
        <v>81.2</v>
      </c>
      <c r="T327" s="67">
        <v>60.7</v>
      </c>
    </row>
    <row r="328" spans="1:20" ht="16.5" customHeight="1" x14ac:dyDescent="0.2">
      <c r="A328" s="7"/>
      <c r="B328" s="7"/>
      <c r="C328" s="7"/>
      <c r="D328" s="7" t="s">
        <v>208</v>
      </c>
      <c r="E328" s="7"/>
      <c r="F328" s="7"/>
      <c r="G328" s="7"/>
      <c r="H328" s="7"/>
      <c r="I328" s="7"/>
      <c r="J328" s="7"/>
      <c r="K328" s="7"/>
      <c r="L328" s="9" t="s">
        <v>210</v>
      </c>
      <c r="M328" s="68">
        <v>100</v>
      </c>
      <c r="N328" s="68">
        <v>100</v>
      </c>
      <c r="O328" s="68">
        <v>100</v>
      </c>
      <c r="P328" s="68">
        <v>100</v>
      </c>
      <c r="Q328" s="68">
        <v>100</v>
      </c>
      <c r="R328" s="68">
        <v>100</v>
      </c>
      <c r="S328" s="68">
        <v>100</v>
      </c>
      <c r="T328" s="68">
        <v>100</v>
      </c>
    </row>
    <row r="329" spans="1:20" ht="16.5" customHeight="1" x14ac:dyDescent="0.2">
      <c r="A329" s="7"/>
      <c r="B329" s="7" t="s">
        <v>212</v>
      </c>
      <c r="C329" s="7"/>
      <c r="D329" s="7"/>
      <c r="E329" s="7"/>
      <c r="F329" s="7"/>
      <c r="G329" s="7"/>
      <c r="H329" s="7"/>
      <c r="I329" s="7"/>
      <c r="J329" s="7"/>
      <c r="K329" s="7"/>
      <c r="L329" s="9"/>
      <c r="M329" s="10"/>
      <c r="N329" s="10"/>
      <c r="O329" s="10"/>
      <c r="P329" s="10"/>
      <c r="Q329" s="10"/>
      <c r="R329" s="10"/>
      <c r="S329" s="10"/>
      <c r="T329" s="10"/>
    </row>
    <row r="330" spans="1:20" ht="16.5" customHeight="1" x14ac:dyDescent="0.2">
      <c r="A330" s="7"/>
      <c r="B330" s="7"/>
      <c r="C330" s="7" t="s">
        <v>198</v>
      </c>
      <c r="D330" s="7"/>
      <c r="E330" s="7"/>
      <c r="F330" s="7"/>
      <c r="G330" s="7"/>
      <c r="H330" s="7"/>
      <c r="I330" s="7"/>
      <c r="J330" s="7"/>
      <c r="K330" s="7"/>
      <c r="L330" s="9"/>
      <c r="M330" s="10"/>
      <c r="N330" s="10"/>
      <c r="O330" s="10"/>
      <c r="P330" s="10"/>
      <c r="Q330" s="10"/>
      <c r="R330" s="10"/>
      <c r="S330" s="10"/>
      <c r="T330" s="10"/>
    </row>
    <row r="331" spans="1:20" ht="16.5" customHeight="1" x14ac:dyDescent="0.2">
      <c r="A331" s="7"/>
      <c r="B331" s="7"/>
      <c r="C331" s="7"/>
      <c r="D331" s="7" t="s">
        <v>199</v>
      </c>
      <c r="E331" s="7"/>
      <c r="F331" s="7"/>
      <c r="G331" s="7"/>
      <c r="H331" s="7"/>
      <c r="I331" s="7"/>
      <c r="J331" s="7"/>
      <c r="K331" s="7"/>
      <c r="L331" s="9"/>
      <c r="M331" s="10"/>
      <c r="N331" s="10"/>
      <c r="O331" s="10"/>
      <c r="P331" s="10"/>
      <c r="Q331" s="10"/>
      <c r="R331" s="10"/>
      <c r="S331" s="10"/>
      <c r="T331" s="10"/>
    </row>
    <row r="332" spans="1:20" ht="16.5" customHeight="1" x14ac:dyDescent="0.2">
      <c r="A332" s="7"/>
      <c r="B332" s="7"/>
      <c r="C332" s="7"/>
      <c r="D332" s="7"/>
      <c r="E332" s="7" t="s">
        <v>200</v>
      </c>
      <c r="F332" s="7"/>
      <c r="G332" s="7"/>
      <c r="H332" s="7"/>
      <c r="I332" s="7"/>
      <c r="J332" s="7"/>
      <c r="K332" s="7"/>
      <c r="L332" s="9"/>
      <c r="M332" s="10"/>
      <c r="N332" s="10"/>
      <c r="O332" s="10"/>
      <c r="P332" s="10"/>
      <c r="Q332" s="10"/>
      <c r="R332" s="10"/>
      <c r="S332" s="10"/>
      <c r="T332" s="10"/>
    </row>
    <row r="333" spans="1:20" ht="16.5" customHeight="1" x14ac:dyDescent="0.2">
      <c r="A333" s="7"/>
      <c r="B333" s="7"/>
      <c r="C333" s="7"/>
      <c r="D333" s="7"/>
      <c r="E333" s="7"/>
      <c r="F333" s="7" t="s">
        <v>201</v>
      </c>
      <c r="G333" s="7"/>
      <c r="H333" s="7"/>
      <c r="I333" s="7"/>
      <c r="J333" s="7"/>
      <c r="K333" s="7"/>
      <c r="L333" s="9" t="s">
        <v>67</v>
      </c>
      <c r="M333" s="59" t="s">
        <v>81</v>
      </c>
      <c r="N333" s="63">
        <v>25</v>
      </c>
      <c r="O333" s="64">
        <v>319</v>
      </c>
      <c r="P333" s="62">
        <v>4</v>
      </c>
      <c r="Q333" s="63">
        <v>94</v>
      </c>
      <c r="R333" s="64">
        <v>301</v>
      </c>
      <c r="S333" s="62" t="s">
        <v>75</v>
      </c>
      <c r="T333" s="62">
        <v>3</v>
      </c>
    </row>
    <row r="334" spans="1:20" ht="16.5" customHeight="1" x14ac:dyDescent="0.2">
      <c r="A334" s="7"/>
      <c r="B334" s="7"/>
      <c r="C334" s="7"/>
      <c r="D334" s="7"/>
      <c r="E334" s="7"/>
      <c r="F334" s="7" t="s">
        <v>202</v>
      </c>
      <c r="G334" s="7"/>
      <c r="H334" s="7"/>
      <c r="I334" s="7"/>
      <c r="J334" s="7"/>
      <c r="K334" s="7"/>
      <c r="L334" s="9" t="s">
        <v>67</v>
      </c>
      <c r="M334" s="59" t="s">
        <v>81</v>
      </c>
      <c r="N334" s="64">
        <v>154</v>
      </c>
      <c r="O334" s="65">
        <v>1287</v>
      </c>
      <c r="P334" s="62">
        <v>3</v>
      </c>
      <c r="Q334" s="63">
        <v>95</v>
      </c>
      <c r="R334" s="64">
        <v>111</v>
      </c>
      <c r="S334" s="62">
        <v>1</v>
      </c>
      <c r="T334" s="63">
        <v>19</v>
      </c>
    </row>
    <row r="335" spans="1:20" ht="16.5" customHeight="1" x14ac:dyDescent="0.2">
      <c r="A335" s="7"/>
      <c r="B335" s="7"/>
      <c r="C335" s="7"/>
      <c r="D335" s="7"/>
      <c r="E335" s="7"/>
      <c r="F335" s="7" t="s">
        <v>203</v>
      </c>
      <c r="G335" s="7"/>
      <c r="H335" s="7"/>
      <c r="I335" s="7"/>
      <c r="J335" s="7"/>
      <c r="K335" s="7"/>
      <c r="L335" s="9" t="s">
        <v>67</v>
      </c>
      <c r="M335" s="59" t="s">
        <v>81</v>
      </c>
      <c r="N335" s="64">
        <v>179</v>
      </c>
      <c r="O335" s="65">
        <v>1606</v>
      </c>
      <c r="P335" s="62">
        <v>7</v>
      </c>
      <c r="Q335" s="64">
        <v>189</v>
      </c>
      <c r="R335" s="64">
        <v>412</v>
      </c>
      <c r="S335" s="62">
        <v>1</v>
      </c>
      <c r="T335" s="63">
        <v>22</v>
      </c>
    </row>
    <row r="336" spans="1:20" ht="16.5" customHeight="1" x14ac:dyDescent="0.2">
      <c r="A336" s="7"/>
      <c r="B336" s="7"/>
      <c r="C336" s="7"/>
      <c r="D336" s="7"/>
      <c r="E336" s="7" t="s">
        <v>204</v>
      </c>
      <c r="F336" s="7"/>
      <c r="G336" s="7"/>
      <c r="H336" s="7"/>
      <c r="I336" s="7"/>
      <c r="J336" s="7"/>
      <c r="K336" s="7"/>
      <c r="L336" s="9" t="s">
        <v>67</v>
      </c>
      <c r="M336" s="59" t="s">
        <v>81</v>
      </c>
      <c r="N336" s="63">
        <v>36</v>
      </c>
      <c r="O336" s="64">
        <v>317</v>
      </c>
      <c r="P336" s="64">
        <v>278</v>
      </c>
      <c r="Q336" s="63">
        <v>27</v>
      </c>
      <c r="R336" s="64">
        <v>105</v>
      </c>
      <c r="S336" s="62" t="s">
        <v>75</v>
      </c>
      <c r="T336" s="62">
        <v>7</v>
      </c>
    </row>
    <row r="337" spans="1:20" ht="29.45" customHeight="1" x14ac:dyDescent="0.2">
      <c r="A337" s="7"/>
      <c r="B337" s="7"/>
      <c r="C337" s="7"/>
      <c r="D337" s="7"/>
      <c r="E337" s="382" t="s">
        <v>205</v>
      </c>
      <c r="F337" s="382"/>
      <c r="G337" s="382"/>
      <c r="H337" s="382"/>
      <c r="I337" s="382"/>
      <c r="J337" s="382"/>
      <c r="K337" s="382"/>
      <c r="L337" s="9" t="s">
        <v>67</v>
      </c>
      <c r="M337" s="59" t="s">
        <v>81</v>
      </c>
      <c r="N337" s="62" t="s">
        <v>75</v>
      </c>
      <c r="O337" s="64">
        <v>176</v>
      </c>
      <c r="P337" s="64">
        <v>141</v>
      </c>
      <c r="Q337" s="62">
        <v>6</v>
      </c>
      <c r="R337" s="63">
        <v>52</v>
      </c>
      <c r="S337" s="62" t="s">
        <v>75</v>
      </c>
      <c r="T337" s="62">
        <v>9</v>
      </c>
    </row>
    <row r="338" spans="1:20" ht="16.5" customHeight="1" x14ac:dyDescent="0.2">
      <c r="A338" s="7"/>
      <c r="B338" s="7"/>
      <c r="C338" s="7"/>
      <c r="D338" s="7"/>
      <c r="E338" s="7" t="s">
        <v>206</v>
      </c>
      <c r="F338" s="7"/>
      <c r="G338" s="7"/>
      <c r="H338" s="7"/>
      <c r="I338" s="7"/>
      <c r="J338" s="7"/>
      <c r="K338" s="7"/>
      <c r="L338" s="9" t="s">
        <v>67</v>
      </c>
      <c r="M338" s="65">
        <v>6264</v>
      </c>
      <c r="N338" s="64">
        <v>215</v>
      </c>
      <c r="O338" s="65">
        <v>2099</v>
      </c>
      <c r="P338" s="64">
        <v>426</v>
      </c>
      <c r="Q338" s="64">
        <v>222</v>
      </c>
      <c r="R338" s="64">
        <v>569</v>
      </c>
      <c r="S338" s="62">
        <v>1</v>
      </c>
      <c r="T338" s="63">
        <v>38</v>
      </c>
    </row>
    <row r="339" spans="1:20" ht="16.5" customHeight="1" x14ac:dyDescent="0.2">
      <c r="A339" s="7"/>
      <c r="B339" s="7"/>
      <c r="C339" s="7"/>
      <c r="D339" s="7" t="s">
        <v>207</v>
      </c>
      <c r="E339" s="7"/>
      <c r="F339" s="7"/>
      <c r="G339" s="7"/>
      <c r="H339" s="7"/>
      <c r="I339" s="7"/>
      <c r="J339" s="7"/>
      <c r="K339" s="7"/>
      <c r="L339" s="9" t="s">
        <v>67</v>
      </c>
      <c r="M339" s="61">
        <v>20663</v>
      </c>
      <c r="N339" s="65">
        <v>6411</v>
      </c>
      <c r="O339" s="59" t="s">
        <v>214</v>
      </c>
      <c r="P339" s="65">
        <v>2598</v>
      </c>
      <c r="Q339" s="65">
        <v>1041</v>
      </c>
      <c r="R339" s="65">
        <v>4624</v>
      </c>
      <c r="S339" s="65">
        <v>3097</v>
      </c>
      <c r="T339" s="64">
        <v>119</v>
      </c>
    </row>
    <row r="340" spans="1:20" ht="16.5" customHeight="1" x14ac:dyDescent="0.2">
      <c r="A340" s="7"/>
      <c r="B340" s="7"/>
      <c r="C340" s="7"/>
      <c r="D340" s="7" t="s">
        <v>208</v>
      </c>
      <c r="E340" s="7"/>
      <c r="F340" s="7"/>
      <c r="G340" s="7"/>
      <c r="H340" s="7"/>
      <c r="I340" s="7"/>
      <c r="J340" s="7"/>
      <c r="K340" s="7"/>
      <c r="L340" s="9" t="s">
        <v>67</v>
      </c>
      <c r="M340" s="61">
        <v>26927</v>
      </c>
      <c r="N340" s="65">
        <v>6626</v>
      </c>
      <c r="O340" s="65">
        <v>2099</v>
      </c>
      <c r="P340" s="65">
        <v>3024</v>
      </c>
      <c r="Q340" s="65">
        <v>1263</v>
      </c>
      <c r="R340" s="65">
        <v>5193</v>
      </c>
      <c r="S340" s="65">
        <v>3098</v>
      </c>
      <c r="T340" s="64">
        <v>157</v>
      </c>
    </row>
    <row r="341" spans="1:20" ht="16.5" customHeight="1" x14ac:dyDescent="0.2">
      <c r="A341" s="7"/>
      <c r="B341" s="7"/>
      <c r="C341" s="7" t="s">
        <v>209</v>
      </c>
      <c r="D341" s="7"/>
      <c r="E341" s="7"/>
      <c r="F341" s="7"/>
      <c r="G341" s="7"/>
      <c r="H341" s="7"/>
      <c r="I341" s="7"/>
      <c r="J341" s="7"/>
      <c r="K341" s="7"/>
      <c r="L341" s="9"/>
      <c r="M341" s="10"/>
      <c r="N341" s="10"/>
      <c r="O341" s="10"/>
      <c r="P341" s="10"/>
      <c r="Q341" s="10"/>
      <c r="R341" s="10"/>
      <c r="S341" s="10"/>
      <c r="T341" s="10"/>
    </row>
    <row r="342" spans="1:20" ht="16.5" customHeight="1" x14ac:dyDescent="0.2">
      <c r="A342" s="7"/>
      <c r="B342" s="7"/>
      <c r="C342" s="7"/>
      <c r="D342" s="7" t="s">
        <v>199</v>
      </c>
      <c r="E342" s="7"/>
      <c r="F342" s="7"/>
      <c r="G342" s="7"/>
      <c r="H342" s="7"/>
      <c r="I342" s="7"/>
      <c r="J342" s="7"/>
      <c r="K342" s="7"/>
      <c r="L342" s="9"/>
      <c r="M342" s="10"/>
      <c r="N342" s="10"/>
      <c r="O342" s="10"/>
      <c r="P342" s="10"/>
      <c r="Q342" s="10"/>
      <c r="R342" s="10"/>
      <c r="S342" s="10"/>
      <c r="T342" s="10"/>
    </row>
    <row r="343" spans="1:20" ht="16.5" customHeight="1" x14ac:dyDescent="0.2">
      <c r="A343" s="7"/>
      <c r="B343" s="7"/>
      <c r="C343" s="7"/>
      <c r="D343" s="7"/>
      <c r="E343" s="7" t="s">
        <v>200</v>
      </c>
      <c r="F343" s="7"/>
      <c r="G343" s="7"/>
      <c r="H343" s="7"/>
      <c r="I343" s="7"/>
      <c r="J343" s="7"/>
      <c r="K343" s="7"/>
      <c r="L343" s="9"/>
      <c r="M343" s="10"/>
      <c r="N343" s="10"/>
      <c r="O343" s="10"/>
      <c r="P343" s="10"/>
      <c r="Q343" s="10"/>
      <c r="R343" s="10"/>
      <c r="S343" s="10"/>
      <c r="T343" s="10"/>
    </row>
    <row r="344" spans="1:20" ht="16.5" customHeight="1" x14ac:dyDescent="0.2">
      <c r="A344" s="7"/>
      <c r="B344" s="7"/>
      <c r="C344" s="7"/>
      <c r="D344" s="7"/>
      <c r="E344" s="7"/>
      <c r="F344" s="7" t="s">
        <v>201</v>
      </c>
      <c r="G344" s="7"/>
      <c r="H344" s="7"/>
      <c r="I344" s="7"/>
      <c r="J344" s="7"/>
      <c r="K344" s="7"/>
      <c r="L344" s="9" t="s">
        <v>210</v>
      </c>
      <c r="M344" s="60" t="s">
        <v>81</v>
      </c>
      <c r="N344" s="66">
        <v>0.4</v>
      </c>
      <c r="O344" s="67">
        <v>15.2</v>
      </c>
      <c r="P344" s="66">
        <v>0.1</v>
      </c>
      <c r="Q344" s="66">
        <v>7.4</v>
      </c>
      <c r="R344" s="66">
        <v>5.8</v>
      </c>
      <c r="S344" s="66" t="s">
        <v>75</v>
      </c>
      <c r="T344" s="66">
        <v>1.9</v>
      </c>
    </row>
    <row r="345" spans="1:20" ht="16.5" customHeight="1" x14ac:dyDescent="0.2">
      <c r="A345" s="7"/>
      <c r="B345" s="7"/>
      <c r="C345" s="7"/>
      <c r="D345" s="7"/>
      <c r="E345" s="7"/>
      <c r="F345" s="7" t="s">
        <v>202</v>
      </c>
      <c r="G345" s="7"/>
      <c r="H345" s="7"/>
      <c r="I345" s="7"/>
      <c r="J345" s="7"/>
      <c r="K345" s="7"/>
      <c r="L345" s="9" t="s">
        <v>210</v>
      </c>
      <c r="M345" s="60" t="s">
        <v>81</v>
      </c>
      <c r="N345" s="66">
        <v>2.2999999999999998</v>
      </c>
      <c r="O345" s="67">
        <v>61.3</v>
      </c>
      <c r="P345" s="66">
        <v>0.1</v>
      </c>
      <c r="Q345" s="66">
        <v>7.5</v>
      </c>
      <c r="R345" s="66">
        <v>2.1</v>
      </c>
      <c r="S345" s="66" t="s">
        <v>75</v>
      </c>
      <c r="T345" s="67">
        <v>12.1</v>
      </c>
    </row>
    <row r="346" spans="1:20" ht="16.5" customHeight="1" x14ac:dyDescent="0.2">
      <c r="A346" s="7"/>
      <c r="B346" s="7"/>
      <c r="C346" s="7"/>
      <c r="D346" s="7"/>
      <c r="E346" s="7"/>
      <c r="F346" s="7" t="s">
        <v>203</v>
      </c>
      <c r="G346" s="7"/>
      <c r="H346" s="7"/>
      <c r="I346" s="7"/>
      <c r="J346" s="7"/>
      <c r="K346" s="7"/>
      <c r="L346" s="9" t="s">
        <v>210</v>
      </c>
      <c r="M346" s="60" t="s">
        <v>81</v>
      </c>
      <c r="N346" s="66">
        <v>2.7</v>
      </c>
      <c r="O346" s="67">
        <v>76.5</v>
      </c>
      <c r="P346" s="66">
        <v>0.2</v>
      </c>
      <c r="Q346" s="67">
        <v>15</v>
      </c>
      <c r="R346" s="66">
        <v>7.9</v>
      </c>
      <c r="S346" s="66" t="s">
        <v>75</v>
      </c>
      <c r="T346" s="67">
        <v>14</v>
      </c>
    </row>
    <row r="347" spans="1:20" ht="16.5" customHeight="1" x14ac:dyDescent="0.2">
      <c r="A347" s="7"/>
      <c r="B347" s="7"/>
      <c r="C347" s="7"/>
      <c r="D347" s="7"/>
      <c r="E347" s="7" t="s">
        <v>204</v>
      </c>
      <c r="F347" s="7"/>
      <c r="G347" s="7"/>
      <c r="H347" s="7"/>
      <c r="I347" s="7"/>
      <c r="J347" s="7"/>
      <c r="K347" s="7"/>
      <c r="L347" s="9" t="s">
        <v>210</v>
      </c>
      <c r="M347" s="60" t="s">
        <v>81</v>
      </c>
      <c r="N347" s="66">
        <v>0.5</v>
      </c>
      <c r="O347" s="67">
        <v>15.1</v>
      </c>
      <c r="P347" s="66">
        <v>9.1999999999999993</v>
      </c>
      <c r="Q347" s="66">
        <v>2.1</v>
      </c>
      <c r="R347" s="66">
        <v>2</v>
      </c>
      <c r="S347" s="66" t="s">
        <v>75</v>
      </c>
      <c r="T347" s="66">
        <v>4.5</v>
      </c>
    </row>
    <row r="348" spans="1:20" ht="29.45" customHeight="1" x14ac:dyDescent="0.2">
      <c r="A348" s="7"/>
      <c r="B348" s="7"/>
      <c r="C348" s="7"/>
      <c r="D348" s="7"/>
      <c r="E348" s="382" t="s">
        <v>205</v>
      </c>
      <c r="F348" s="382"/>
      <c r="G348" s="382"/>
      <c r="H348" s="382"/>
      <c r="I348" s="382"/>
      <c r="J348" s="382"/>
      <c r="K348" s="382"/>
      <c r="L348" s="9" t="s">
        <v>210</v>
      </c>
      <c r="M348" s="60" t="s">
        <v>81</v>
      </c>
      <c r="N348" s="66" t="s">
        <v>75</v>
      </c>
      <c r="O348" s="66">
        <v>8.4</v>
      </c>
      <c r="P348" s="66">
        <v>4.7</v>
      </c>
      <c r="Q348" s="66">
        <v>0.5</v>
      </c>
      <c r="R348" s="66">
        <v>1</v>
      </c>
      <c r="S348" s="66" t="s">
        <v>75</v>
      </c>
      <c r="T348" s="66">
        <v>5.7</v>
      </c>
    </row>
    <row r="349" spans="1:20" ht="16.5" customHeight="1" x14ac:dyDescent="0.2">
      <c r="A349" s="7"/>
      <c r="B349" s="7"/>
      <c r="C349" s="7"/>
      <c r="D349" s="7"/>
      <c r="E349" s="7" t="s">
        <v>206</v>
      </c>
      <c r="F349" s="7"/>
      <c r="G349" s="7"/>
      <c r="H349" s="7"/>
      <c r="I349" s="7"/>
      <c r="J349" s="7"/>
      <c r="K349" s="7"/>
      <c r="L349" s="9" t="s">
        <v>210</v>
      </c>
      <c r="M349" s="67">
        <v>23.3</v>
      </c>
      <c r="N349" s="66">
        <v>3.2</v>
      </c>
      <c r="O349" s="68">
        <v>100</v>
      </c>
      <c r="P349" s="67">
        <v>14.1</v>
      </c>
      <c r="Q349" s="67">
        <v>17.600000000000001</v>
      </c>
      <c r="R349" s="67">
        <v>11</v>
      </c>
      <c r="S349" s="66" t="s">
        <v>75</v>
      </c>
      <c r="T349" s="67">
        <v>24.2</v>
      </c>
    </row>
    <row r="350" spans="1:20" ht="16.5" customHeight="1" x14ac:dyDescent="0.2">
      <c r="A350" s="7"/>
      <c r="B350" s="7"/>
      <c r="C350" s="7"/>
      <c r="D350" s="7" t="s">
        <v>207</v>
      </c>
      <c r="E350" s="7"/>
      <c r="F350" s="7"/>
      <c r="G350" s="7"/>
      <c r="H350" s="7"/>
      <c r="I350" s="7"/>
      <c r="J350" s="7"/>
      <c r="K350" s="7"/>
      <c r="L350" s="9" t="s">
        <v>210</v>
      </c>
      <c r="M350" s="67">
        <v>76.7</v>
      </c>
      <c r="N350" s="67">
        <v>96.8</v>
      </c>
      <c r="O350" s="60" t="s">
        <v>214</v>
      </c>
      <c r="P350" s="67">
        <v>85.9</v>
      </c>
      <c r="Q350" s="67">
        <v>82.4</v>
      </c>
      <c r="R350" s="67">
        <v>89</v>
      </c>
      <c r="S350" s="68">
        <v>100</v>
      </c>
      <c r="T350" s="67">
        <v>75.8</v>
      </c>
    </row>
    <row r="351" spans="1:20" ht="16.5" customHeight="1" x14ac:dyDescent="0.2">
      <c r="A351" s="7"/>
      <c r="B351" s="7"/>
      <c r="C351" s="7"/>
      <c r="D351" s="7" t="s">
        <v>208</v>
      </c>
      <c r="E351" s="7"/>
      <c r="F351" s="7"/>
      <c r="G351" s="7"/>
      <c r="H351" s="7"/>
      <c r="I351" s="7"/>
      <c r="J351" s="7"/>
      <c r="K351" s="7"/>
      <c r="L351" s="9" t="s">
        <v>210</v>
      </c>
      <c r="M351" s="68">
        <v>100</v>
      </c>
      <c r="N351" s="68">
        <v>100</v>
      </c>
      <c r="O351" s="68">
        <v>100</v>
      </c>
      <c r="P351" s="68">
        <v>100</v>
      </c>
      <c r="Q351" s="68">
        <v>100</v>
      </c>
      <c r="R351" s="68">
        <v>100</v>
      </c>
      <c r="S351" s="68">
        <v>100</v>
      </c>
      <c r="T351" s="68">
        <v>100</v>
      </c>
    </row>
    <row r="352" spans="1:20" ht="16.5" customHeight="1" x14ac:dyDescent="0.2">
      <c r="A352" s="7"/>
      <c r="B352" s="7" t="s">
        <v>213</v>
      </c>
      <c r="C352" s="7"/>
      <c r="D352" s="7"/>
      <c r="E352" s="7"/>
      <c r="F352" s="7"/>
      <c r="G352" s="7"/>
      <c r="H352" s="7"/>
      <c r="I352" s="7"/>
      <c r="J352" s="7"/>
      <c r="K352" s="7"/>
      <c r="L352" s="9"/>
      <c r="M352" s="10"/>
      <c r="N352" s="10"/>
      <c r="O352" s="10"/>
      <c r="P352" s="10"/>
      <c r="Q352" s="10"/>
      <c r="R352" s="10"/>
      <c r="S352" s="10"/>
      <c r="T352" s="10"/>
    </row>
    <row r="353" spans="1:20" ht="16.5" customHeight="1" x14ac:dyDescent="0.2">
      <c r="A353" s="7"/>
      <c r="B353" s="7"/>
      <c r="C353" s="7" t="s">
        <v>198</v>
      </c>
      <c r="D353" s="7"/>
      <c r="E353" s="7"/>
      <c r="F353" s="7"/>
      <c r="G353" s="7"/>
      <c r="H353" s="7"/>
      <c r="I353" s="7"/>
      <c r="J353" s="7"/>
      <c r="K353" s="7"/>
      <c r="L353" s="9"/>
      <c r="M353" s="10"/>
      <c r="N353" s="10"/>
      <c r="O353" s="10"/>
      <c r="P353" s="10"/>
      <c r="Q353" s="10"/>
      <c r="R353" s="10"/>
      <c r="S353" s="10"/>
      <c r="T353" s="10"/>
    </row>
    <row r="354" spans="1:20" ht="16.5" customHeight="1" x14ac:dyDescent="0.2">
      <c r="A354" s="7"/>
      <c r="B354" s="7"/>
      <c r="C354" s="7"/>
      <c r="D354" s="7" t="s">
        <v>199</v>
      </c>
      <c r="E354" s="7"/>
      <c r="F354" s="7"/>
      <c r="G354" s="7"/>
      <c r="H354" s="7"/>
      <c r="I354" s="7"/>
      <c r="J354" s="7"/>
      <c r="K354" s="7"/>
      <c r="L354" s="9"/>
      <c r="M354" s="10"/>
      <c r="N354" s="10"/>
      <c r="O354" s="10"/>
      <c r="P354" s="10"/>
      <c r="Q354" s="10"/>
      <c r="R354" s="10"/>
      <c r="S354" s="10"/>
      <c r="T354" s="10"/>
    </row>
    <row r="355" spans="1:20" ht="16.5" customHeight="1" x14ac:dyDescent="0.2">
      <c r="A355" s="7"/>
      <c r="B355" s="7"/>
      <c r="C355" s="7"/>
      <c r="D355" s="7"/>
      <c r="E355" s="7" t="s">
        <v>200</v>
      </c>
      <c r="F355" s="7"/>
      <c r="G355" s="7"/>
      <c r="H355" s="7"/>
      <c r="I355" s="7"/>
      <c r="J355" s="7"/>
      <c r="K355" s="7"/>
      <c r="L355" s="9"/>
      <c r="M355" s="10"/>
      <c r="N355" s="10"/>
      <c r="O355" s="10"/>
      <c r="P355" s="10"/>
      <c r="Q355" s="10"/>
      <c r="R355" s="10"/>
      <c r="S355" s="10"/>
      <c r="T355" s="10"/>
    </row>
    <row r="356" spans="1:20" ht="16.5" customHeight="1" x14ac:dyDescent="0.2">
      <c r="A356" s="7"/>
      <c r="B356" s="7"/>
      <c r="C356" s="7"/>
      <c r="D356" s="7"/>
      <c r="E356" s="7"/>
      <c r="F356" s="7" t="s">
        <v>201</v>
      </c>
      <c r="G356" s="7"/>
      <c r="H356" s="7"/>
      <c r="I356" s="7"/>
      <c r="J356" s="7"/>
      <c r="K356" s="7"/>
      <c r="L356" s="9" t="s">
        <v>67</v>
      </c>
      <c r="M356" s="59" t="s">
        <v>81</v>
      </c>
      <c r="N356" s="61">
        <v>18333</v>
      </c>
      <c r="O356" s="65">
        <v>6391</v>
      </c>
      <c r="P356" s="65">
        <v>5014</v>
      </c>
      <c r="Q356" s="65">
        <v>1876</v>
      </c>
      <c r="R356" s="64">
        <v>767</v>
      </c>
      <c r="S356" s="64">
        <v>433</v>
      </c>
      <c r="T356" s="65">
        <v>2110</v>
      </c>
    </row>
    <row r="357" spans="1:20" ht="16.5" customHeight="1" x14ac:dyDescent="0.2">
      <c r="A357" s="7"/>
      <c r="B357" s="7"/>
      <c r="C357" s="7"/>
      <c r="D357" s="7"/>
      <c r="E357" s="7"/>
      <c r="F357" s="7" t="s">
        <v>202</v>
      </c>
      <c r="G357" s="7"/>
      <c r="H357" s="7"/>
      <c r="I357" s="7"/>
      <c r="J357" s="7"/>
      <c r="K357" s="7"/>
      <c r="L357" s="9" t="s">
        <v>67</v>
      </c>
      <c r="M357" s="59" t="s">
        <v>81</v>
      </c>
      <c r="N357" s="61">
        <v>14528</v>
      </c>
      <c r="O357" s="61">
        <v>13475</v>
      </c>
      <c r="P357" s="65">
        <v>4825</v>
      </c>
      <c r="Q357" s="65">
        <v>1807</v>
      </c>
      <c r="R357" s="64">
        <v>217</v>
      </c>
      <c r="S357" s="65">
        <v>1642</v>
      </c>
      <c r="T357" s="65">
        <v>4465</v>
      </c>
    </row>
    <row r="358" spans="1:20" ht="16.5" customHeight="1" x14ac:dyDescent="0.2">
      <c r="A358" s="7"/>
      <c r="B358" s="7"/>
      <c r="C358" s="7"/>
      <c r="D358" s="7"/>
      <c r="E358" s="7"/>
      <c r="F358" s="7" t="s">
        <v>203</v>
      </c>
      <c r="G358" s="7"/>
      <c r="H358" s="7"/>
      <c r="I358" s="7"/>
      <c r="J358" s="7"/>
      <c r="K358" s="7"/>
      <c r="L358" s="9" t="s">
        <v>67</v>
      </c>
      <c r="M358" s="59" t="s">
        <v>81</v>
      </c>
      <c r="N358" s="61">
        <v>32861</v>
      </c>
      <c r="O358" s="61">
        <v>19866</v>
      </c>
      <c r="P358" s="65">
        <v>9839</v>
      </c>
      <c r="Q358" s="65">
        <v>3683</v>
      </c>
      <c r="R358" s="64">
        <v>984</v>
      </c>
      <c r="S358" s="65">
        <v>2075</v>
      </c>
      <c r="T358" s="65">
        <v>6575</v>
      </c>
    </row>
    <row r="359" spans="1:20" ht="16.5" customHeight="1" x14ac:dyDescent="0.2">
      <c r="A359" s="7"/>
      <c r="B359" s="7"/>
      <c r="C359" s="7"/>
      <c r="D359" s="7"/>
      <c r="E359" s="7" t="s">
        <v>204</v>
      </c>
      <c r="F359" s="7"/>
      <c r="G359" s="7"/>
      <c r="H359" s="7"/>
      <c r="I359" s="7"/>
      <c r="J359" s="7"/>
      <c r="K359" s="7"/>
      <c r="L359" s="9" t="s">
        <v>67</v>
      </c>
      <c r="M359" s="59" t="s">
        <v>81</v>
      </c>
      <c r="N359" s="65">
        <v>1022</v>
      </c>
      <c r="O359" s="65">
        <v>2742</v>
      </c>
      <c r="P359" s="65">
        <v>1517</v>
      </c>
      <c r="Q359" s="64">
        <v>686</v>
      </c>
      <c r="R359" s="64">
        <v>209</v>
      </c>
      <c r="S359" s="63">
        <v>53</v>
      </c>
      <c r="T359" s="65">
        <v>1203</v>
      </c>
    </row>
    <row r="360" spans="1:20" ht="29.45" customHeight="1" x14ac:dyDescent="0.2">
      <c r="A360" s="7"/>
      <c r="B360" s="7"/>
      <c r="C360" s="7"/>
      <c r="D360" s="7"/>
      <c r="E360" s="382" t="s">
        <v>205</v>
      </c>
      <c r="F360" s="382"/>
      <c r="G360" s="382"/>
      <c r="H360" s="382"/>
      <c r="I360" s="382"/>
      <c r="J360" s="382"/>
      <c r="K360" s="382"/>
      <c r="L360" s="9" t="s">
        <v>67</v>
      </c>
      <c r="M360" s="59" t="s">
        <v>81</v>
      </c>
      <c r="N360" s="62" t="s">
        <v>75</v>
      </c>
      <c r="O360" s="65">
        <v>1039</v>
      </c>
      <c r="P360" s="64">
        <v>798</v>
      </c>
      <c r="Q360" s="64">
        <v>125</v>
      </c>
      <c r="R360" s="63">
        <v>87</v>
      </c>
      <c r="S360" s="64">
        <v>180</v>
      </c>
      <c r="T360" s="65">
        <v>3099</v>
      </c>
    </row>
    <row r="361" spans="1:20" ht="16.5" customHeight="1" x14ac:dyDescent="0.2">
      <c r="A361" s="7"/>
      <c r="B361" s="7"/>
      <c r="C361" s="7"/>
      <c r="D361" s="7"/>
      <c r="E361" s="7" t="s">
        <v>206</v>
      </c>
      <c r="F361" s="7"/>
      <c r="G361" s="7"/>
      <c r="H361" s="7"/>
      <c r="I361" s="7"/>
      <c r="J361" s="7"/>
      <c r="K361" s="7"/>
      <c r="L361" s="9" t="s">
        <v>67</v>
      </c>
      <c r="M361" s="61">
        <v>56913</v>
      </c>
      <c r="N361" s="61">
        <v>33883</v>
      </c>
      <c r="O361" s="61">
        <v>23647</v>
      </c>
      <c r="P361" s="61">
        <v>12154</v>
      </c>
      <c r="Q361" s="65">
        <v>4494</v>
      </c>
      <c r="R361" s="65">
        <v>1280</v>
      </c>
      <c r="S361" s="65">
        <v>2308</v>
      </c>
      <c r="T361" s="61">
        <v>10877</v>
      </c>
    </row>
    <row r="362" spans="1:20" ht="16.5" customHeight="1" x14ac:dyDescent="0.2">
      <c r="A362" s="7"/>
      <c r="B362" s="7"/>
      <c r="C362" s="7"/>
      <c r="D362" s="7" t="s">
        <v>207</v>
      </c>
      <c r="E362" s="7"/>
      <c r="F362" s="7"/>
      <c r="G362" s="7"/>
      <c r="H362" s="7"/>
      <c r="I362" s="7"/>
      <c r="J362" s="7"/>
      <c r="K362" s="7"/>
      <c r="L362" s="9" t="s">
        <v>67</v>
      </c>
      <c r="M362" s="58">
        <v>110523</v>
      </c>
      <c r="N362" s="61">
        <v>81717</v>
      </c>
      <c r="O362" s="59" t="s">
        <v>214</v>
      </c>
      <c r="P362" s="65">
        <v>6014</v>
      </c>
      <c r="Q362" s="61">
        <v>19415</v>
      </c>
      <c r="R362" s="65">
        <v>6644</v>
      </c>
      <c r="S362" s="61">
        <v>12499</v>
      </c>
      <c r="T362" s="61">
        <v>13866</v>
      </c>
    </row>
    <row r="363" spans="1:20" ht="16.5" customHeight="1" x14ac:dyDescent="0.2">
      <c r="A363" s="7"/>
      <c r="B363" s="7"/>
      <c r="C363" s="7"/>
      <c r="D363" s="7" t="s">
        <v>208</v>
      </c>
      <c r="E363" s="7"/>
      <c r="F363" s="7"/>
      <c r="G363" s="7"/>
      <c r="H363" s="7"/>
      <c r="I363" s="7"/>
      <c r="J363" s="7"/>
      <c r="K363" s="7"/>
      <c r="L363" s="9" t="s">
        <v>67</v>
      </c>
      <c r="M363" s="58">
        <v>167436</v>
      </c>
      <c r="N363" s="58">
        <v>115600</v>
      </c>
      <c r="O363" s="61">
        <v>23647</v>
      </c>
      <c r="P363" s="61">
        <v>18168</v>
      </c>
      <c r="Q363" s="61">
        <v>23909</v>
      </c>
      <c r="R363" s="65">
        <v>7924</v>
      </c>
      <c r="S363" s="61">
        <v>14807</v>
      </c>
      <c r="T363" s="61">
        <v>24743</v>
      </c>
    </row>
    <row r="364" spans="1:20" ht="16.5" customHeight="1" x14ac:dyDescent="0.2">
      <c r="A364" s="7"/>
      <c r="B364" s="7"/>
      <c r="C364" s="7" t="s">
        <v>209</v>
      </c>
      <c r="D364" s="7"/>
      <c r="E364" s="7"/>
      <c r="F364" s="7"/>
      <c r="G364" s="7"/>
      <c r="H364" s="7"/>
      <c r="I364" s="7"/>
      <c r="J364" s="7"/>
      <c r="K364" s="7"/>
      <c r="L364" s="9"/>
      <c r="M364" s="10"/>
      <c r="N364" s="10"/>
      <c r="O364" s="10"/>
      <c r="P364" s="10"/>
      <c r="Q364" s="10"/>
      <c r="R364" s="10"/>
      <c r="S364" s="10"/>
      <c r="T364" s="10"/>
    </row>
    <row r="365" spans="1:20" ht="16.5" customHeight="1" x14ac:dyDescent="0.2">
      <c r="A365" s="7"/>
      <c r="B365" s="7"/>
      <c r="C365" s="7"/>
      <c r="D365" s="7" t="s">
        <v>199</v>
      </c>
      <c r="E365" s="7"/>
      <c r="F365" s="7"/>
      <c r="G365" s="7"/>
      <c r="H365" s="7"/>
      <c r="I365" s="7"/>
      <c r="J365" s="7"/>
      <c r="K365" s="7"/>
      <c r="L365" s="9"/>
      <c r="M365" s="10"/>
      <c r="N365" s="10"/>
      <c r="O365" s="10"/>
      <c r="P365" s="10"/>
      <c r="Q365" s="10"/>
      <c r="R365" s="10"/>
      <c r="S365" s="10"/>
      <c r="T365" s="10"/>
    </row>
    <row r="366" spans="1:20" ht="16.5" customHeight="1" x14ac:dyDescent="0.2">
      <c r="A366" s="7"/>
      <c r="B366" s="7"/>
      <c r="C366" s="7"/>
      <c r="D366" s="7"/>
      <c r="E366" s="7" t="s">
        <v>200</v>
      </c>
      <c r="F366" s="7"/>
      <c r="G366" s="7"/>
      <c r="H366" s="7"/>
      <c r="I366" s="7"/>
      <c r="J366" s="7"/>
      <c r="K366" s="7"/>
      <c r="L366" s="9"/>
      <c r="M366" s="10"/>
      <c r="N366" s="10"/>
      <c r="O366" s="10"/>
      <c r="P366" s="10"/>
      <c r="Q366" s="10"/>
      <c r="R366" s="10"/>
      <c r="S366" s="10"/>
      <c r="T366" s="10"/>
    </row>
    <row r="367" spans="1:20" ht="16.5" customHeight="1" x14ac:dyDescent="0.2">
      <c r="A367" s="7"/>
      <c r="B367" s="7"/>
      <c r="C367" s="7"/>
      <c r="D367" s="7"/>
      <c r="E367" s="7"/>
      <c r="F367" s="7" t="s">
        <v>201</v>
      </c>
      <c r="G367" s="7"/>
      <c r="H367" s="7"/>
      <c r="I367" s="7"/>
      <c r="J367" s="7"/>
      <c r="K367" s="7"/>
      <c r="L367" s="9" t="s">
        <v>210</v>
      </c>
      <c r="M367" s="60" t="s">
        <v>81</v>
      </c>
      <c r="N367" s="67">
        <v>15.9</v>
      </c>
      <c r="O367" s="67">
        <v>27</v>
      </c>
      <c r="P367" s="67">
        <v>27.6</v>
      </c>
      <c r="Q367" s="66">
        <v>7.8</v>
      </c>
      <c r="R367" s="66">
        <v>9.6999999999999993</v>
      </c>
      <c r="S367" s="66">
        <v>2.9</v>
      </c>
      <c r="T367" s="66">
        <v>8.5</v>
      </c>
    </row>
    <row r="368" spans="1:20" ht="16.5" customHeight="1" x14ac:dyDescent="0.2">
      <c r="A368" s="7"/>
      <c r="B368" s="7"/>
      <c r="C368" s="7"/>
      <c r="D368" s="7"/>
      <c r="E368" s="7"/>
      <c r="F368" s="7" t="s">
        <v>202</v>
      </c>
      <c r="G368" s="7"/>
      <c r="H368" s="7"/>
      <c r="I368" s="7"/>
      <c r="J368" s="7"/>
      <c r="K368" s="7"/>
      <c r="L368" s="9" t="s">
        <v>210</v>
      </c>
      <c r="M368" s="60" t="s">
        <v>81</v>
      </c>
      <c r="N368" s="67">
        <v>12.6</v>
      </c>
      <c r="O368" s="67">
        <v>57</v>
      </c>
      <c r="P368" s="67">
        <v>26.6</v>
      </c>
      <c r="Q368" s="66">
        <v>7.6</v>
      </c>
      <c r="R368" s="66">
        <v>2.7</v>
      </c>
      <c r="S368" s="67">
        <v>11.1</v>
      </c>
      <c r="T368" s="67">
        <v>18</v>
      </c>
    </row>
    <row r="369" spans="1:20" ht="16.5" customHeight="1" x14ac:dyDescent="0.2">
      <c r="A369" s="7"/>
      <c r="B369" s="7"/>
      <c r="C369" s="7"/>
      <c r="D369" s="7"/>
      <c r="E369" s="7"/>
      <c r="F369" s="7" t="s">
        <v>203</v>
      </c>
      <c r="G369" s="7"/>
      <c r="H369" s="7"/>
      <c r="I369" s="7"/>
      <c r="J369" s="7"/>
      <c r="K369" s="7"/>
      <c r="L369" s="9" t="s">
        <v>210</v>
      </c>
      <c r="M369" s="60" t="s">
        <v>81</v>
      </c>
      <c r="N369" s="67">
        <v>28.4</v>
      </c>
      <c r="O369" s="67">
        <v>84</v>
      </c>
      <c r="P369" s="67">
        <v>54.2</v>
      </c>
      <c r="Q369" s="67">
        <v>15.4</v>
      </c>
      <c r="R369" s="67">
        <v>12.4</v>
      </c>
      <c r="S369" s="67">
        <v>14</v>
      </c>
      <c r="T369" s="67">
        <v>26.6</v>
      </c>
    </row>
    <row r="370" spans="1:20" ht="16.5" customHeight="1" x14ac:dyDescent="0.2">
      <c r="A370" s="7"/>
      <c r="B370" s="7"/>
      <c r="C370" s="7"/>
      <c r="D370" s="7"/>
      <c r="E370" s="7" t="s">
        <v>204</v>
      </c>
      <c r="F370" s="7"/>
      <c r="G370" s="7"/>
      <c r="H370" s="7"/>
      <c r="I370" s="7"/>
      <c r="J370" s="7"/>
      <c r="K370" s="7"/>
      <c r="L370" s="9" t="s">
        <v>210</v>
      </c>
      <c r="M370" s="60" t="s">
        <v>81</v>
      </c>
      <c r="N370" s="66">
        <v>0.9</v>
      </c>
      <c r="O370" s="67">
        <v>11.6</v>
      </c>
      <c r="P370" s="66">
        <v>8.3000000000000007</v>
      </c>
      <c r="Q370" s="66">
        <v>2.9</v>
      </c>
      <c r="R370" s="66">
        <v>2.6</v>
      </c>
      <c r="S370" s="66">
        <v>0.4</v>
      </c>
      <c r="T370" s="66">
        <v>4.9000000000000004</v>
      </c>
    </row>
    <row r="371" spans="1:20" ht="29.45" customHeight="1" x14ac:dyDescent="0.2">
      <c r="A371" s="7"/>
      <c r="B371" s="7"/>
      <c r="C371" s="7"/>
      <c r="D371" s="7"/>
      <c r="E371" s="382" t="s">
        <v>205</v>
      </c>
      <c r="F371" s="382"/>
      <c r="G371" s="382"/>
      <c r="H371" s="382"/>
      <c r="I371" s="382"/>
      <c r="J371" s="382"/>
      <c r="K371" s="382"/>
      <c r="L371" s="9" t="s">
        <v>210</v>
      </c>
      <c r="M371" s="60" t="s">
        <v>81</v>
      </c>
      <c r="N371" s="66" t="s">
        <v>75</v>
      </c>
      <c r="O371" s="66">
        <v>4.4000000000000004</v>
      </c>
      <c r="P371" s="66">
        <v>4.4000000000000004</v>
      </c>
      <c r="Q371" s="66">
        <v>0.5</v>
      </c>
      <c r="R371" s="66">
        <v>1.1000000000000001</v>
      </c>
      <c r="S371" s="66">
        <v>1.2</v>
      </c>
      <c r="T371" s="67">
        <v>12.5</v>
      </c>
    </row>
    <row r="372" spans="1:20" ht="16.5" customHeight="1" x14ac:dyDescent="0.2">
      <c r="A372" s="7"/>
      <c r="B372" s="7"/>
      <c r="C372" s="7"/>
      <c r="D372" s="7"/>
      <c r="E372" s="7" t="s">
        <v>206</v>
      </c>
      <c r="F372" s="7"/>
      <c r="G372" s="7"/>
      <c r="H372" s="7"/>
      <c r="I372" s="7"/>
      <c r="J372" s="7"/>
      <c r="K372" s="7"/>
      <c r="L372" s="9" t="s">
        <v>210</v>
      </c>
      <c r="M372" s="67">
        <v>34</v>
      </c>
      <c r="N372" s="67">
        <v>29.3</v>
      </c>
      <c r="O372" s="68">
        <v>100</v>
      </c>
      <c r="P372" s="67">
        <v>66.900000000000006</v>
      </c>
      <c r="Q372" s="67">
        <v>18.8</v>
      </c>
      <c r="R372" s="67">
        <v>16.2</v>
      </c>
      <c r="S372" s="67">
        <v>15.6</v>
      </c>
      <c r="T372" s="67">
        <v>44</v>
      </c>
    </row>
    <row r="373" spans="1:20" ht="16.5" customHeight="1" x14ac:dyDescent="0.2">
      <c r="A373" s="7"/>
      <c r="B373" s="7"/>
      <c r="C373" s="7"/>
      <c r="D373" s="7" t="s">
        <v>207</v>
      </c>
      <c r="E373" s="7"/>
      <c r="F373" s="7"/>
      <c r="G373" s="7"/>
      <c r="H373" s="7"/>
      <c r="I373" s="7"/>
      <c r="J373" s="7"/>
      <c r="K373" s="7"/>
      <c r="L373" s="9" t="s">
        <v>210</v>
      </c>
      <c r="M373" s="67">
        <v>66</v>
      </c>
      <c r="N373" s="67">
        <v>70.7</v>
      </c>
      <c r="O373" s="60" t="s">
        <v>214</v>
      </c>
      <c r="P373" s="67">
        <v>33.1</v>
      </c>
      <c r="Q373" s="67">
        <v>81.2</v>
      </c>
      <c r="R373" s="67">
        <v>83.8</v>
      </c>
      <c r="S373" s="67">
        <v>84.4</v>
      </c>
      <c r="T373" s="67">
        <v>56</v>
      </c>
    </row>
    <row r="374" spans="1:20" ht="16.5" customHeight="1" x14ac:dyDescent="0.2">
      <c r="A374" s="7"/>
      <c r="B374" s="7"/>
      <c r="C374" s="7"/>
      <c r="D374" s="7" t="s">
        <v>208</v>
      </c>
      <c r="E374" s="7"/>
      <c r="F374" s="7"/>
      <c r="G374" s="7"/>
      <c r="H374" s="7"/>
      <c r="I374" s="7"/>
      <c r="J374" s="7"/>
      <c r="K374" s="7"/>
      <c r="L374" s="9" t="s">
        <v>210</v>
      </c>
      <c r="M374" s="68">
        <v>100</v>
      </c>
      <c r="N374" s="68">
        <v>100</v>
      </c>
      <c r="O374" s="68">
        <v>100</v>
      </c>
      <c r="P374" s="68">
        <v>100</v>
      </c>
      <c r="Q374" s="68">
        <v>100</v>
      </c>
      <c r="R374" s="68">
        <v>100</v>
      </c>
      <c r="S374" s="68">
        <v>100</v>
      </c>
      <c r="T374" s="68">
        <v>100</v>
      </c>
    </row>
    <row r="375" spans="1:20" ht="16.5" customHeight="1" x14ac:dyDescent="0.2">
      <c r="A375" s="7" t="s">
        <v>82</v>
      </c>
      <c r="B375" s="7"/>
      <c r="C375" s="7"/>
      <c r="D375" s="7"/>
      <c r="E375" s="7"/>
      <c r="F375" s="7"/>
      <c r="G375" s="7"/>
      <c r="H375" s="7"/>
      <c r="I375" s="7"/>
      <c r="J375" s="7"/>
      <c r="K375" s="7"/>
      <c r="L375" s="9"/>
      <c r="M375" s="10"/>
      <c r="N375" s="10"/>
      <c r="O375" s="10"/>
      <c r="P375" s="10"/>
      <c r="Q375" s="10"/>
      <c r="R375" s="10"/>
      <c r="S375" s="10"/>
      <c r="T375" s="10"/>
    </row>
    <row r="376" spans="1:20" ht="16.5" customHeight="1" x14ac:dyDescent="0.2">
      <c r="A376" s="7"/>
      <c r="B376" s="7" t="s">
        <v>197</v>
      </c>
      <c r="C376" s="7"/>
      <c r="D376" s="7"/>
      <c r="E376" s="7"/>
      <c r="F376" s="7"/>
      <c r="G376" s="7"/>
      <c r="H376" s="7"/>
      <c r="I376" s="7"/>
      <c r="J376" s="7"/>
      <c r="K376" s="7"/>
      <c r="L376" s="9"/>
      <c r="M376" s="10"/>
      <c r="N376" s="10"/>
      <c r="O376" s="10"/>
      <c r="P376" s="10"/>
      <c r="Q376" s="10"/>
      <c r="R376" s="10"/>
      <c r="S376" s="10"/>
      <c r="T376" s="10"/>
    </row>
    <row r="377" spans="1:20" ht="16.5" customHeight="1" x14ac:dyDescent="0.2">
      <c r="A377" s="7"/>
      <c r="B377" s="7"/>
      <c r="C377" s="7" t="s">
        <v>198</v>
      </c>
      <c r="D377" s="7"/>
      <c r="E377" s="7"/>
      <c r="F377" s="7"/>
      <c r="G377" s="7"/>
      <c r="H377" s="7"/>
      <c r="I377" s="7"/>
      <c r="J377" s="7"/>
      <c r="K377" s="7"/>
      <c r="L377" s="9"/>
      <c r="M377" s="10"/>
      <c r="N377" s="10"/>
      <c r="O377" s="10"/>
      <c r="P377" s="10"/>
      <c r="Q377" s="10"/>
      <c r="R377" s="10"/>
      <c r="S377" s="10"/>
      <c r="T377" s="10"/>
    </row>
    <row r="378" spans="1:20" ht="16.5" customHeight="1" x14ac:dyDescent="0.2">
      <c r="A378" s="7"/>
      <c r="B378" s="7"/>
      <c r="C378" s="7"/>
      <c r="D378" s="7" t="s">
        <v>199</v>
      </c>
      <c r="E378" s="7"/>
      <c r="F378" s="7"/>
      <c r="G378" s="7"/>
      <c r="H378" s="7"/>
      <c r="I378" s="7"/>
      <c r="J378" s="7"/>
      <c r="K378" s="7"/>
      <c r="L378" s="9"/>
      <c r="M378" s="10"/>
      <c r="N378" s="10"/>
      <c r="O378" s="10"/>
      <c r="P378" s="10"/>
      <c r="Q378" s="10"/>
      <c r="R378" s="10"/>
      <c r="S378" s="10"/>
      <c r="T378" s="10"/>
    </row>
    <row r="379" spans="1:20" ht="16.5" customHeight="1" x14ac:dyDescent="0.2">
      <c r="A379" s="7"/>
      <c r="B379" s="7"/>
      <c r="C379" s="7"/>
      <c r="D379" s="7"/>
      <c r="E379" s="7" t="s">
        <v>200</v>
      </c>
      <c r="F379" s="7"/>
      <c r="G379" s="7"/>
      <c r="H379" s="7"/>
      <c r="I379" s="7"/>
      <c r="J379" s="7"/>
      <c r="K379" s="7"/>
      <c r="L379" s="9"/>
      <c r="M379" s="10"/>
      <c r="N379" s="10"/>
      <c r="O379" s="10"/>
      <c r="P379" s="10"/>
      <c r="Q379" s="10"/>
      <c r="R379" s="10"/>
      <c r="S379" s="10"/>
      <c r="T379" s="10"/>
    </row>
    <row r="380" spans="1:20" ht="16.5" customHeight="1" x14ac:dyDescent="0.2">
      <c r="A380" s="7"/>
      <c r="B380" s="7"/>
      <c r="C380" s="7"/>
      <c r="D380" s="7"/>
      <c r="E380" s="7"/>
      <c r="F380" s="7" t="s">
        <v>201</v>
      </c>
      <c r="G380" s="7"/>
      <c r="H380" s="7"/>
      <c r="I380" s="7"/>
      <c r="J380" s="7"/>
      <c r="K380" s="7"/>
      <c r="L380" s="9" t="s">
        <v>67</v>
      </c>
      <c r="M380" s="61">
        <v>11496</v>
      </c>
      <c r="N380" s="65">
        <v>1983</v>
      </c>
      <c r="O380" s="65">
        <v>2244</v>
      </c>
      <c r="P380" s="65">
        <v>2228</v>
      </c>
      <c r="Q380" s="64">
        <v>515</v>
      </c>
      <c r="R380" s="64">
        <v>139</v>
      </c>
      <c r="S380" s="64">
        <v>174</v>
      </c>
      <c r="T380" s="65">
        <v>1957</v>
      </c>
    </row>
    <row r="381" spans="1:20" ht="16.5" customHeight="1" x14ac:dyDescent="0.2">
      <c r="A381" s="7"/>
      <c r="B381" s="7"/>
      <c r="C381" s="7"/>
      <c r="D381" s="7"/>
      <c r="E381" s="7"/>
      <c r="F381" s="7" t="s">
        <v>202</v>
      </c>
      <c r="G381" s="7"/>
      <c r="H381" s="7"/>
      <c r="I381" s="7"/>
      <c r="J381" s="7"/>
      <c r="K381" s="7"/>
      <c r="L381" s="9" t="s">
        <v>67</v>
      </c>
      <c r="M381" s="61">
        <v>15883</v>
      </c>
      <c r="N381" s="65">
        <v>1455</v>
      </c>
      <c r="O381" s="65">
        <v>4080</v>
      </c>
      <c r="P381" s="65">
        <v>1986</v>
      </c>
      <c r="Q381" s="64">
        <v>505</v>
      </c>
      <c r="R381" s="63">
        <v>42</v>
      </c>
      <c r="S381" s="64">
        <v>322</v>
      </c>
      <c r="T381" s="65">
        <v>2969</v>
      </c>
    </row>
    <row r="382" spans="1:20" ht="16.5" customHeight="1" x14ac:dyDescent="0.2">
      <c r="A382" s="7"/>
      <c r="B382" s="7"/>
      <c r="C382" s="7"/>
      <c r="D382" s="7"/>
      <c r="E382" s="7"/>
      <c r="F382" s="7" t="s">
        <v>203</v>
      </c>
      <c r="G382" s="7"/>
      <c r="H382" s="7"/>
      <c r="I382" s="7"/>
      <c r="J382" s="7"/>
      <c r="K382" s="7"/>
      <c r="L382" s="9" t="s">
        <v>67</v>
      </c>
      <c r="M382" s="61">
        <v>27379</v>
      </c>
      <c r="N382" s="65">
        <v>3438</v>
      </c>
      <c r="O382" s="65">
        <v>6324</v>
      </c>
      <c r="P382" s="65">
        <v>4214</v>
      </c>
      <c r="Q382" s="65">
        <v>1020</v>
      </c>
      <c r="R382" s="64">
        <v>181</v>
      </c>
      <c r="S382" s="64">
        <v>496</v>
      </c>
      <c r="T382" s="65">
        <v>4926</v>
      </c>
    </row>
    <row r="383" spans="1:20" ht="16.5" customHeight="1" x14ac:dyDescent="0.2">
      <c r="A383" s="7"/>
      <c r="B383" s="7"/>
      <c r="C383" s="7"/>
      <c r="D383" s="7"/>
      <c r="E383" s="7" t="s">
        <v>204</v>
      </c>
      <c r="F383" s="7"/>
      <c r="G383" s="7"/>
      <c r="H383" s="7"/>
      <c r="I383" s="7"/>
      <c r="J383" s="7"/>
      <c r="K383" s="7"/>
      <c r="L383" s="9" t="s">
        <v>67</v>
      </c>
      <c r="M383" s="64">
        <v>127</v>
      </c>
      <c r="N383" s="64">
        <v>159</v>
      </c>
      <c r="O383" s="64">
        <v>703</v>
      </c>
      <c r="P383" s="64">
        <v>493</v>
      </c>
      <c r="Q383" s="64">
        <v>222</v>
      </c>
      <c r="R383" s="63">
        <v>29</v>
      </c>
      <c r="S383" s="64">
        <v>111</v>
      </c>
      <c r="T383" s="64">
        <v>434</v>
      </c>
    </row>
    <row r="384" spans="1:20" ht="29.45" customHeight="1" x14ac:dyDescent="0.2">
      <c r="A384" s="7"/>
      <c r="B384" s="7"/>
      <c r="C384" s="7"/>
      <c r="D384" s="7"/>
      <c r="E384" s="382" t="s">
        <v>205</v>
      </c>
      <c r="F384" s="382"/>
      <c r="G384" s="382"/>
      <c r="H384" s="382"/>
      <c r="I384" s="382"/>
      <c r="J384" s="382"/>
      <c r="K384" s="382"/>
      <c r="L384" s="9" t="s">
        <v>67</v>
      </c>
      <c r="M384" s="64">
        <v>488</v>
      </c>
      <c r="N384" s="62" t="s">
        <v>75</v>
      </c>
      <c r="O384" s="64">
        <v>413</v>
      </c>
      <c r="P384" s="64">
        <v>407</v>
      </c>
      <c r="Q384" s="64">
        <v>100</v>
      </c>
      <c r="R384" s="63">
        <v>31</v>
      </c>
      <c r="S384" s="63">
        <v>75</v>
      </c>
      <c r="T384" s="65">
        <v>2360</v>
      </c>
    </row>
    <row r="385" spans="1:20" ht="16.5" customHeight="1" x14ac:dyDescent="0.2">
      <c r="A385" s="7"/>
      <c r="B385" s="7"/>
      <c r="C385" s="7"/>
      <c r="D385" s="7"/>
      <c r="E385" s="7" t="s">
        <v>206</v>
      </c>
      <c r="F385" s="7"/>
      <c r="G385" s="7"/>
      <c r="H385" s="7"/>
      <c r="I385" s="7"/>
      <c r="J385" s="7"/>
      <c r="K385" s="7"/>
      <c r="L385" s="9" t="s">
        <v>67</v>
      </c>
      <c r="M385" s="61">
        <v>27994</v>
      </c>
      <c r="N385" s="65">
        <v>3597</v>
      </c>
      <c r="O385" s="65">
        <v>7440</v>
      </c>
      <c r="P385" s="65">
        <v>5114</v>
      </c>
      <c r="Q385" s="65">
        <v>1342</v>
      </c>
      <c r="R385" s="64">
        <v>241</v>
      </c>
      <c r="S385" s="64">
        <v>682</v>
      </c>
      <c r="T385" s="65">
        <v>7720</v>
      </c>
    </row>
    <row r="386" spans="1:20" ht="16.5" customHeight="1" x14ac:dyDescent="0.2">
      <c r="A386" s="7"/>
      <c r="B386" s="7"/>
      <c r="C386" s="7"/>
      <c r="D386" s="7" t="s">
        <v>207</v>
      </c>
      <c r="E386" s="7"/>
      <c r="F386" s="7"/>
      <c r="G386" s="7"/>
      <c r="H386" s="7"/>
      <c r="I386" s="7"/>
      <c r="J386" s="7"/>
      <c r="K386" s="7"/>
      <c r="L386" s="9" t="s">
        <v>67</v>
      </c>
      <c r="M386" s="61">
        <v>13276</v>
      </c>
      <c r="N386" s="65">
        <v>5715</v>
      </c>
      <c r="O386" s="59" t="s">
        <v>214</v>
      </c>
      <c r="P386" s="65">
        <v>1614</v>
      </c>
      <c r="Q386" s="65">
        <v>4135</v>
      </c>
      <c r="R386" s="64">
        <v>819</v>
      </c>
      <c r="S386" s="65">
        <v>1736</v>
      </c>
      <c r="T386" s="65">
        <v>9966</v>
      </c>
    </row>
    <row r="387" spans="1:20" ht="16.5" customHeight="1" x14ac:dyDescent="0.2">
      <c r="A387" s="7"/>
      <c r="B387" s="7"/>
      <c r="C387" s="7"/>
      <c r="D387" s="7" t="s">
        <v>208</v>
      </c>
      <c r="E387" s="7"/>
      <c r="F387" s="7"/>
      <c r="G387" s="7"/>
      <c r="H387" s="7"/>
      <c r="I387" s="7"/>
      <c r="J387" s="7"/>
      <c r="K387" s="7"/>
      <c r="L387" s="9" t="s">
        <v>67</v>
      </c>
      <c r="M387" s="61">
        <v>41270</v>
      </c>
      <c r="N387" s="65">
        <v>9312</v>
      </c>
      <c r="O387" s="65">
        <v>7440</v>
      </c>
      <c r="P387" s="65">
        <v>6728</v>
      </c>
      <c r="Q387" s="65">
        <v>5477</v>
      </c>
      <c r="R387" s="65">
        <v>1060</v>
      </c>
      <c r="S387" s="65">
        <v>2418</v>
      </c>
      <c r="T387" s="61">
        <v>17686</v>
      </c>
    </row>
    <row r="388" spans="1:20" ht="16.5" customHeight="1" x14ac:dyDescent="0.2">
      <c r="A388" s="7"/>
      <c r="B388" s="7"/>
      <c r="C388" s="7" t="s">
        <v>209</v>
      </c>
      <c r="D388" s="7"/>
      <c r="E388" s="7"/>
      <c r="F388" s="7"/>
      <c r="G388" s="7"/>
      <c r="H388" s="7"/>
      <c r="I388" s="7"/>
      <c r="J388" s="7"/>
      <c r="K388" s="7"/>
      <c r="L388" s="9"/>
      <c r="M388" s="10"/>
      <c r="N388" s="10"/>
      <c r="O388" s="10"/>
      <c r="P388" s="10"/>
      <c r="Q388" s="10"/>
      <c r="R388" s="10"/>
      <c r="S388" s="10"/>
      <c r="T388" s="10"/>
    </row>
    <row r="389" spans="1:20" ht="16.5" customHeight="1" x14ac:dyDescent="0.2">
      <c r="A389" s="7"/>
      <c r="B389" s="7"/>
      <c r="C389" s="7"/>
      <c r="D389" s="7" t="s">
        <v>199</v>
      </c>
      <c r="E389" s="7"/>
      <c r="F389" s="7"/>
      <c r="G389" s="7"/>
      <c r="H389" s="7"/>
      <c r="I389" s="7"/>
      <c r="J389" s="7"/>
      <c r="K389" s="7"/>
      <c r="L389" s="9"/>
      <c r="M389" s="10"/>
      <c r="N389" s="10"/>
      <c r="O389" s="10"/>
      <c r="P389" s="10"/>
      <c r="Q389" s="10"/>
      <c r="R389" s="10"/>
      <c r="S389" s="10"/>
      <c r="T389" s="10"/>
    </row>
    <row r="390" spans="1:20" ht="16.5" customHeight="1" x14ac:dyDescent="0.2">
      <c r="A390" s="7"/>
      <c r="B390" s="7"/>
      <c r="C390" s="7"/>
      <c r="D390" s="7"/>
      <c r="E390" s="7" t="s">
        <v>200</v>
      </c>
      <c r="F390" s="7"/>
      <c r="G390" s="7"/>
      <c r="H390" s="7"/>
      <c r="I390" s="7"/>
      <c r="J390" s="7"/>
      <c r="K390" s="7"/>
      <c r="L390" s="9"/>
      <c r="M390" s="10"/>
      <c r="N390" s="10"/>
      <c r="O390" s="10"/>
      <c r="P390" s="10"/>
      <c r="Q390" s="10"/>
      <c r="R390" s="10"/>
      <c r="S390" s="10"/>
      <c r="T390" s="10"/>
    </row>
    <row r="391" spans="1:20" ht="16.5" customHeight="1" x14ac:dyDescent="0.2">
      <c r="A391" s="7"/>
      <c r="B391" s="7"/>
      <c r="C391" s="7"/>
      <c r="D391" s="7"/>
      <c r="E391" s="7"/>
      <c r="F391" s="7" t="s">
        <v>201</v>
      </c>
      <c r="G391" s="7"/>
      <c r="H391" s="7"/>
      <c r="I391" s="7"/>
      <c r="J391" s="7"/>
      <c r="K391" s="7"/>
      <c r="L391" s="9" t="s">
        <v>210</v>
      </c>
      <c r="M391" s="67">
        <v>27.9</v>
      </c>
      <c r="N391" s="67">
        <v>21.3</v>
      </c>
      <c r="O391" s="67">
        <v>30.2</v>
      </c>
      <c r="P391" s="67">
        <v>33.1</v>
      </c>
      <c r="Q391" s="66">
        <v>9.4</v>
      </c>
      <c r="R391" s="67">
        <v>13.1</v>
      </c>
      <c r="S391" s="66">
        <v>7.2</v>
      </c>
      <c r="T391" s="67">
        <v>11.1</v>
      </c>
    </row>
    <row r="392" spans="1:20" ht="16.5" customHeight="1" x14ac:dyDescent="0.2">
      <c r="A392" s="7"/>
      <c r="B392" s="7"/>
      <c r="C392" s="7"/>
      <c r="D392" s="7"/>
      <c r="E392" s="7"/>
      <c r="F392" s="7" t="s">
        <v>202</v>
      </c>
      <c r="G392" s="7"/>
      <c r="H392" s="7"/>
      <c r="I392" s="7"/>
      <c r="J392" s="7"/>
      <c r="K392" s="7"/>
      <c r="L392" s="9" t="s">
        <v>210</v>
      </c>
      <c r="M392" s="67">
        <v>38.5</v>
      </c>
      <c r="N392" s="67">
        <v>15.6</v>
      </c>
      <c r="O392" s="67">
        <v>54.8</v>
      </c>
      <c r="P392" s="67">
        <v>29.5</v>
      </c>
      <c r="Q392" s="66">
        <v>9.1999999999999993</v>
      </c>
      <c r="R392" s="66">
        <v>4</v>
      </c>
      <c r="S392" s="67">
        <v>13.3</v>
      </c>
      <c r="T392" s="67">
        <v>16.8</v>
      </c>
    </row>
    <row r="393" spans="1:20" ht="16.5" customHeight="1" x14ac:dyDescent="0.2">
      <c r="A393" s="7"/>
      <c r="B393" s="7"/>
      <c r="C393" s="7"/>
      <c r="D393" s="7"/>
      <c r="E393" s="7"/>
      <c r="F393" s="7" t="s">
        <v>203</v>
      </c>
      <c r="G393" s="7"/>
      <c r="H393" s="7"/>
      <c r="I393" s="7"/>
      <c r="J393" s="7"/>
      <c r="K393" s="7"/>
      <c r="L393" s="9" t="s">
        <v>210</v>
      </c>
      <c r="M393" s="67">
        <v>66.3</v>
      </c>
      <c r="N393" s="67">
        <v>36.9</v>
      </c>
      <c r="O393" s="67">
        <v>85</v>
      </c>
      <c r="P393" s="67">
        <v>62.6</v>
      </c>
      <c r="Q393" s="67">
        <v>18.600000000000001</v>
      </c>
      <c r="R393" s="67">
        <v>17.100000000000001</v>
      </c>
      <c r="S393" s="67">
        <v>20.5</v>
      </c>
      <c r="T393" s="67">
        <v>27.9</v>
      </c>
    </row>
    <row r="394" spans="1:20" ht="16.5" customHeight="1" x14ac:dyDescent="0.2">
      <c r="A394" s="7"/>
      <c r="B394" s="7"/>
      <c r="C394" s="7"/>
      <c r="D394" s="7"/>
      <c r="E394" s="7" t="s">
        <v>204</v>
      </c>
      <c r="F394" s="7"/>
      <c r="G394" s="7"/>
      <c r="H394" s="7"/>
      <c r="I394" s="7"/>
      <c r="J394" s="7"/>
      <c r="K394" s="7"/>
      <c r="L394" s="9" t="s">
        <v>210</v>
      </c>
      <c r="M394" s="66">
        <v>0.3</v>
      </c>
      <c r="N394" s="66">
        <v>1.7</v>
      </c>
      <c r="O394" s="66">
        <v>9.4</v>
      </c>
      <c r="P394" s="66">
        <v>7.3</v>
      </c>
      <c r="Q394" s="66">
        <v>4.0999999999999996</v>
      </c>
      <c r="R394" s="66">
        <v>2.7</v>
      </c>
      <c r="S394" s="66">
        <v>4.5999999999999996</v>
      </c>
      <c r="T394" s="66">
        <v>2.5</v>
      </c>
    </row>
    <row r="395" spans="1:20" ht="29.45" customHeight="1" x14ac:dyDescent="0.2">
      <c r="A395" s="7"/>
      <c r="B395" s="7"/>
      <c r="C395" s="7"/>
      <c r="D395" s="7"/>
      <c r="E395" s="382" t="s">
        <v>205</v>
      </c>
      <c r="F395" s="382"/>
      <c r="G395" s="382"/>
      <c r="H395" s="382"/>
      <c r="I395" s="382"/>
      <c r="J395" s="382"/>
      <c r="K395" s="382"/>
      <c r="L395" s="9" t="s">
        <v>210</v>
      </c>
      <c r="M395" s="66">
        <v>1.2</v>
      </c>
      <c r="N395" s="66" t="s">
        <v>75</v>
      </c>
      <c r="O395" s="66">
        <v>5.6</v>
      </c>
      <c r="P395" s="66">
        <v>6</v>
      </c>
      <c r="Q395" s="66">
        <v>1.8</v>
      </c>
      <c r="R395" s="66">
        <v>2.9</v>
      </c>
      <c r="S395" s="66">
        <v>3.1</v>
      </c>
      <c r="T395" s="67">
        <v>13.3</v>
      </c>
    </row>
    <row r="396" spans="1:20" ht="16.5" customHeight="1" x14ac:dyDescent="0.2">
      <c r="A396" s="7"/>
      <c r="B396" s="7"/>
      <c r="C396" s="7"/>
      <c r="D396" s="7"/>
      <c r="E396" s="7" t="s">
        <v>206</v>
      </c>
      <c r="F396" s="7"/>
      <c r="G396" s="7"/>
      <c r="H396" s="7"/>
      <c r="I396" s="7"/>
      <c r="J396" s="7"/>
      <c r="K396" s="7"/>
      <c r="L396" s="9" t="s">
        <v>210</v>
      </c>
      <c r="M396" s="67">
        <v>67.8</v>
      </c>
      <c r="N396" s="67">
        <v>38.6</v>
      </c>
      <c r="O396" s="68">
        <v>100</v>
      </c>
      <c r="P396" s="67">
        <v>76</v>
      </c>
      <c r="Q396" s="67">
        <v>24.5</v>
      </c>
      <c r="R396" s="67">
        <v>22.7</v>
      </c>
      <c r="S396" s="67">
        <v>28.2</v>
      </c>
      <c r="T396" s="67">
        <v>43.7</v>
      </c>
    </row>
    <row r="397" spans="1:20" ht="16.5" customHeight="1" x14ac:dyDescent="0.2">
      <c r="A397" s="7"/>
      <c r="B397" s="7"/>
      <c r="C397" s="7"/>
      <c r="D397" s="7" t="s">
        <v>207</v>
      </c>
      <c r="E397" s="7"/>
      <c r="F397" s="7"/>
      <c r="G397" s="7"/>
      <c r="H397" s="7"/>
      <c r="I397" s="7"/>
      <c r="J397" s="7"/>
      <c r="K397" s="7"/>
      <c r="L397" s="9" t="s">
        <v>210</v>
      </c>
      <c r="M397" s="67">
        <v>32.200000000000003</v>
      </c>
      <c r="N397" s="67">
        <v>61.4</v>
      </c>
      <c r="O397" s="60" t="s">
        <v>214</v>
      </c>
      <c r="P397" s="67">
        <v>24</v>
      </c>
      <c r="Q397" s="67">
        <v>75.5</v>
      </c>
      <c r="R397" s="67">
        <v>77.3</v>
      </c>
      <c r="S397" s="67">
        <v>71.8</v>
      </c>
      <c r="T397" s="67">
        <v>56.3</v>
      </c>
    </row>
    <row r="398" spans="1:20" ht="16.5" customHeight="1" x14ac:dyDescent="0.2">
      <c r="A398" s="7"/>
      <c r="B398" s="7"/>
      <c r="C398" s="7"/>
      <c r="D398" s="7" t="s">
        <v>208</v>
      </c>
      <c r="E398" s="7"/>
      <c r="F398" s="7"/>
      <c r="G398" s="7"/>
      <c r="H398" s="7"/>
      <c r="I398" s="7"/>
      <c r="J398" s="7"/>
      <c r="K398" s="7"/>
      <c r="L398" s="9" t="s">
        <v>210</v>
      </c>
      <c r="M398" s="68">
        <v>100</v>
      </c>
      <c r="N398" s="68">
        <v>100</v>
      </c>
      <c r="O398" s="68">
        <v>100</v>
      </c>
      <c r="P398" s="68">
        <v>100</v>
      </c>
      <c r="Q398" s="68">
        <v>100</v>
      </c>
      <c r="R398" s="68">
        <v>100</v>
      </c>
      <c r="S398" s="68">
        <v>100</v>
      </c>
      <c r="T398" s="68">
        <v>100</v>
      </c>
    </row>
    <row r="399" spans="1:20" ht="16.5" customHeight="1" x14ac:dyDescent="0.2">
      <c r="A399" s="7"/>
      <c r="B399" s="7" t="s">
        <v>211</v>
      </c>
      <c r="C399" s="7"/>
      <c r="D399" s="7"/>
      <c r="E399" s="7"/>
      <c r="F399" s="7"/>
      <c r="G399" s="7"/>
      <c r="H399" s="7"/>
      <c r="I399" s="7"/>
      <c r="J399" s="7"/>
      <c r="K399" s="7"/>
      <c r="L399" s="9"/>
      <c r="M399" s="10"/>
      <c r="N399" s="10"/>
      <c r="O399" s="10"/>
      <c r="P399" s="10"/>
      <c r="Q399" s="10"/>
      <c r="R399" s="10"/>
      <c r="S399" s="10"/>
      <c r="T399" s="10"/>
    </row>
    <row r="400" spans="1:20" ht="16.5" customHeight="1" x14ac:dyDescent="0.2">
      <c r="A400" s="7"/>
      <c r="B400" s="7"/>
      <c r="C400" s="7" t="s">
        <v>198</v>
      </c>
      <c r="D400" s="7"/>
      <c r="E400" s="7"/>
      <c r="F400" s="7"/>
      <c r="G400" s="7"/>
      <c r="H400" s="7"/>
      <c r="I400" s="7"/>
      <c r="J400" s="7"/>
      <c r="K400" s="7"/>
      <c r="L400" s="9"/>
      <c r="M400" s="10"/>
      <c r="N400" s="10"/>
      <c r="O400" s="10"/>
      <c r="P400" s="10"/>
      <c r="Q400" s="10"/>
      <c r="R400" s="10"/>
      <c r="S400" s="10"/>
      <c r="T400" s="10"/>
    </row>
    <row r="401" spans="1:20" ht="16.5" customHeight="1" x14ac:dyDescent="0.2">
      <c r="A401" s="7"/>
      <c r="B401" s="7"/>
      <c r="C401" s="7"/>
      <c r="D401" s="7" t="s">
        <v>199</v>
      </c>
      <c r="E401" s="7"/>
      <c r="F401" s="7"/>
      <c r="G401" s="7"/>
      <c r="H401" s="7"/>
      <c r="I401" s="7"/>
      <c r="J401" s="7"/>
      <c r="K401" s="7"/>
      <c r="L401" s="9"/>
      <c r="M401" s="10"/>
      <c r="N401" s="10"/>
      <c r="O401" s="10"/>
      <c r="P401" s="10"/>
      <c r="Q401" s="10"/>
      <c r="R401" s="10"/>
      <c r="S401" s="10"/>
      <c r="T401" s="10"/>
    </row>
    <row r="402" spans="1:20" ht="16.5" customHeight="1" x14ac:dyDescent="0.2">
      <c r="A402" s="7"/>
      <c r="B402" s="7"/>
      <c r="C402" s="7"/>
      <c r="D402" s="7"/>
      <c r="E402" s="7" t="s">
        <v>200</v>
      </c>
      <c r="F402" s="7"/>
      <c r="G402" s="7"/>
      <c r="H402" s="7"/>
      <c r="I402" s="7"/>
      <c r="J402" s="7"/>
      <c r="K402" s="7"/>
      <c r="L402" s="9"/>
      <c r="M402" s="10"/>
      <c r="N402" s="10"/>
      <c r="O402" s="10"/>
      <c r="P402" s="10"/>
      <c r="Q402" s="10"/>
      <c r="R402" s="10"/>
      <c r="S402" s="10"/>
      <c r="T402" s="10"/>
    </row>
    <row r="403" spans="1:20" ht="16.5" customHeight="1" x14ac:dyDescent="0.2">
      <c r="A403" s="7"/>
      <c r="B403" s="7"/>
      <c r="C403" s="7"/>
      <c r="D403" s="7"/>
      <c r="E403" s="7"/>
      <c r="F403" s="7" t="s">
        <v>201</v>
      </c>
      <c r="G403" s="7"/>
      <c r="H403" s="7"/>
      <c r="I403" s="7"/>
      <c r="J403" s="7"/>
      <c r="K403" s="7"/>
      <c r="L403" s="9" t="s">
        <v>67</v>
      </c>
      <c r="M403" s="61">
        <v>23414</v>
      </c>
      <c r="N403" s="61">
        <v>14463</v>
      </c>
      <c r="O403" s="65">
        <v>3689</v>
      </c>
      <c r="P403" s="65">
        <v>2835</v>
      </c>
      <c r="Q403" s="65">
        <v>1030</v>
      </c>
      <c r="R403" s="64">
        <v>474</v>
      </c>
      <c r="S403" s="64">
        <v>379</v>
      </c>
      <c r="T403" s="64">
        <v>252</v>
      </c>
    </row>
    <row r="404" spans="1:20" ht="16.5" customHeight="1" x14ac:dyDescent="0.2">
      <c r="A404" s="7"/>
      <c r="B404" s="7"/>
      <c r="C404" s="7"/>
      <c r="D404" s="7"/>
      <c r="E404" s="7"/>
      <c r="F404" s="7" t="s">
        <v>202</v>
      </c>
      <c r="G404" s="7"/>
      <c r="H404" s="7"/>
      <c r="I404" s="7"/>
      <c r="J404" s="7"/>
      <c r="K404" s="7"/>
      <c r="L404" s="9" t="s">
        <v>67</v>
      </c>
      <c r="M404" s="61">
        <v>39749</v>
      </c>
      <c r="N404" s="61">
        <v>12004</v>
      </c>
      <c r="O404" s="65">
        <v>7871</v>
      </c>
      <c r="P404" s="65">
        <v>3262</v>
      </c>
      <c r="Q404" s="65">
        <v>1066</v>
      </c>
      <c r="R404" s="64">
        <v>149</v>
      </c>
      <c r="S404" s="65">
        <v>1101</v>
      </c>
      <c r="T404" s="64">
        <v>832</v>
      </c>
    </row>
    <row r="405" spans="1:20" ht="16.5" customHeight="1" x14ac:dyDescent="0.2">
      <c r="A405" s="7"/>
      <c r="B405" s="7"/>
      <c r="C405" s="7"/>
      <c r="D405" s="7"/>
      <c r="E405" s="7"/>
      <c r="F405" s="7" t="s">
        <v>203</v>
      </c>
      <c r="G405" s="7"/>
      <c r="H405" s="7"/>
      <c r="I405" s="7"/>
      <c r="J405" s="7"/>
      <c r="K405" s="7"/>
      <c r="L405" s="9" t="s">
        <v>67</v>
      </c>
      <c r="M405" s="61">
        <v>63163</v>
      </c>
      <c r="N405" s="61">
        <v>26467</v>
      </c>
      <c r="O405" s="61">
        <v>11560</v>
      </c>
      <c r="P405" s="65">
        <v>6097</v>
      </c>
      <c r="Q405" s="65">
        <v>2096</v>
      </c>
      <c r="R405" s="64">
        <v>623</v>
      </c>
      <c r="S405" s="65">
        <v>1480</v>
      </c>
      <c r="T405" s="65">
        <v>1084</v>
      </c>
    </row>
    <row r="406" spans="1:20" ht="16.5" customHeight="1" x14ac:dyDescent="0.2">
      <c r="A406" s="7"/>
      <c r="B406" s="7"/>
      <c r="C406" s="7"/>
      <c r="D406" s="7"/>
      <c r="E406" s="7" t="s">
        <v>204</v>
      </c>
      <c r="F406" s="7"/>
      <c r="G406" s="7"/>
      <c r="H406" s="7"/>
      <c r="I406" s="7"/>
      <c r="J406" s="7"/>
      <c r="K406" s="7"/>
      <c r="L406" s="9" t="s">
        <v>67</v>
      </c>
      <c r="M406" s="64">
        <v>194</v>
      </c>
      <c r="N406" s="64">
        <v>950</v>
      </c>
      <c r="O406" s="65">
        <v>1395</v>
      </c>
      <c r="P406" s="64">
        <v>423</v>
      </c>
      <c r="Q406" s="64">
        <v>341</v>
      </c>
      <c r="R406" s="63">
        <v>86</v>
      </c>
      <c r="S406" s="64">
        <v>608</v>
      </c>
      <c r="T406" s="63">
        <v>56</v>
      </c>
    </row>
    <row r="407" spans="1:20" ht="29.45" customHeight="1" x14ac:dyDescent="0.2">
      <c r="A407" s="7"/>
      <c r="B407" s="7"/>
      <c r="C407" s="7"/>
      <c r="D407" s="7"/>
      <c r="E407" s="382" t="s">
        <v>205</v>
      </c>
      <c r="F407" s="382"/>
      <c r="G407" s="382"/>
      <c r="H407" s="382"/>
      <c r="I407" s="382"/>
      <c r="J407" s="382"/>
      <c r="K407" s="382"/>
      <c r="L407" s="9" t="s">
        <v>67</v>
      </c>
      <c r="M407" s="64">
        <v>629</v>
      </c>
      <c r="N407" s="62" t="s">
        <v>75</v>
      </c>
      <c r="O407" s="64">
        <v>511</v>
      </c>
      <c r="P407" s="64">
        <v>371</v>
      </c>
      <c r="Q407" s="63">
        <v>60</v>
      </c>
      <c r="R407" s="63">
        <v>87</v>
      </c>
      <c r="S407" s="64">
        <v>144</v>
      </c>
      <c r="T407" s="64">
        <v>373</v>
      </c>
    </row>
    <row r="408" spans="1:20" ht="16.5" customHeight="1" x14ac:dyDescent="0.2">
      <c r="A408" s="7"/>
      <c r="B408" s="7"/>
      <c r="C408" s="7"/>
      <c r="D408" s="7"/>
      <c r="E408" s="7" t="s">
        <v>206</v>
      </c>
      <c r="F408" s="7"/>
      <c r="G408" s="7"/>
      <c r="H408" s="7"/>
      <c r="I408" s="7"/>
      <c r="J408" s="7"/>
      <c r="K408" s="7"/>
      <c r="L408" s="9" t="s">
        <v>67</v>
      </c>
      <c r="M408" s="61">
        <v>63986</v>
      </c>
      <c r="N408" s="61">
        <v>27417</v>
      </c>
      <c r="O408" s="61">
        <v>13466</v>
      </c>
      <c r="P408" s="65">
        <v>6891</v>
      </c>
      <c r="Q408" s="65">
        <v>2497</v>
      </c>
      <c r="R408" s="64">
        <v>796</v>
      </c>
      <c r="S408" s="65">
        <v>2232</v>
      </c>
      <c r="T408" s="65">
        <v>1513</v>
      </c>
    </row>
    <row r="409" spans="1:20" ht="16.5" customHeight="1" x14ac:dyDescent="0.2">
      <c r="A409" s="7"/>
      <c r="B409" s="7"/>
      <c r="C409" s="7"/>
      <c r="D409" s="7" t="s">
        <v>207</v>
      </c>
      <c r="E409" s="7"/>
      <c r="F409" s="7"/>
      <c r="G409" s="7"/>
      <c r="H409" s="7"/>
      <c r="I409" s="7"/>
      <c r="J409" s="7"/>
      <c r="K409" s="7"/>
      <c r="L409" s="9" t="s">
        <v>67</v>
      </c>
      <c r="M409" s="61">
        <v>43811</v>
      </c>
      <c r="N409" s="61">
        <v>68600</v>
      </c>
      <c r="O409" s="59" t="s">
        <v>214</v>
      </c>
      <c r="P409" s="65">
        <v>2224</v>
      </c>
      <c r="Q409" s="61">
        <v>12331</v>
      </c>
      <c r="R409" s="65">
        <v>4100</v>
      </c>
      <c r="S409" s="65">
        <v>7763</v>
      </c>
      <c r="T409" s="65">
        <v>3045</v>
      </c>
    </row>
    <row r="410" spans="1:20" ht="16.5" customHeight="1" x14ac:dyDescent="0.2">
      <c r="A410" s="7"/>
      <c r="B410" s="7"/>
      <c r="C410" s="7"/>
      <c r="D410" s="7" t="s">
        <v>208</v>
      </c>
      <c r="E410" s="7"/>
      <c r="F410" s="7"/>
      <c r="G410" s="7"/>
      <c r="H410" s="7"/>
      <c r="I410" s="7"/>
      <c r="J410" s="7"/>
      <c r="K410" s="7"/>
      <c r="L410" s="9" t="s">
        <v>67</v>
      </c>
      <c r="M410" s="58">
        <v>107797</v>
      </c>
      <c r="N410" s="61">
        <v>96017</v>
      </c>
      <c r="O410" s="61">
        <v>13466</v>
      </c>
      <c r="P410" s="65">
        <v>9115</v>
      </c>
      <c r="Q410" s="61">
        <v>14828</v>
      </c>
      <c r="R410" s="65">
        <v>4896</v>
      </c>
      <c r="S410" s="65">
        <v>9995</v>
      </c>
      <c r="T410" s="65">
        <v>4558</v>
      </c>
    </row>
    <row r="411" spans="1:20" ht="16.5" customHeight="1" x14ac:dyDescent="0.2">
      <c r="A411" s="7"/>
      <c r="B411" s="7"/>
      <c r="C411" s="7" t="s">
        <v>209</v>
      </c>
      <c r="D411" s="7"/>
      <c r="E411" s="7"/>
      <c r="F411" s="7"/>
      <c r="G411" s="7"/>
      <c r="H411" s="7"/>
      <c r="I411" s="7"/>
      <c r="J411" s="7"/>
      <c r="K411" s="7"/>
      <c r="L411" s="9"/>
      <c r="M411" s="10"/>
      <c r="N411" s="10"/>
      <c r="O411" s="10"/>
      <c r="P411" s="10"/>
      <c r="Q411" s="10"/>
      <c r="R411" s="10"/>
      <c r="S411" s="10"/>
      <c r="T411" s="10"/>
    </row>
    <row r="412" spans="1:20" ht="16.5" customHeight="1" x14ac:dyDescent="0.2">
      <c r="A412" s="7"/>
      <c r="B412" s="7"/>
      <c r="C412" s="7"/>
      <c r="D412" s="7" t="s">
        <v>199</v>
      </c>
      <c r="E412" s="7"/>
      <c r="F412" s="7"/>
      <c r="G412" s="7"/>
      <c r="H412" s="7"/>
      <c r="I412" s="7"/>
      <c r="J412" s="7"/>
      <c r="K412" s="7"/>
      <c r="L412" s="9"/>
      <c r="M412" s="10"/>
      <c r="N412" s="10"/>
      <c r="O412" s="10"/>
      <c r="P412" s="10"/>
      <c r="Q412" s="10"/>
      <c r="R412" s="10"/>
      <c r="S412" s="10"/>
      <c r="T412" s="10"/>
    </row>
    <row r="413" spans="1:20" ht="16.5" customHeight="1" x14ac:dyDescent="0.2">
      <c r="A413" s="7"/>
      <c r="B413" s="7"/>
      <c r="C413" s="7"/>
      <c r="D413" s="7"/>
      <c r="E413" s="7" t="s">
        <v>200</v>
      </c>
      <c r="F413" s="7"/>
      <c r="G413" s="7"/>
      <c r="H413" s="7"/>
      <c r="I413" s="7"/>
      <c r="J413" s="7"/>
      <c r="K413" s="7"/>
      <c r="L413" s="9"/>
      <c r="M413" s="10"/>
      <c r="N413" s="10"/>
      <c r="O413" s="10"/>
      <c r="P413" s="10"/>
      <c r="Q413" s="10"/>
      <c r="R413" s="10"/>
      <c r="S413" s="10"/>
      <c r="T413" s="10"/>
    </row>
    <row r="414" spans="1:20" ht="16.5" customHeight="1" x14ac:dyDescent="0.2">
      <c r="A414" s="7"/>
      <c r="B414" s="7"/>
      <c r="C414" s="7"/>
      <c r="D414" s="7"/>
      <c r="E414" s="7"/>
      <c r="F414" s="7" t="s">
        <v>201</v>
      </c>
      <c r="G414" s="7"/>
      <c r="H414" s="7"/>
      <c r="I414" s="7"/>
      <c r="J414" s="7"/>
      <c r="K414" s="7"/>
      <c r="L414" s="9" t="s">
        <v>210</v>
      </c>
      <c r="M414" s="67">
        <v>21.7</v>
      </c>
      <c r="N414" s="67">
        <v>15.1</v>
      </c>
      <c r="O414" s="67">
        <v>27.4</v>
      </c>
      <c r="P414" s="67">
        <v>31.1</v>
      </c>
      <c r="Q414" s="66">
        <v>6.9</v>
      </c>
      <c r="R414" s="66">
        <v>9.6999999999999993</v>
      </c>
      <c r="S414" s="66">
        <v>3.8</v>
      </c>
      <c r="T414" s="66">
        <v>5.5</v>
      </c>
    </row>
    <row r="415" spans="1:20" ht="16.5" customHeight="1" x14ac:dyDescent="0.2">
      <c r="A415" s="7"/>
      <c r="B415" s="7"/>
      <c r="C415" s="7"/>
      <c r="D415" s="7"/>
      <c r="E415" s="7"/>
      <c r="F415" s="7" t="s">
        <v>202</v>
      </c>
      <c r="G415" s="7"/>
      <c r="H415" s="7"/>
      <c r="I415" s="7"/>
      <c r="J415" s="7"/>
      <c r="K415" s="7"/>
      <c r="L415" s="9" t="s">
        <v>210</v>
      </c>
      <c r="M415" s="67">
        <v>36.9</v>
      </c>
      <c r="N415" s="67">
        <v>12.5</v>
      </c>
      <c r="O415" s="67">
        <v>58.5</v>
      </c>
      <c r="P415" s="67">
        <v>35.799999999999997</v>
      </c>
      <c r="Q415" s="66">
        <v>7.2</v>
      </c>
      <c r="R415" s="66">
        <v>3</v>
      </c>
      <c r="S415" s="67">
        <v>11</v>
      </c>
      <c r="T415" s="67">
        <v>18.3</v>
      </c>
    </row>
    <row r="416" spans="1:20" ht="16.5" customHeight="1" x14ac:dyDescent="0.2">
      <c r="A416" s="7"/>
      <c r="B416" s="7"/>
      <c r="C416" s="7"/>
      <c r="D416" s="7"/>
      <c r="E416" s="7"/>
      <c r="F416" s="7" t="s">
        <v>203</v>
      </c>
      <c r="G416" s="7"/>
      <c r="H416" s="7"/>
      <c r="I416" s="7"/>
      <c r="J416" s="7"/>
      <c r="K416" s="7"/>
      <c r="L416" s="9" t="s">
        <v>210</v>
      </c>
      <c r="M416" s="67">
        <v>58.6</v>
      </c>
      <c r="N416" s="67">
        <v>27.6</v>
      </c>
      <c r="O416" s="67">
        <v>85.8</v>
      </c>
      <c r="P416" s="67">
        <v>66.900000000000006</v>
      </c>
      <c r="Q416" s="67">
        <v>14.1</v>
      </c>
      <c r="R416" s="67">
        <v>12.7</v>
      </c>
      <c r="S416" s="67">
        <v>14.8</v>
      </c>
      <c r="T416" s="67">
        <v>23.8</v>
      </c>
    </row>
    <row r="417" spans="1:20" ht="16.5" customHeight="1" x14ac:dyDescent="0.2">
      <c r="A417" s="7"/>
      <c r="B417" s="7"/>
      <c r="C417" s="7"/>
      <c r="D417" s="7"/>
      <c r="E417" s="7" t="s">
        <v>204</v>
      </c>
      <c r="F417" s="7"/>
      <c r="G417" s="7"/>
      <c r="H417" s="7"/>
      <c r="I417" s="7"/>
      <c r="J417" s="7"/>
      <c r="K417" s="7"/>
      <c r="L417" s="9" t="s">
        <v>210</v>
      </c>
      <c r="M417" s="66">
        <v>0.2</v>
      </c>
      <c r="N417" s="66">
        <v>1</v>
      </c>
      <c r="O417" s="67">
        <v>10.4</v>
      </c>
      <c r="P417" s="66">
        <v>4.5999999999999996</v>
      </c>
      <c r="Q417" s="66">
        <v>2.2999999999999998</v>
      </c>
      <c r="R417" s="66">
        <v>1.8</v>
      </c>
      <c r="S417" s="66">
        <v>6.1</v>
      </c>
      <c r="T417" s="66">
        <v>1.2</v>
      </c>
    </row>
    <row r="418" spans="1:20" ht="29.45" customHeight="1" x14ac:dyDescent="0.2">
      <c r="A418" s="7"/>
      <c r="B418" s="7"/>
      <c r="C418" s="7"/>
      <c r="D418" s="7"/>
      <c r="E418" s="382" t="s">
        <v>205</v>
      </c>
      <c r="F418" s="382"/>
      <c r="G418" s="382"/>
      <c r="H418" s="382"/>
      <c r="I418" s="382"/>
      <c r="J418" s="382"/>
      <c r="K418" s="382"/>
      <c r="L418" s="9" t="s">
        <v>210</v>
      </c>
      <c r="M418" s="66">
        <v>0.6</v>
      </c>
      <c r="N418" s="66" t="s">
        <v>75</v>
      </c>
      <c r="O418" s="66">
        <v>3.8</v>
      </c>
      <c r="P418" s="66">
        <v>4.0999999999999996</v>
      </c>
      <c r="Q418" s="66">
        <v>0.4</v>
      </c>
      <c r="R418" s="66">
        <v>1.8</v>
      </c>
      <c r="S418" s="66">
        <v>1.4</v>
      </c>
      <c r="T418" s="66">
        <v>8.1999999999999993</v>
      </c>
    </row>
    <row r="419" spans="1:20" ht="16.5" customHeight="1" x14ac:dyDescent="0.2">
      <c r="A419" s="7"/>
      <c r="B419" s="7"/>
      <c r="C419" s="7"/>
      <c r="D419" s="7"/>
      <c r="E419" s="7" t="s">
        <v>206</v>
      </c>
      <c r="F419" s="7"/>
      <c r="G419" s="7"/>
      <c r="H419" s="7"/>
      <c r="I419" s="7"/>
      <c r="J419" s="7"/>
      <c r="K419" s="7"/>
      <c r="L419" s="9" t="s">
        <v>210</v>
      </c>
      <c r="M419" s="67">
        <v>59.4</v>
      </c>
      <c r="N419" s="67">
        <v>28.6</v>
      </c>
      <c r="O419" s="68">
        <v>100</v>
      </c>
      <c r="P419" s="67">
        <v>75.599999999999994</v>
      </c>
      <c r="Q419" s="67">
        <v>16.8</v>
      </c>
      <c r="R419" s="67">
        <v>16.3</v>
      </c>
      <c r="S419" s="67">
        <v>22.3</v>
      </c>
      <c r="T419" s="67">
        <v>33.200000000000003</v>
      </c>
    </row>
    <row r="420" spans="1:20" ht="16.5" customHeight="1" x14ac:dyDescent="0.2">
      <c r="A420" s="7"/>
      <c r="B420" s="7"/>
      <c r="C420" s="7"/>
      <c r="D420" s="7" t="s">
        <v>207</v>
      </c>
      <c r="E420" s="7"/>
      <c r="F420" s="7"/>
      <c r="G420" s="7"/>
      <c r="H420" s="7"/>
      <c r="I420" s="7"/>
      <c r="J420" s="7"/>
      <c r="K420" s="7"/>
      <c r="L420" s="9" t="s">
        <v>210</v>
      </c>
      <c r="M420" s="67">
        <v>40.6</v>
      </c>
      <c r="N420" s="67">
        <v>71.400000000000006</v>
      </c>
      <c r="O420" s="60" t="s">
        <v>214</v>
      </c>
      <c r="P420" s="67">
        <v>24.4</v>
      </c>
      <c r="Q420" s="67">
        <v>83.2</v>
      </c>
      <c r="R420" s="67">
        <v>83.7</v>
      </c>
      <c r="S420" s="67">
        <v>77.7</v>
      </c>
      <c r="T420" s="67">
        <v>66.8</v>
      </c>
    </row>
    <row r="421" spans="1:20" ht="16.5" customHeight="1" x14ac:dyDescent="0.2">
      <c r="A421" s="7"/>
      <c r="B421" s="7"/>
      <c r="C421" s="7"/>
      <c r="D421" s="7" t="s">
        <v>208</v>
      </c>
      <c r="E421" s="7"/>
      <c r="F421" s="7"/>
      <c r="G421" s="7"/>
      <c r="H421" s="7"/>
      <c r="I421" s="7"/>
      <c r="J421" s="7"/>
      <c r="K421" s="7"/>
      <c r="L421" s="9" t="s">
        <v>210</v>
      </c>
      <c r="M421" s="68">
        <v>100</v>
      </c>
      <c r="N421" s="68">
        <v>100</v>
      </c>
      <c r="O421" s="68">
        <v>100</v>
      </c>
      <c r="P421" s="68">
        <v>100</v>
      </c>
      <c r="Q421" s="68">
        <v>100</v>
      </c>
      <c r="R421" s="68">
        <v>100</v>
      </c>
      <c r="S421" s="68">
        <v>100</v>
      </c>
      <c r="T421" s="68">
        <v>100</v>
      </c>
    </row>
    <row r="422" spans="1:20" ht="16.5" customHeight="1" x14ac:dyDescent="0.2">
      <c r="A422" s="7"/>
      <c r="B422" s="7" t="s">
        <v>212</v>
      </c>
      <c r="C422" s="7"/>
      <c r="D422" s="7"/>
      <c r="E422" s="7"/>
      <c r="F422" s="7"/>
      <c r="G422" s="7"/>
      <c r="H422" s="7"/>
      <c r="I422" s="7"/>
      <c r="J422" s="7"/>
      <c r="K422" s="7"/>
      <c r="L422" s="9"/>
      <c r="M422" s="10"/>
      <c r="N422" s="10"/>
      <c r="O422" s="10"/>
      <c r="P422" s="10"/>
      <c r="Q422" s="10"/>
      <c r="R422" s="10"/>
      <c r="S422" s="10"/>
      <c r="T422" s="10"/>
    </row>
    <row r="423" spans="1:20" ht="16.5" customHeight="1" x14ac:dyDescent="0.2">
      <c r="A423" s="7"/>
      <c r="B423" s="7"/>
      <c r="C423" s="7" t="s">
        <v>198</v>
      </c>
      <c r="D423" s="7"/>
      <c r="E423" s="7"/>
      <c r="F423" s="7"/>
      <c r="G423" s="7"/>
      <c r="H423" s="7"/>
      <c r="I423" s="7"/>
      <c r="J423" s="7"/>
      <c r="K423" s="7"/>
      <c r="L423" s="9"/>
      <c r="M423" s="10"/>
      <c r="N423" s="10"/>
      <c r="O423" s="10"/>
      <c r="P423" s="10"/>
      <c r="Q423" s="10"/>
      <c r="R423" s="10"/>
      <c r="S423" s="10"/>
      <c r="T423" s="10"/>
    </row>
    <row r="424" spans="1:20" ht="16.5" customHeight="1" x14ac:dyDescent="0.2">
      <c r="A424" s="7"/>
      <c r="B424" s="7"/>
      <c r="C424" s="7"/>
      <c r="D424" s="7" t="s">
        <v>199</v>
      </c>
      <c r="E424" s="7"/>
      <c r="F424" s="7"/>
      <c r="G424" s="7"/>
      <c r="H424" s="7"/>
      <c r="I424" s="7"/>
      <c r="J424" s="7"/>
      <c r="K424" s="7"/>
      <c r="L424" s="9"/>
      <c r="M424" s="10"/>
      <c r="N424" s="10"/>
      <c r="O424" s="10"/>
      <c r="P424" s="10"/>
      <c r="Q424" s="10"/>
      <c r="R424" s="10"/>
      <c r="S424" s="10"/>
      <c r="T424" s="10"/>
    </row>
    <row r="425" spans="1:20" ht="16.5" customHeight="1" x14ac:dyDescent="0.2">
      <c r="A425" s="7"/>
      <c r="B425" s="7"/>
      <c r="C425" s="7"/>
      <c r="D425" s="7"/>
      <c r="E425" s="7" t="s">
        <v>200</v>
      </c>
      <c r="F425" s="7"/>
      <c r="G425" s="7"/>
      <c r="H425" s="7"/>
      <c r="I425" s="7"/>
      <c r="J425" s="7"/>
      <c r="K425" s="7"/>
      <c r="L425" s="9"/>
      <c r="M425" s="10"/>
      <c r="N425" s="10"/>
      <c r="O425" s="10"/>
      <c r="P425" s="10"/>
      <c r="Q425" s="10"/>
      <c r="R425" s="10"/>
      <c r="S425" s="10"/>
      <c r="T425" s="10"/>
    </row>
    <row r="426" spans="1:20" ht="16.5" customHeight="1" x14ac:dyDescent="0.2">
      <c r="A426" s="7"/>
      <c r="B426" s="7"/>
      <c r="C426" s="7"/>
      <c r="D426" s="7"/>
      <c r="E426" s="7"/>
      <c r="F426" s="7" t="s">
        <v>201</v>
      </c>
      <c r="G426" s="7"/>
      <c r="H426" s="7"/>
      <c r="I426" s="7"/>
      <c r="J426" s="7"/>
      <c r="K426" s="7"/>
      <c r="L426" s="9" t="s">
        <v>67</v>
      </c>
      <c r="M426" s="63">
        <v>95</v>
      </c>
      <c r="N426" s="62">
        <v>5</v>
      </c>
      <c r="O426" s="64">
        <v>289</v>
      </c>
      <c r="P426" s="62">
        <v>2</v>
      </c>
      <c r="Q426" s="64">
        <v>116</v>
      </c>
      <c r="R426" s="64">
        <v>189</v>
      </c>
      <c r="S426" s="62" t="s">
        <v>75</v>
      </c>
      <c r="T426" s="62" t="s">
        <v>75</v>
      </c>
    </row>
    <row r="427" spans="1:20" ht="16.5" customHeight="1" x14ac:dyDescent="0.2">
      <c r="A427" s="7"/>
      <c r="B427" s="7"/>
      <c r="C427" s="7"/>
      <c r="D427" s="7"/>
      <c r="E427" s="7"/>
      <c r="F427" s="7" t="s">
        <v>202</v>
      </c>
      <c r="G427" s="7"/>
      <c r="H427" s="7"/>
      <c r="I427" s="7"/>
      <c r="J427" s="7"/>
      <c r="K427" s="7"/>
      <c r="L427" s="9" t="s">
        <v>67</v>
      </c>
      <c r="M427" s="64">
        <v>769</v>
      </c>
      <c r="N427" s="64">
        <v>128</v>
      </c>
      <c r="O427" s="65">
        <v>1046</v>
      </c>
      <c r="P427" s="62">
        <v>2</v>
      </c>
      <c r="Q427" s="63">
        <v>90</v>
      </c>
      <c r="R427" s="63">
        <v>90</v>
      </c>
      <c r="S427" s="62">
        <v>5</v>
      </c>
      <c r="T427" s="63">
        <v>11</v>
      </c>
    </row>
    <row r="428" spans="1:20" ht="16.5" customHeight="1" x14ac:dyDescent="0.2">
      <c r="A428" s="7"/>
      <c r="B428" s="7"/>
      <c r="C428" s="7"/>
      <c r="D428" s="7"/>
      <c r="E428" s="7"/>
      <c r="F428" s="7" t="s">
        <v>203</v>
      </c>
      <c r="G428" s="7"/>
      <c r="H428" s="7"/>
      <c r="I428" s="7"/>
      <c r="J428" s="7"/>
      <c r="K428" s="7"/>
      <c r="L428" s="9" t="s">
        <v>67</v>
      </c>
      <c r="M428" s="64">
        <v>864</v>
      </c>
      <c r="N428" s="64">
        <v>133</v>
      </c>
      <c r="O428" s="65">
        <v>1335</v>
      </c>
      <c r="P428" s="62">
        <v>4</v>
      </c>
      <c r="Q428" s="64">
        <v>206</v>
      </c>
      <c r="R428" s="64">
        <v>279</v>
      </c>
      <c r="S428" s="62">
        <v>5</v>
      </c>
      <c r="T428" s="63">
        <v>11</v>
      </c>
    </row>
    <row r="429" spans="1:20" ht="16.5" customHeight="1" x14ac:dyDescent="0.2">
      <c r="A429" s="7"/>
      <c r="B429" s="7"/>
      <c r="C429" s="7"/>
      <c r="D429" s="7"/>
      <c r="E429" s="7" t="s">
        <v>204</v>
      </c>
      <c r="F429" s="7"/>
      <c r="G429" s="7"/>
      <c r="H429" s="7"/>
      <c r="I429" s="7"/>
      <c r="J429" s="7"/>
      <c r="K429" s="7"/>
      <c r="L429" s="9" t="s">
        <v>67</v>
      </c>
      <c r="M429" s="62">
        <v>5</v>
      </c>
      <c r="N429" s="63">
        <v>29</v>
      </c>
      <c r="O429" s="64">
        <v>267</v>
      </c>
      <c r="P429" s="64">
        <v>317</v>
      </c>
      <c r="Q429" s="63">
        <v>36</v>
      </c>
      <c r="R429" s="63">
        <v>29</v>
      </c>
      <c r="S429" s="62">
        <v>2</v>
      </c>
      <c r="T429" s="62">
        <v>1</v>
      </c>
    </row>
    <row r="430" spans="1:20" ht="29.45" customHeight="1" x14ac:dyDescent="0.2">
      <c r="A430" s="7"/>
      <c r="B430" s="7"/>
      <c r="C430" s="7"/>
      <c r="D430" s="7"/>
      <c r="E430" s="382" t="s">
        <v>205</v>
      </c>
      <c r="F430" s="382"/>
      <c r="G430" s="382"/>
      <c r="H430" s="382"/>
      <c r="I430" s="382"/>
      <c r="J430" s="382"/>
      <c r="K430" s="382"/>
      <c r="L430" s="9" t="s">
        <v>67</v>
      </c>
      <c r="M430" s="64">
        <v>193</v>
      </c>
      <c r="N430" s="62" t="s">
        <v>75</v>
      </c>
      <c r="O430" s="64">
        <v>146</v>
      </c>
      <c r="P430" s="64">
        <v>207</v>
      </c>
      <c r="Q430" s="63">
        <v>13</v>
      </c>
      <c r="R430" s="63">
        <v>45</v>
      </c>
      <c r="S430" s="62">
        <v>1</v>
      </c>
      <c r="T430" s="62" t="s">
        <v>75</v>
      </c>
    </row>
    <row r="431" spans="1:20" ht="16.5" customHeight="1" x14ac:dyDescent="0.2">
      <c r="A431" s="7"/>
      <c r="B431" s="7"/>
      <c r="C431" s="7"/>
      <c r="D431" s="7"/>
      <c r="E431" s="7" t="s">
        <v>206</v>
      </c>
      <c r="F431" s="7"/>
      <c r="G431" s="7"/>
      <c r="H431" s="7"/>
      <c r="I431" s="7"/>
      <c r="J431" s="7"/>
      <c r="K431" s="7"/>
      <c r="L431" s="9" t="s">
        <v>67</v>
      </c>
      <c r="M431" s="65">
        <v>1062</v>
      </c>
      <c r="N431" s="64">
        <v>162</v>
      </c>
      <c r="O431" s="65">
        <v>1748</v>
      </c>
      <c r="P431" s="64">
        <v>528</v>
      </c>
      <c r="Q431" s="64">
        <v>255</v>
      </c>
      <c r="R431" s="64">
        <v>353</v>
      </c>
      <c r="S431" s="62">
        <v>8</v>
      </c>
      <c r="T431" s="63">
        <v>12</v>
      </c>
    </row>
    <row r="432" spans="1:20" ht="16.5" customHeight="1" x14ac:dyDescent="0.2">
      <c r="A432" s="7"/>
      <c r="B432" s="7"/>
      <c r="C432" s="7"/>
      <c r="D432" s="7" t="s">
        <v>207</v>
      </c>
      <c r="E432" s="7"/>
      <c r="F432" s="7"/>
      <c r="G432" s="7"/>
      <c r="H432" s="7"/>
      <c r="I432" s="7"/>
      <c r="J432" s="7"/>
      <c r="K432" s="7"/>
      <c r="L432" s="9" t="s">
        <v>67</v>
      </c>
      <c r="M432" s="65">
        <v>8832</v>
      </c>
      <c r="N432" s="65">
        <v>5470</v>
      </c>
      <c r="O432" s="59" t="s">
        <v>214</v>
      </c>
      <c r="P432" s="65">
        <v>2688</v>
      </c>
      <c r="Q432" s="64">
        <v>986</v>
      </c>
      <c r="R432" s="65">
        <v>1741</v>
      </c>
      <c r="S432" s="65">
        <v>3495</v>
      </c>
      <c r="T432" s="63">
        <v>56</v>
      </c>
    </row>
    <row r="433" spans="1:20" ht="16.5" customHeight="1" x14ac:dyDescent="0.2">
      <c r="A433" s="7"/>
      <c r="B433" s="7"/>
      <c r="C433" s="7"/>
      <c r="D433" s="7" t="s">
        <v>208</v>
      </c>
      <c r="E433" s="7"/>
      <c r="F433" s="7"/>
      <c r="G433" s="7"/>
      <c r="H433" s="7"/>
      <c r="I433" s="7"/>
      <c r="J433" s="7"/>
      <c r="K433" s="7"/>
      <c r="L433" s="9" t="s">
        <v>67</v>
      </c>
      <c r="M433" s="65">
        <v>9894</v>
      </c>
      <c r="N433" s="65">
        <v>5632</v>
      </c>
      <c r="O433" s="65">
        <v>1748</v>
      </c>
      <c r="P433" s="65">
        <v>3216</v>
      </c>
      <c r="Q433" s="65">
        <v>1241</v>
      </c>
      <c r="R433" s="65">
        <v>2094</v>
      </c>
      <c r="S433" s="65">
        <v>3503</v>
      </c>
      <c r="T433" s="63">
        <v>68</v>
      </c>
    </row>
    <row r="434" spans="1:20" ht="16.5" customHeight="1" x14ac:dyDescent="0.2">
      <c r="A434" s="7"/>
      <c r="B434" s="7"/>
      <c r="C434" s="7" t="s">
        <v>209</v>
      </c>
      <c r="D434" s="7"/>
      <c r="E434" s="7"/>
      <c r="F434" s="7"/>
      <c r="G434" s="7"/>
      <c r="H434" s="7"/>
      <c r="I434" s="7"/>
      <c r="J434" s="7"/>
      <c r="K434" s="7"/>
      <c r="L434" s="9"/>
      <c r="M434" s="10"/>
      <c r="N434" s="10"/>
      <c r="O434" s="10"/>
      <c r="P434" s="10"/>
      <c r="Q434" s="10"/>
      <c r="R434" s="10"/>
      <c r="S434" s="10"/>
      <c r="T434" s="10"/>
    </row>
    <row r="435" spans="1:20" ht="16.5" customHeight="1" x14ac:dyDescent="0.2">
      <c r="A435" s="7"/>
      <c r="B435" s="7"/>
      <c r="C435" s="7"/>
      <c r="D435" s="7" t="s">
        <v>199</v>
      </c>
      <c r="E435" s="7"/>
      <c r="F435" s="7"/>
      <c r="G435" s="7"/>
      <c r="H435" s="7"/>
      <c r="I435" s="7"/>
      <c r="J435" s="7"/>
      <c r="K435" s="7"/>
      <c r="L435" s="9"/>
      <c r="M435" s="10"/>
      <c r="N435" s="10"/>
      <c r="O435" s="10"/>
      <c r="P435" s="10"/>
      <c r="Q435" s="10"/>
      <c r="R435" s="10"/>
      <c r="S435" s="10"/>
      <c r="T435" s="10"/>
    </row>
    <row r="436" spans="1:20" ht="16.5" customHeight="1" x14ac:dyDescent="0.2">
      <c r="A436" s="7"/>
      <c r="B436" s="7"/>
      <c r="C436" s="7"/>
      <c r="D436" s="7"/>
      <c r="E436" s="7" t="s">
        <v>200</v>
      </c>
      <c r="F436" s="7"/>
      <c r="G436" s="7"/>
      <c r="H436" s="7"/>
      <c r="I436" s="7"/>
      <c r="J436" s="7"/>
      <c r="K436" s="7"/>
      <c r="L436" s="9"/>
      <c r="M436" s="10"/>
      <c r="N436" s="10"/>
      <c r="O436" s="10"/>
      <c r="P436" s="10"/>
      <c r="Q436" s="10"/>
      <c r="R436" s="10"/>
      <c r="S436" s="10"/>
      <c r="T436" s="10"/>
    </row>
    <row r="437" spans="1:20" ht="16.5" customHeight="1" x14ac:dyDescent="0.2">
      <c r="A437" s="7"/>
      <c r="B437" s="7"/>
      <c r="C437" s="7"/>
      <c r="D437" s="7"/>
      <c r="E437" s="7"/>
      <c r="F437" s="7" t="s">
        <v>201</v>
      </c>
      <c r="G437" s="7"/>
      <c r="H437" s="7"/>
      <c r="I437" s="7"/>
      <c r="J437" s="7"/>
      <c r="K437" s="7"/>
      <c r="L437" s="9" t="s">
        <v>210</v>
      </c>
      <c r="M437" s="66">
        <v>1</v>
      </c>
      <c r="N437" s="66">
        <v>0.1</v>
      </c>
      <c r="O437" s="67">
        <v>16.5</v>
      </c>
      <c r="P437" s="66">
        <v>0.1</v>
      </c>
      <c r="Q437" s="66">
        <v>9.3000000000000007</v>
      </c>
      <c r="R437" s="66">
        <v>9</v>
      </c>
      <c r="S437" s="66" t="s">
        <v>75</v>
      </c>
      <c r="T437" s="66" t="s">
        <v>75</v>
      </c>
    </row>
    <row r="438" spans="1:20" ht="16.5" customHeight="1" x14ac:dyDescent="0.2">
      <c r="A438" s="7"/>
      <c r="B438" s="7"/>
      <c r="C438" s="7"/>
      <c r="D438" s="7"/>
      <c r="E438" s="7"/>
      <c r="F438" s="7" t="s">
        <v>202</v>
      </c>
      <c r="G438" s="7"/>
      <c r="H438" s="7"/>
      <c r="I438" s="7"/>
      <c r="J438" s="7"/>
      <c r="K438" s="7"/>
      <c r="L438" s="9" t="s">
        <v>210</v>
      </c>
      <c r="M438" s="66">
        <v>7.8</v>
      </c>
      <c r="N438" s="66">
        <v>2.2999999999999998</v>
      </c>
      <c r="O438" s="67">
        <v>59.8</v>
      </c>
      <c r="P438" s="66">
        <v>0.1</v>
      </c>
      <c r="Q438" s="66">
        <v>7.3</v>
      </c>
      <c r="R438" s="66">
        <v>4.3</v>
      </c>
      <c r="S438" s="66">
        <v>0.1</v>
      </c>
      <c r="T438" s="67">
        <v>16.2</v>
      </c>
    </row>
    <row r="439" spans="1:20" ht="16.5" customHeight="1" x14ac:dyDescent="0.2">
      <c r="A439" s="7"/>
      <c r="B439" s="7"/>
      <c r="C439" s="7"/>
      <c r="D439" s="7"/>
      <c r="E439" s="7"/>
      <c r="F439" s="7" t="s">
        <v>203</v>
      </c>
      <c r="G439" s="7"/>
      <c r="H439" s="7"/>
      <c r="I439" s="7"/>
      <c r="J439" s="7"/>
      <c r="K439" s="7"/>
      <c r="L439" s="9" t="s">
        <v>210</v>
      </c>
      <c r="M439" s="66">
        <v>8.6999999999999993</v>
      </c>
      <c r="N439" s="66">
        <v>2.4</v>
      </c>
      <c r="O439" s="67">
        <v>76.400000000000006</v>
      </c>
      <c r="P439" s="66">
        <v>0.1</v>
      </c>
      <c r="Q439" s="67">
        <v>16.600000000000001</v>
      </c>
      <c r="R439" s="67">
        <v>13.3</v>
      </c>
      <c r="S439" s="66">
        <v>0.1</v>
      </c>
      <c r="T439" s="67">
        <v>16.2</v>
      </c>
    </row>
    <row r="440" spans="1:20" ht="16.5" customHeight="1" x14ac:dyDescent="0.2">
      <c r="A440" s="7"/>
      <c r="B440" s="7"/>
      <c r="C440" s="7"/>
      <c r="D440" s="7"/>
      <c r="E440" s="7" t="s">
        <v>204</v>
      </c>
      <c r="F440" s="7"/>
      <c r="G440" s="7"/>
      <c r="H440" s="7"/>
      <c r="I440" s="7"/>
      <c r="J440" s="7"/>
      <c r="K440" s="7"/>
      <c r="L440" s="9" t="s">
        <v>210</v>
      </c>
      <c r="M440" s="66">
        <v>0.1</v>
      </c>
      <c r="N440" s="66">
        <v>0.5</v>
      </c>
      <c r="O440" s="67">
        <v>15.3</v>
      </c>
      <c r="P440" s="66">
        <v>9.9</v>
      </c>
      <c r="Q440" s="66">
        <v>2.9</v>
      </c>
      <c r="R440" s="66">
        <v>1.4</v>
      </c>
      <c r="S440" s="66">
        <v>0.1</v>
      </c>
      <c r="T440" s="66">
        <v>1.5</v>
      </c>
    </row>
    <row r="441" spans="1:20" ht="29.45" customHeight="1" x14ac:dyDescent="0.2">
      <c r="A441" s="7"/>
      <c r="B441" s="7"/>
      <c r="C441" s="7"/>
      <c r="D441" s="7"/>
      <c r="E441" s="382" t="s">
        <v>205</v>
      </c>
      <c r="F441" s="382"/>
      <c r="G441" s="382"/>
      <c r="H441" s="382"/>
      <c r="I441" s="382"/>
      <c r="J441" s="382"/>
      <c r="K441" s="382"/>
      <c r="L441" s="9" t="s">
        <v>210</v>
      </c>
      <c r="M441" s="66">
        <v>2</v>
      </c>
      <c r="N441" s="66" t="s">
        <v>75</v>
      </c>
      <c r="O441" s="66">
        <v>8.4</v>
      </c>
      <c r="P441" s="66">
        <v>6.4</v>
      </c>
      <c r="Q441" s="66">
        <v>1</v>
      </c>
      <c r="R441" s="66">
        <v>2.1</v>
      </c>
      <c r="S441" s="66" t="s">
        <v>75</v>
      </c>
      <c r="T441" s="66" t="s">
        <v>75</v>
      </c>
    </row>
    <row r="442" spans="1:20" ht="16.5" customHeight="1" x14ac:dyDescent="0.2">
      <c r="A442" s="7"/>
      <c r="B442" s="7"/>
      <c r="C442" s="7"/>
      <c r="D442" s="7"/>
      <c r="E442" s="7" t="s">
        <v>206</v>
      </c>
      <c r="F442" s="7"/>
      <c r="G442" s="7"/>
      <c r="H442" s="7"/>
      <c r="I442" s="7"/>
      <c r="J442" s="7"/>
      <c r="K442" s="7"/>
      <c r="L442" s="9" t="s">
        <v>210</v>
      </c>
      <c r="M442" s="67">
        <v>10.7</v>
      </c>
      <c r="N442" s="66">
        <v>2.9</v>
      </c>
      <c r="O442" s="68">
        <v>100</v>
      </c>
      <c r="P442" s="67">
        <v>16.399999999999999</v>
      </c>
      <c r="Q442" s="67">
        <v>20.5</v>
      </c>
      <c r="R442" s="67">
        <v>16.899999999999999</v>
      </c>
      <c r="S442" s="66">
        <v>0.2</v>
      </c>
      <c r="T442" s="67">
        <v>17.600000000000001</v>
      </c>
    </row>
    <row r="443" spans="1:20" ht="16.5" customHeight="1" x14ac:dyDescent="0.2">
      <c r="A443" s="7"/>
      <c r="B443" s="7"/>
      <c r="C443" s="7"/>
      <c r="D443" s="7" t="s">
        <v>207</v>
      </c>
      <c r="E443" s="7"/>
      <c r="F443" s="7"/>
      <c r="G443" s="7"/>
      <c r="H443" s="7"/>
      <c r="I443" s="7"/>
      <c r="J443" s="7"/>
      <c r="K443" s="7"/>
      <c r="L443" s="9" t="s">
        <v>210</v>
      </c>
      <c r="M443" s="67">
        <v>89.3</v>
      </c>
      <c r="N443" s="67">
        <v>97.1</v>
      </c>
      <c r="O443" s="60" t="s">
        <v>214</v>
      </c>
      <c r="P443" s="67">
        <v>83.6</v>
      </c>
      <c r="Q443" s="67">
        <v>79.5</v>
      </c>
      <c r="R443" s="67">
        <v>83.1</v>
      </c>
      <c r="S443" s="67">
        <v>99.8</v>
      </c>
      <c r="T443" s="67">
        <v>82.4</v>
      </c>
    </row>
    <row r="444" spans="1:20" ht="16.5" customHeight="1" x14ac:dyDescent="0.2">
      <c r="A444" s="7"/>
      <c r="B444" s="7"/>
      <c r="C444" s="7"/>
      <c r="D444" s="7" t="s">
        <v>208</v>
      </c>
      <c r="E444" s="7"/>
      <c r="F444" s="7"/>
      <c r="G444" s="7"/>
      <c r="H444" s="7"/>
      <c r="I444" s="7"/>
      <c r="J444" s="7"/>
      <c r="K444" s="7"/>
      <c r="L444" s="9" t="s">
        <v>210</v>
      </c>
      <c r="M444" s="68">
        <v>100</v>
      </c>
      <c r="N444" s="68">
        <v>100</v>
      </c>
      <c r="O444" s="68">
        <v>100</v>
      </c>
      <c r="P444" s="68">
        <v>100</v>
      </c>
      <c r="Q444" s="68">
        <v>100</v>
      </c>
      <c r="R444" s="68">
        <v>100</v>
      </c>
      <c r="S444" s="68">
        <v>100</v>
      </c>
      <c r="T444" s="68">
        <v>100</v>
      </c>
    </row>
    <row r="445" spans="1:20" ht="16.5" customHeight="1" x14ac:dyDescent="0.2">
      <c r="A445" s="7"/>
      <c r="B445" s="7" t="s">
        <v>213</v>
      </c>
      <c r="C445" s="7"/>
      <c r="D445" s="7"/>
      <c r="E445" s="7"/>
      <c r="F445" s="7"/>
      <c r="G445" s="7"/>
      <c r="H445" s="7"/>
      <c r="I445" s="7"/>
      <c r="J445" s="7"/>
      <c r="K445" s="7"/>
      <c r="L445" s="9"/>
      <c r="M445" s="10"/>
      <c r="N445" s="10"/>
      <c r="O445" s="10"/>
      <c r="P445" s="10"/>
      <c r="Q445" s="10"/>
      <c r="R445" s="10"/>
      <c r="S445" s="10"/>
      <c r="T445" s="10"/>
    </row>
    <row r="446" spans="1:20" ht="16.5" customHeight="1" x14ac:dyDescent="0.2">
      <c r="A446" s="7"/>
      <c r="B446" s="7"/>
      <c r="C446" s="7" t="s">
        <v>198</v>
      </c>
      <c r="D446" s="7"/>
      <c r="E446" s="7"/>
      <c r="F446" s="7"/>
      <c r="G446" s="7"/>
      <c r="H446" s="7"/>
      <c r="I446" s="7"/>
      <c r="J446" s="7"/>
      <c r="K446" s="7"/>
      <c r="L446" s="9"/>
      <c r="M446" s="10"/>
      <c r="N446" s="10"/>
      <c r="O446" s="10"/>
      <c r="P446" s="10"/>
      <c r="Q446" s="10"/>
      <c r="R446" s="10"/>
      <c r="S446" s="10"/>
      <c r="T446" s="10"/>
    </row>
    <row r="447" spans="1:20" ht="16.5" customHeight="1" x14ac:dyDescent="0.2">
      <c r="A447" s="7"/>
      <c r="B447" s="7"/>
      <c r="C447" s="7"/>
      <c r="D447" s="7" t="s">
        <v>199</v>
      </c>
      <c r="E447" s="7"/>
      <c r="F447" s="7"/>
      <c r="G447" s="7"/>
      <c r="H447" s="7"/>
      <c r="I447" s="7"/>
      <c r="J447" s="7"/>
      <c r="K447" s="7"/>
      <c r="L447" s="9"/>
      <c r="M447" s="10"/>
      <c r="N447" s="10"/>
      <c r="O447" s="10"/>
      <c r="P447" s="10"/>
      <c r="Q447" s="10"/>
      <c r="R447" s="10"/>
      <c r="S447" s="10"/>
      <c r="T447" s="10"/>
    </row>
    <row r="448" spans="1:20" ht="16.5" customHeight="1" x14ac:dyDescent="0.2">
      <c r="A448" s="7"/>
      <c r="B448" s="7"/>
      <c r="C448" s="7"/>
      <c r="D448" s="7"/>
      <c r="E448" s="7" t="s">
        <v>200</v>
      </c>
      <c r="F448" s="7"/>
      <c r="G448" s="7"/>
      <c r="H448" s="7"/>
      <c r="I448" s="7"/>
      <c r="J448" s="7"/>
      <c r="K448" s="7"/>
      <c r="L448" s="9"/>
      <c r="M448" s="10"/>
      <c r="N448" s="10"/>
      <c r="O448" s="10"/>
      <c r="P448" s="10"/>
      <c r="Q448" s="10"/>
      <c r="R448" s="10"/>
      <c r="S448" s="10"/>
      <c r="T448" s="10"/>
    </row>
    <row r="449" spans="1:20" ht="16.5" customHeight="1" x14ac:dyDescent="0.2">
      <c r="A449" s="7"/>
      <c r="B449" s="7"/>
      <c r="C449" s="7"/>
      <c r="D449" s="7"/>
      <c r="E449" s="7"/>
      <c r="F449" s="7" t="s">
        <v>201</v>
      </c>
      <c r="G449" s="7"/>
      <c r="H449" s="7"/>
      <c r="I449" s="7"/>
      <c r="J449" s="7"/>
      <c r="K449" s="7"/>
      <c r="L449" s="9" t="s">
        <v>67</v>
      </c>
      <c r="M449" s="61">
        <v>35005</v>
      </c>
      <c r="N449" s="61">
        <v>16451</v>
      </c>
      <c r="O449" s="65">
        <v>6222</v>
      </c>
      <c r="P449" s="65">
        <v>5065</v>
      </c>
      <c r="Q449" s="65">
        <v>1661</v>
      </c>
      <c r="R449" s="64">
        <v>802</v>
      </c>
      <c r="S449" s="64">
        <v>553</v>
      </c>
      <c r="T449" s="65">
        <v>2209</v>
      </c>
    </row>
    <row r="450" spans="1:20" ht="16.5" customHeight="1" x14ac:dyDescent="0.2">
      <c r="A450" s="7"/>
      <c r="B450" s="7"/>
      <c r="C450" s="7"/>
      <c r="D450" s="7"/>
      <c r="E450" s="7"/>
      <c r="F450" s="7" t="s">
        <v>202</v>
      </c>
      <c r="G450" s="7"/>
      <c r="H450" s="7"/>
      <c r="I450" s="7"/>
      <c r="J450" s="7"/>
      <c r="K450" s="7"/>
      <c r="L450" s="9" t="s">
        <v>67</v>
      </c>
      <c r="M450" s="61">
        <v>56401</v>
      </c>
      <c r="N450" s="61">
        <v>13587</v>
      </c>
      <c r="O450" s="61">
        <v>12997</v>
      </c>
      <c r="P450" s="65">
        <v>5250</v>
      </c>
      <c r="Q450" s="65">
        <v>1661</v>
      </c>
      <c r="R450" s="64">
        <v>281</v>
      </c>
      <c r="S450" s="65">
        <v>1428</v>
      </c>
      <c r="T450" s="65">
        <v>3812</v>
      </c>
    </row>
    <row r="451" spans="1:20" ht="16.5" customHeight="1" x14ac:dyDescent="0.2">
      <c r="A451" s="7"/>
      <c r="B451" s="7"/>
      <c r="C451" s="7"/>
      <c r="D451" s="7"/>
      <c r="E451" s="7"/>
      <c r="F451" s="7" t="s">
        <v>203</v>
      </c>
      <c r="G451" s="7"/>
      <c r="H451" s="7"/>
      <c r="I451" s="7"/>
      <c r="J451" s="7"/>
      <c r="K451" s="7"/>
      <c r="L451" s="9" t="s">
        <v>67</v>
      </c>
      <c r="M451" s="61">
        <v>91406</v>
      </c>
      <c r="N451" s="61">
        <v>30038</v>
      </c>
      <c r="O451" s="61">
        <v>19219</v>
      </c>
      <c r="P451" s="61">
        <v>10315</v>
      </c>
      <c r="Q451" s="65">
        <v>3322</v>
      </c>
      <c r="R451" s="65">
        <v>1083</v>
      </c>
      <c r="S451" s="65">
        <v>1981</v>
      </c>
      <c r="T451" s="65">
        <v>6021</v>
      </c>
    </row>
    <row r="452" spans="1:20" ht="16.5" customHeight="1" x14ac:dyDescent="0.2">
      <c r="A452" s="7"/>
      <c r="B452" s="7"/>
      <c r="C452" s="7"/>
      <c r="D452" s="7"/>
      <c r="E452" s="7" t="s">
        <v>204</v>
      </c>
      <c r="F452" s="7"/>
      <c r="G452" s="7"/>
      <c r="H452" s="7"/>
      <c r="I452" s="7"/>
      <c r="J452" s="7"/>
      <c r="K452" s="7"/>
      <c r="L452" s="9" t="s">
        <v>67</v>
      </c>
      <c r="M452" s="64">
        <v>326</v>
      </c>
      <c r="N452" s="65">
        <v>1138</v>
      </c>
      <c r="O452" s="65">
        <v>2365</v>
      </c>
      <c r="P452" s="65">
        <v>1233</v>
      </c>
      <c r="Q452" s="64">
        <v>599</v>
      </c>
      <c r="R452" s="64">
        <v>144</v>
      </c>
      <c r="S452" s="64">
        <v>721</v>
      </c>
      <c r="T452" s="64">
        <v>491</v>
      </c>
    </row>
    <row r="453" spans="1:20" ht="29.45" customHeight="1" x14ac:dyDescent="0.2">
      <c r="A453" s="7"/>
      <c r="B453" s="7"/>
      <c r="C453" s="7"/>
      <c r="D453" s="7"/>
      <c r="E453" s="382" t="s">
        <v>205</v>
      </c>
      <c r="F453" s="382"/>
      <c r="G453" s="382"/>
      <c r="H453" s="382"/>
      <c r="I453" s="382"/>
      <c r="J453" s="382"/>
      <c r="K453" s="382"/>
      <c r="L453" s="9" t="s">
        <v>67</v>
      </c>
      <c r="M453" s="65">
        <v>1310</v>
      </c>
      <c r="N453" s="62" t="s">
        <v>75</v>
      </c>
      <c r="O453" s="65">
        <v>1070</v>
      </c>
      <c r="P453" s="64">
        <v>985</v>
      </c>
      <c r="Q453" s="64">
        <v>173</v>
      </c>
      <c r="R453" s="64">
        <v>163</v>
      </c>
      <c r="S453" s="64">
        <v>220</v>
      </c>
      <c r="T453" s="65">
        <v>2733</v>
      </c>
    </row>
    <row r="454" spans="1:20" ht="16.5" customHeight="1" x14ac:dyDescent="0.2">
      <c r="A454" s="7"/>
      <c r="B454" s="7"/>
      <c r="C454" s="7"/>
      <c r="D454" s="7"/>
      <c r="E454" s="7" t="s">
        <v>206</v>
      </c>
      <c r="F454" s="7"/>
      <c r="G454" s="7"/>
      <c r="H454" s="7"/>
      <c r="I454" s="7"/>
      <c r="J454" s="7"/>
      <c r="K454" s="7"/>
      <c r="L454" s="9" t="s">
        <v>67</v>
      </c>
      <c r="M454" s="61">
        <v>93042</v>
      </c>
      <c r="N454" s="61">
        <v>31176</v>
      </c>
      <c r="O454" s="61">
        <v>22654</v>
      </c>
      <c r="P454" s="61">
        <v>12533</v>
      </c>
      <c r="Q454" s="65">
        <v>4094</v>
      </c>
      <c r="R454" s="65">
        <v>1390</v>
      </c>
      <c r="S454" s="65">
        <v>2922</v>
      </c>
      <c r="T454" s="65">
        <v>9245</v>
      </c>
    </row>
    <row r="455" spans="1:20" ht="16.5" customHeight="1" x14ac:dyDescent="0.2">
      <c r="A455" s="7"/>
      <c r="B455" s="7"/>
      <c r="C455" s="7"/>
      <c r="D455" s="7" t="s">
        <v>207</v>
      </c>
      <c r="E455" s="7"/>
      <c r="F455" s="7"/>
      <c r="G455" s="7"/>
      <c r="H455" s="7"/>
      <c r="I455" s="7"/>
      <c r="J455" s="7"/>
      <c r="K455" s="7"/>
      <c r="L455" s="9" t="s">
        <v>67</v>
      </c>
      <c r="M455" s="61">
        <v>65919</v>
      </c>
      <c r="N455" s="61">
        <v>79785</v>
      </c>
      <c r="O455" s="59" t="s">
        <v>214</v>
      </c>
      <c r="P455" s="65">
        <v>6526</v>
      </c>
      <c r="Q455" s="61">
        <v>17452</v>
      </c>
      <c r="R455" s="65">
        <v>6660</v>
      </c>
      <c r="S455" s="61">
        <v>12994</v>
      </c>
      <c r="T455" s="61">
        <v>13067</v>
      </c>
    </row>
    <row r="456" spans="1:20" ht="16.5" customHeight="1" x14ac:dyDescent="0.2">
      <c r="A456" s="7"/>
      <c r="B456" s="7"/>
      <c r="C456" s="7"/>
      <c r="D456" s="7" t="s">
        <v>208</v>
      </c>
      <c r="E456" s="7"/>
      <c r="F456" s="7"/>
      <c r="G456" s="7"/>
      <c r="H456" s="7"/>
      <c r="I456" s="7"/>
      <c r="J456" s="7"/>
      <c r="K456" s="7"/>
      <c r="L456" s="9" t="s">
        <v>67</v>
      </c>
      <c r="M456" s="58">
        <v>158961</v>
      </c>
      <c r="N456" s="58">
        <v>110961</v>
      </c>
      <c r="O456" s="61">
        <v>22654</v>
      </c>
      <c r="P456" s="61">
        <v>19059</v>
      </c>
      <c r="Q456" s="61">
        <v>21546</v>
      </c>
      <c r="R456" s="65">
        <v>8050</v>
      </c>
      <c r="S456" s="61">
        <v>15916</v>
      </c>
      <c r="T456" s="61">
        <v>22312</v>
      </c>
    </row>
    <row r="457" spans="1:20" ht="16.5" customHeight="1" x14ac:dyDescent="0.2">
      <c r="A457" s="7"/>
      <c r="B457" s="7"/>
      <c r="C457" s="7" t="s">
        <v>209</v>
      </c>
      <c r="D457" s="7"/>
      <c r="E457" s="7"/>
      <c r="F457" s="7"/>
      <c r="G457" s="7"/>
      <c r="H457" s="7"/>
      <c r="I457" s="7"/>
      <c r="J457" s="7"/>
      <c r="K457" s="7"/>
      <c r="L457" s="9"/>
      <c r="M457" s="10"/>
      <c r="N457" s="10"/>
      <c r="O457" s="10"/>
      <c r="P457" s="10"/>
      <c r="Q457" s="10"/>
      <c r="R457" s="10"/>
      <c r="S457" s="10"/>
      <c r="T457" s="10"/>
    </row>
    <row r="458" spans="1:20" ht="16.5" customHeight="1" x14ac:dyDescent="0.2">
      <c r="A458" s="7"/>
      <c r="B458" s="7"/>
      <c r="C458" s="7"/>
      <c r="D458" s="7" t="s">
        <v>199</v>
      </c>
      <c r="E458" s="7"/>
      <c r="F458" s="7"/>
      <c r="G458" s="7"/>
      <c r="H458" s="7"/>
      <c r="I458" s="7"/>
      <c r="J458" s="7"/>
      <c r="K458" s="7"/>
      <c r="L458" s="9"/>
      <c r="M458" s="10"/>
      <c r="N458" s="10"/>
      <c r="O458" s="10"/>
      <c r="P458" s="10"/>
      <c r="Q458" s="10"/>
      <c r="R458" s="10"/>
      <c r="S458" s="10"/>
      <c r="T458" s="10"/>
    </row>
    <row r="459" spans="1:20" ht="16.5" customHeight="1" x14ac:dyDescent="0.2">
      <c r="A459" s="7"/>
      <c r="B459" s="7"/>
      <c r="C459" s="7"/>
      <c r="D459" s="7"/>
      <c r="E459" s="7" t="s">
        <v>200</v>
      </c>
      <c r="F459" s="7"/>
      <c r="G459" s="7"/>
      <c r="H459" s="7"/>
      <c r="I459" s="7"/>
      <c r="J459" s="7"/>
      <c r="K459" s="7"/>
      <c r="L459" s="9"/>
      <c r="M459" s="10"/>
      <c r="N459" s="10"/>
      <c r="O459" s="10"/>
      <c r="P459" s="10"/>
      <c r="Q459" s="10"/>
      <c r="R459" s="10"/>
      <c r="S459" s="10"/>
      <c r="T459" s="10"/>
    </row>
    <row r="460" spans="1:20" ht="16.5" customHeight="1" x14ac:dyDescent="0.2">
      <c r="A460" s="7"/>
      <c r="B460" s="7"/>
      <c r="C460" s="7"/>
      <c r="D460" s="7"/>
      <c r="E460" s="7"/>
      <c r="F460" s="7" t="s">
        <v>201</v>
      </c>
      <c r="G460" s="7"/>
      <c r="H460" s="7"/>
      <c r="I460" s="7"/>
      <c r="J460" s="7"/>
      <c r="K460" s="7"/>
      <c r="L460" s="9" t="s">
        <v>210</v>
      </c>
      <c r="M460" s="67">
        <v>22</v>
      </c>
      <c r="N460" s="67">
        <v>14.8</v>
      </c>
      <c r="O460" s="67">
        <v>27.5</v>
      </c>
      <c r="P460" s="67">
        <v>26.6</v>
      </c>
      <c r="Q460" s="66">
        <v>7.7</v>
      </c>
      <c r="R460" s="67">
        <v>10</v>
      </c>
      <c r="S460" s="66">
        <v>3.5</v>
      </c>
      <c r="T460" s="66">
        <v>9.9</v>
      </c>
    </row>
    <row r="461" spans="1:20" ht="16.5" customHeight="1" x14ac:dyDescent="0.2">
      <c r="A461" s="7"/>
      <c r="B461" s="7"/>
      <c r="C461" s="7"/>
      <c r="D461" s="7"/>
      <c r="E461" s="7"/>
      <c r="F461" s="7" t="s">
        <v>202</v>
      </c>
      <c r="G461" s="7"/>
      <c r="H461" s="7"/>
      <c r="I461" s="7"/>
      <c r="J461" s="7"/>
      <c r="K461" s="7"/>
      <c r="L461" s="9" t="s">
        <v>210</v>
      </c>
      <c r="M461" s="67">
        <v>35.5</v>
      </c>
      <c r="N461" s="67">
        <v>12.2</v>
      </c>
      <c r="O461" s="67">
        <v>57.4</v>
      </c>
      <c r="P461" s="67">
        <v>27.5</v>
      </c>
      <c r="Q461" s="66">
        <v>7.7</v>
      </c>
      <c r="R461" s="66">
        <v>3.5</v>
      </c>
      <c r="S461" s="66">
        <v>9</v>
      </c>
      <c r="T461" s="67">
        <v>17.100000000000001</v>
      </c>
    </row>
    <row r="462" spans="1:20" ht="16.5" customHeight="1" x14ac:dyDescent="0.2">
      <c r="A462" s="7"/>
      <c r="B462" s="7"/>
      <c r="C462" s="7"/>
      <c r="D462" s="7"/>
      <c r="E462" s="7"/>
      <c r="F462" s="7" t="s">
        <v>203</v>
      </c>
      <c r="G462" s="7"/>
      <c r="H462" s="7"/>
      <c r="I462" s="7"/>
      <c r="J462" s="7"/>
      <c r="K462" s="7"/>
      <c r="L462" s="9" t="s">
        <v>210</v>
      </c>
      <c r="M462" s="67">
        <v>57.5</v>
      </c>
      <c r="N462" s="67">
        <v>27.1</v>
      </c>
      <c r="O462" s="67">
        <v>84.8</v>
      </c>
      <c r="P462" s="67">
        <v>54.1</v>
      </c>
      <c r="Q462" s="67">
        <v>15.4</v>
      </c>
      <c r="R462" s="67">
        <v>13.5</v>
      </c>
      <c r="S462" s="67">
        <v>12.4</v>
      </c>
      <c r="T462" s="67">
        <v>27</v>
      </c>
    </row>
    <row r="463" spans="1:20" ht="16.5" customHeight="1" x14ac:dyDescent="0.2">
      <c r="A463" s="7"/>
      <c r="B463" s="7"/>
      <c r="C463" s="7"/>
      <c r="D463" s="7"/>
      <c r="E463" s="7" t="s">
        <v>204</v>
      </c>
      <c r="F463" s="7"/>
      <c r="G463" s="7"/>
      <c r="H463" s="7"/>
      <c r="I463" s="7"/>
      <c r="J463" s="7"/>
      <c r="K463" s="7"/>
      <c r="L463" s="9" t="s">
        <v>210</v>
      </c>
      <c r="M463" s="66">
        <v>0.2</v>
      </c>
      <c r="N463" s="66">
        <v>1</v>
      </c>
      <c r="O463" s="67">
        <v>10.4</v>
      </c>
      <c r="P463" s="66">
        <v>6.5</v>
      </c>
      <c r="Q463" s="66">
        <v>2.8</v>
      </c>
      <c r="R463" s="66">
        <v>1.8</v>
      </c>
      <c r="S463" s="66">
        <v>4.5</v>
      </c>
      <c r="T463" s="66">
        <v>2.2000000000000002</v>
      </c>
    </row>
    <row r="464" spans="1:20" ht="29.45" customHeight="1" x14ac:dyDescent="0.2">
      <c r="A464" s="7"/>
      <c r="B464" s="7"/>
      <c r="C464" s="7"/>
      <c r="D464" s="7"/>
      <c r="E464" s="382" t="s">
        <v>205</v>
      </c>
      <c r="F464" s="382"/>
      <c r="G464" s="382"/>
      <c r="H464" s="382"/>
      <c r="I464" s="382"/>
      <c r="J464" s="382"/>
      <c r="K464" s="382"/>
      <c r="L464" s="9" t="s">
        <v>210</v>
      </c>
      <c r="M464" s="66">
        <v>0.8</v>
      </c>
      <c r="N464" s="66" t="s">
        <v>75</v>
      </c>
      <c r="O464" s="66">
        <v>4.7</v>
      </c>
      <c r="P464" s="66">
        <v>5.2</v>
      </c>
      <c r="Q464" s="66">
        <v>0.8</v>
      </c>
      <c r="R464" s="66">
        <v>2</v>
      </c>
      <c r="S464" s="66">
        <v>1.4</v>
      </c>
      <c r="T464" s="67">
        <v>12.2</v>
      </c>
    </row>
    <row r="465" spans="1:20" ht="16.5" customHeight="1" x14ac:dyDescent="0.2">
      <c r="A465" s="7"/>
      <c r="B465" s="7"/>
      <c r="C465" s="7"/>
      <c r="D465" s="7"/>
      <c r="E465" s="7" t="s">
        <v>206</v>
      </c>
      <c r="F465" s="7"/>
      <c r="G465" s="7"/>
      <c r="H465" s="7"/>
      <c r="I465" s="7"/>
      <c r="J465" s="7"/>
      <c r="K465" s="7"/>
      <c r="L465" s="9" t="s">
        <v>210</v>
      </c>
      <c r="M465" s="67">
        <v>58.5</v>
      </c>
      <c r="N465" s="67">
        <v>28.1</v>
      </c>
      <c r="O465" s="68">
        <v>100</v>
      </c>
      <c r="P465" s="67">
        <v>65.8</v>
      </c>
      <c r="Q465" s="67">
        <v>19</v>
      </c>
      <c r="R465" s="67">
        <v>17.3</v>
      </c>
      <c r="S465" s="67">
        <v>18.399999999999999</v>
      </c>
      <c r="T465" s="67">
        <v>41.4</v>
      </c>
    </row>
    <row r="466" spans="1:20" ht="16.5" customHeight="1" x14ac:dyDescent="0.2">
      <c r="A466" s="7"/>
      <c r="B466" s="7"/>
      <c r="C466" s="7"/>
      <c r="D466" s="7" t="s">
        <v>207</v>
      </c>
      <c r="E466" s="7"/>
      <c r="F466" s="7"/>
      <c r="G466" s="7"/>
      <c r="H466" s="7"/>
      <c r="I466" s="7"/>
      <c r="J466" s="7"/>
      <c r="K466" s="7"/>
      <c r="L466" s="9" t="s">
        <v>210</v>
      </c>
      <c r="M466" s="67">
        <v>41.5</v>
      </c>
      <c r="N466" s="67">
        <v>71.900000000000006</v>
      </c>
      <c r="O466" s="60" t="s">
        <v>214</v>
      </c>
      <c r="P466" s="67">
        <v>34.200000000000003</v>
      </c>
      <c r="Q466" s="67">
        <v>81</v>
      </c>
      <c r="R466" s="67">
        <v>82.7</v>
      </c>
      <c r="S466" s="67">
        <v>81.599999999999994</v>
      </c>
      <c r="T466" s="67">
        <v>58.6</v>
      </c>
    </row>
    <row r="467" spans="1:20" ht="16.5" customHeight="1" x14ac:dyDescent="0.2">
      <c r="A467" s="7"/>
      <c r="B467" s="7"/>
      <c r="C467" s="7"/>
      <c r="D467" s="7" t="s">
        <v>208</v>
      </c>
      <c r="E467" s="7"/>
      <c r="F467" s="7"/>
      <c r="G467" s="7"/>
      <c r="H467" s="7"/>
      <c r="I467" s="7"/>
      <c r="J467" s="7"/>
      <c r="K467" s="7"/>
      <c r="L467" s="9" t="s">
        <v>210</v>
      </c>
      <c r="M467" s="68">
        <v>100</v>
      </c>
      <c r="N467" s="68">
        <v>100</v>
      </c>
      <c r="O467" s="68">
        <v>100</v>
      </c>
      <c r="P467" s="68">
        <v>100</v>
      </c>
      <c r="Q467" s="68">
        <v>100</v>
      </c>
      <c r="R467" s="68">
        <v>100</v>
      </c>
      <c r="S467" s="68">
        <v>100</v>
      </c>
      <c r="T467" s="68">
        <v>100</v>
      </c>
    </row>
    <row r="468" spans="1:20" ht="16.5" customHeight="1" x14ac:dyDescent="0.2">
      <c r="A468" s="7" t="s">
        <v>83</v>
      </c>
      <c r="B468" s="7"/>
      <c r="C468" s="7"/>
      <c r="D468" s="7"/>
      <c r="E468" s="7"/>
      <c r="F468" s="7"/>
      <c r="G468" s="7"/>
      <c r="H468" s="7"/>
      <c r="I468" s="7"/>
      <c r="J468" s="7"/>
      <c r="K468" s="7"/>
      <c r="L468" s="9"/>
      <c r="M468" s="10"/>
      <c r="N468" s="10"/>
      <c r="O468" s="10"/>
      <c r="P468" s="10"/>
      <c r="Q468" s="10"/>
      <c r="R468" s="10"/>
      <c r="S468" s="10"/>
      <c r="T468" s="10"/>
    </row>
    <row r="469" spans="1:20" ht="16.5" customHeight="1" x14ac:dyDescent="0.2">
      <c r="A469" s="7"/>
      <c r="B469" s="7" t="s">
        <v>197</v>
      </c>
      <c r="C469" s="7"/>
      <c r="D469" s="7"/>
      <c r="E469" s="7"/>
      <c r="F469" s="7"/>
      <c r="G469" s="7"/>
      <c r="H469" s="7"/>
      <c r="I469" s="7"/>
      <c r="J469" s="7"/>
      <c r="K469" s="7"/>
      <c r="L469" s="9"/>
      <c r="M469" s="10"/>
      <c r="N469" s="10"/>
      <c r="O469" s="10"/>
      <c r="P469" s="10"/>
      <c r="Q469" s="10"/>
      <c r="R469" s="10"/>
      <c r="S469" s="10"/>
      <c r="T469" s="10"/>
    </row>
    <row r="470" spans="1:20" ht="16.5" customHeight="1" x14ac:dyDescent="0.2">
      <c r="A470" s="7"/>
      <c r="B470" s="7"/>
      <c r="C470" s="7" t="s">
        <v>198</v>
      </c>
      <c r="D470" s="7"/>
      <c r="E470" s="7"/>
      <c r="F470" s="7"/>
      <c r="G470" s="7"/>
      <c r="H470" s="7"/>
      <c r="I470" s="7"/>
      <c r="J470" s="7"/>
      <c r="K470" s="7"/>
      <c r="L470" s="9"/>
      <c r="M470" s="10"/>
      <c r="N470" s="10"/>
      <c r="O470" s="10"/>
      <c r="P470" s="10"/>
      <c r="Q470" s="10"/>
      <c r="R470" s="10"/>
      <c r="S470" s="10"/>
      <c r="T470" s="10"/>
    </row>
    <row r="471" spans="1:20" ht="16.5" customHeight="1" x14ac:dyDescent="0.2">
      <c r="A471" s="7"/>
      <c r="B471" s="7"/>
      <c r="C471" s="7"/>
      <c r="D471" s="7" t="s">
        <v>199</v>
      </c>
      <c r="E471" s="7"/>
      <c r="F471" s="7"/>
      <c r="G471" s="7"/>
      <c r="H471" s="7"/>
      <c r="I471" s="7"/>
      <c r="J471" s="7"/>
      <c r="K471" s="7"/>
      <c r="L471" s="9"/>
      <c r="M471" s="10"/>
      <c r="N471" s="10"/>
      <c r="O471" s="10"/>
      <c r="P471" s="10"/>
      <c r="Q471" s="10"/>
      <c r="R471" s="10"/>
      <c r="S471" s="10"/>
      <c r="T471" s="10"/>
    </row>
    <row r="472" spans="1:20" ht="16.5" customHeight="1" x14ac:dyDescent="0.2">
      <c r="A472" s="7"/>
      <c r="B472" s="7"/>
      <c r="C472" s="7"/>
      <c r="D472" s="7"/>
      <c r="E472" s="7" t="s">
        <v>200</v>
      </c>
      <c r="F472" s="7"/>
      <c r="G472" s="7"/>
      <c r="H472" s="7"/>
      <c r="I472" s="7"/>
      <c r="J472" s="7"/>
      <c r="K472" s="7"/>
      <c r="L472" s="9"/>
      <c r="M472" s="10"/>
      <c r="N472" s="10"/>
      <c r="O472" s="10"/>
      <c r="P472" s="10"/>
      <c r="Q472" s="10"/>
      <c r="R472" s="10"/>
      <c r="S472" s="10"/>
      <c r="T472" s="10"/>
    </row>
    <row r="473" spans="1:20" ht="16.5" customHeight="1" x14ac:dyDescent="0.2">
      <c r="A473" s="7"/>
      <c r="B473" s="7"/>
      <c r="C473" s="7"/>
      <c r="D473" s="7"/>
      <c r="E473" s="7"/>
      <c r="F473" s="7" t="s">
        <v>201</v>
      </c>
      <c r="G473" s="7"/>
      <c r="H473" s="7"/>
      <c r="I473" s="7"/>
      <c r="J473" s="7"/>
      <c r="K473" s="7"/>
      <c r="L473" s="9" t="s">
        <v>67</v>
      </c>
      <c r="M473" s="61">
        <v>10068</v>
      </c>
      <c r="N473" s="65">
        <v>1820</v>
      </c>
      <c r="O473" s="65">
        <v>2100</v>
      </c>
      <c r="P473" s="65">
        <v>2003</v>
      </c>
      <c r="Q473" s="64">
        <v>643</v>
      </c>
      <c r="R473" s="64">
        <v>173</v>
      </c>
      <c r="S473" s="64">
        <v>156</v>
      </c>
      <c r="T473" s="65">
        <v>1533</v>
      </c>
    </row>
    <row r="474" spans="1:20" ht="16.5" customHeight="1" x14ac:dyDescent="0.2">
      <c r="A474" s="7"/>
      <c r="B474" s="7"/>
      <c r="C474" s="7"/>
      <c r="D474" s="7"/>
      <c r="E474" s="7"/>
      <c r="F474" s="7" t="s">
        <v>202</v>
      </c>
      <c r="G474" s="7"/>
      <c r="H474" s="7"/>
      <c r="I474" s="7"/>
      <c r="J474" s="7"/>
      <c r="K474" s="7"/>
      <c r="L474" s="9" t="s">
        <v>67</v>
      </c>
      <c r="M474" s="61">
        <v>14449</v>
      </c>
      <c r="N474" s="65">
        <v>1239</v>
      </c>
      <c r="O474" s="65">
        <v>3500</v>
      </c>
      <c r="P474" s="65">
        <v>2161</v>
      </c>
      <c r="Q474" s="64">
        <v>646</v>
      </c>
      <c r="R474" s="63">
        <v>54</v>
      </c>
      <c r="S474" s="64">
        <v>379</v>
      </c>
      <c r="T474" s="65">
        <v>2756</v>
      </c>
    </row>
    <row r="475" spans="1:20" ht="16.5" customHeight="1" x14ac:dyDescent="0.2">
      <c r="A475" s="7"/>
      <c r="B475" s="7"/>
      <c r="C475" s="7"/>
      <c r="D475" s="7"/>
      <c r="E475" s="7"/>
      <c r="F475" s="7" t="s">
        <v>203</v>
      </c>
      <c r="G475" s="7"/>
      <c r="H475" s="7"/>
      <c r="I475" s="7"/>
      <c r="J475" s="7"/>
      <c r="K475" s="7"/>
      <c r="L475" s="9" t="s">
        <v>67</v>
      </c>
      <c r="M475" s="61">
        <v>24517</v>
      </c>
      <c r="N475" s="65">
        <v>3059</v>
      </c>
      <c r="O475" s="65">
        <v>5600</v>
      </c>
      <c r="P475" s="65">
        <v>4164</v>
      </c>
      <c r="Q475" s="65">
        <v>1289</v>
      </c>
      <c r="R475" s="64">
        <v>227</v>
      </c>
      <c r="S475" s="64">
        <v>535</v>
      </c>
      <c r="T475" s="65">
        <v>4289</v>
      </c>
    </row>
    <row r="476" spans="1:20" ht="16.5" customHeight="1" x14ac:dyDescent="0.2">
      <c r="A476" s="7"/>
      <c r="B476" s="7"/>
      <c r="C476" s="7"/>
      <c r="D476" s="7"/>
      <c r="E476" s="7" t="s">
        <v>204</v>
      </c>
      <c r="F476" s="7"/>
      <c r="G476" s="7"/>
      <c r="H476" s="7"/>
      <c r="I476" s="7"/>
      <c r="J476" s="7"/>
      <c r="K476" s="7"/>
      <c r="L476" s="9" t="s">
        <v>67</v>
      </c>
      <c r="M476" s="64">
        <v>175</v>
      </c>
      <c r="N476" s="64">
        <v>112</v>
      </c>
      <c r="O476" s="64">
        <v>762</v>
      </c>
      <c r="P476" s="64">
        <v>424</v>
      </c>
      <c r="Q476" s="64">
        <v>247</v>
      </c>
      <c r="R476" s="63">
        <v>28</v>
      </c>
      <c r="S476" s="64">
        <v>121</v>
      </c>
      <c r="T476" s="64">
        <v>292</v>
      </c>
    </row>
    <row r="477" spans="1:20" ht="29.45" customHeight="1" x14ac:dyDescent="0.2">
      <c r="A477" s="7"/>
      <c r="B477" s="7"/>
      <c r="C477" s="7"/>
      <c r="D477" s="7"/>
      <c r="E477" s="382" t="s">
        <v>205</v>
      </c>
      <c r="F477" s="382"/>
      <c r="G477" s="382"/>
      <c r="H477" s="382"/>
      <c r="I477" s="382"/>
      <c r="J477" s="382"/>
      <c r="K477" s="382"/>
      <c r="L477" s="9" t="s">
        <v>67</v>
      </c>
      <c r="M477" s="64">
        <v>412</v>
      </c>
      <c r="N477" s="62" t="s">
        <v>75</v>
      </c>
      <c r="O477" s="64">
        <v>431</v>
      </c>
      <c r="P477" s="64">
        <v>284</v>
      </c>
      <c r="Q477" s="64">
        <v>122</v>
      </c>
      <c r="R477" s="63">
        <v>13</v>
      </c>
      <c r="S477" s="63">
        <v>57</v>
      </c>
      <c r="T477" s="65">
        <v>1900</v>
      </c>
    </row>
    <row r="478" spans="1:20" ht="16.5" customHeight="1" x14ac:dyDescent="0.2">
      <c r="A478" s="7"/>
      <c r="B478" s="7"/>
      <c r="C478" s="7"/>
      <c r="D478" s="7"/>
      <c r="E478" s="7" t="s">
        <v>206</v>
      </c>
      <c r="F478" s="7"/>
      <c r="G478" s="7"/>
      <c r="H478" s="7"/>
      <c r="I478" s="7"/>
      <c r="J478" s="7"/>
      <c r="K478" s="7"/>
      <c r="L478" s="9" t="s">
        <v>67</v>
      </c>
      <c r="M478" s="61">
        <v>25104</v>
      </c>
      <c r="N478" s="65">
        <v>3171</v>
      </c>
      <c r="O478" s="65">
        <v>6793</v>
      </c>
      <c r="P478" s="65">
        <v>4872</v>
      </c>
      <c r="Q478" s="65">
        <v>1658</v>
      </c>
      <c r="R478" s="64">
        <v>268</v>
      </c>
      <c r="S478" s="64">
        <v>713</v>
      </c>
      <c r="T478" s="65">
        <v>6481</v>
      </c>
    </row>
    <row r="479" spans="1:20" ht="16.5" customHeight="1" x14ac:dyDescent="0.2">
      <c r="A479" s="7"/>
      <c r="B479" s="7"/>
      <c r="C479" s="7"/>
      <c r="D479" s="7" t="s">
        <v>207</v>
      </c>
      <c r="E479" s="7"/>
      <c r="F479" s="7"/>
      <c r="G479" s="7"/>
      <c r="H479" s="7"/>
      <c r="I479" s="7"/>
      <c r="J479" s="7"/>
      <c r="K479" s="7"/>
      <c r="L479" s="9" t="s">
        <v>67</v>
      </c>
      <c r="M479" s="61">
        <v>11171</v>
      </c>
      <c r="N479" s="65">
        <v>5551</v>
      </c>
      <c r="O479" s="59" t="s">
        <v>214</v>
      </c>
      <c r="P479" s="65">
        <v>1316</v>
      </c>
      <c r="Q479" s="65">
        <v>4030</v>
      </c>
      <c r="R479" s="65">
        <v>1045</v>
      </c>
      <c r="S479" s="65">
        <v>1640</v>
      </c>
      <c r="T479" s="65">
        <v>9531</v>
      </c>
    </row>
    <row r="480" spans="1:20" ht="16.5" customHeight="1" x14ac:dyDescent="0.2">
      <c r="A480" s="7"/>
      <c r="B480" s="7"/>
      <c r="C480" s="7"/>
      <c r="D480" s="7" t="s">
        <v>208</v>
      </c>
      <c r="E480" s="7"/>
      <c r="F480" s="7"/>
      <c r="G480" s="7"/>
      <c r="H480" s="7"/>
      <c r="I480" s="7"/>
      <c r="J480" s="7"/>
      <c r="K480" s="7"/>
      <c r="L480" s="9" t="s">
        <v>67</v>
      </c>
      <c r="M480" s="61">
        <v>36275</v>
      </c>
      <c r="N480" s="65">
        <v>8722</v>
      </c>
      <c r="O480" s="65">
        <v>6793</v>
      </c>
      <c r="P480" s="65">
        <v>6188</v>
      </c>
      <c r="Q480" s="65">
        <v>5688</v>
      </c>
      <c r="R480" s="65">
        <v>1313</v>
      </c>
      <c r="S480" s="65">
        <v>2353</v>
      </c>
      <c r="T480" s="61">
        <v>16012</v>
      </c>
    </row>
    <row r="481" spans="1:20" ht="16.5" customHeight="1" x14ac:dyDescent="0.2">
      <c r="A481" s="7"/>
      <c r="B481" s="7"/>
      <c r="C481" s="7" t="s">
        <v>209</v>
      </c>
      <c r="D481" s="7"/>
      <c r="E481" s="7"/>
      <c r="F481" s="7"/>
      <c r="G481" s="7"/>
      <c r="H481" s="7"/>
      <c r="I481" s="7"/>
      <c r="J481" s="7"/>
      <c r="K481" s="7"/>
      <c r="L481" s="9"/>
      <c r="M481" s="10"/>
      <c r="N481" s="10"/>
      <c r="O481" s="10"/>
      <c r="P481" s="10"/>
      <c r="Q481" s="10"/>
      <c r="R481" s="10"/>
      <c r="S481" s="10"/>
      <c r="T481" s="10"/>
    </row>
    <row r="482" spans="1:20" ht="16.5" customHeight="1" x14ac:dyDescent="0.2">
      <c r="A482" s="7"/>
      <c r="B482" s="7"/>
      <c r="C482" s="7"/>
      <c r="D482" s="7" t="s">
        <v>199</v>
      </c>
      <c r="E482" s="7"/>
      <c r="F482" s="7"/>
      <c r="G482" s="7"/>
      <c r="H482" s="7"/>
      <c r="I482" s="7"/>
      <c r="J482" s="7"/>
      <c r="K482" s="7"/>
      <c r="L482" s="9"/>
      <c r="M482" s="10"/>
      <c r="N482" s="10"/>
      <c r="O482" s="10"/>
      <c r="P482" s="10"/>
      <c r="Q482" s="10"/>
      <c r="R482" s="10"/>
      <c r="S482" s="10"/>
      <c r="T482" s="10"/>
    </row>
    <row r="483" spans="1:20" ht="16.5" customHeight="1" x14ac:dyDescent="0.2">
      <c r="A483" s="7"/>
      <c r="B483" s="7"/>
      <c r="C483" s="7"/>
      <c r="D483" s="7"/>
      <c r="E483" s="7" t="s">
        <v>200</v>
      </c>
      <c r="F483" s="7"/>
      <c r="G483" s="7"/>
      <c r="H483" s="7"/>
      <c r="I483" s="7"/>
      <c r="J483" s="7"/>
      <c r="K483" s="7"/>
      <c r="L483" s="9"/>
      <c r="M483" s="10"/>
      <c r="N483" s="10"/>
      <c r="O483" s="10"/>
      <c r="P483" s="10"/>
      <c r="Q483" s="10"/>
      <c r="R483" s="10"/>
      <c r="S483" s="10"/>
      <c r="T483" s="10"/>
    </row>
    <row r="484" spans="1:20" ht="16.5" customHeight="1" x14ac:dyDescent="0.2">
      <c r="A484" s="7"/>
      <c r="B484" s="7"/>
      <c r="C484" s="7"/>
      <c r="D484" s="7"/>
      <c r="E484" s="7"/>
      <c r="F484" s="7" t="s">
        <v>201</v>
      </c>
      <c r="G484" s="7"/>
      <c r="H484" s="7"/>
      <c r="I484" s="7"/>
      <c r="J484" s="7"/>
      <c r="K484" s="7"/>
      <c r="L484" s="9" t="s">
        <v>210</v>
      </c>
      <c r="M484" s="67">
        <v>27.8</v>
      </c>
      <c r="N484" s="67">
        <v>20.9</v>
      </c>
      <c r="O484" s="67">
        <v>30.9</v>
      </c>
      <c r="P484" s="67">
        <v>32.4</v>
      </c>
      <c r="Q484" s="67">
        <v>11.3</v>
      </c>
      <c r="R484" s="67">
        <v>13.2</v>
      </c>
      <c r="S484" s="66">
        <v>6.6</v>
      </c>
      <c r="T484" s="66">
        <v>9.6</v>
      </c>
    </row>
    <row r="485" spans="1:20" ht="16.5" customHeight="1" x14ac:dyDescent="0.2">
      <c r="A485" s="7"/>
      <c r="B485" s="7"/>
      <c r="C485" s="7"/>
      <c r="D485" s="7"/>
      <c r="E485" s="7"/>
      <c r="F485" s="7" t="s">
        <v>202</v>
      </c>
      <c r="G485" s="7"/>
      <c r="H485" s="7"/>
      <c r="I485" s="7"/>
      <c r="J485" s="7"/>
      <c r="K485" s="7"/>
      <c r="L485" s="9" t="s">
        <v>210</v>
      </c>
      <c r="M485" s="67">
        <v>39.799999999999997</v>
      </c>
      <c r="N485" s="67">
        <v>14.2</v>
      </c>
      <c r="O485" s="67">
        <v>51.5</v>
      </c>
      <c r="P485" s="67">
        <v>34.9</v>
      </c>
      <c r="Q485" s="67">
        <v>11.4</v>
      </c>
      <c r="R485" s="66">
        <v>4.0999999999999996</v>
      </c>
      <c r="S485" s="67">
        <v>16.100000000000001</v>
      </c>
      <c r="T485" s="67">
        <v>17.2</v>
      </c>
    </row>
    <row r="486" spans="1:20" ht="16.5" customHeight="1" x14ac:dyDescent="0.2">
      <c r="A486" s="7"/>
      <c r="B486" s="7"/>
      <c r="C486" s="7"/>
      <c r="D486" s="7"/>
      <c r="E486" s="7"/>
      <c r="F486" s="7" t="s">
        <v>203</v>
      </c>
      <c r="G486" s="7"/>
      <c r="H486" s="7"/>
      <c r="I486" s="7"/>
      <c r="J486" s="7"/>
      <c r="K486" s="7"/>
      <c r="L486" s="9" t="s">
        <v>210</v>
      </c>
      <c r="M486" s="67">
        <v>67.599999999999994</v>
      </c>
      <c r="N486" s="67">
        <v>35.1</v>
      </c>
      <c r="O486" s="67">
        <v>82.4</v>
      </c>
      <c r="P486" s="67">
        <v>67.3</v>
      </c>
      <c r="Q486" s="67">
        <v>22.7</v>
      </c>
      <c r="R486" s="67">
        <v>17.3</v>
      </c>
      <c r="S486" s="67">
        <v>22.7</v>
      </c>
      <c r="T486" s="67">
        <v>26.8</v>
      </c>
    </row>
    <row r="487" spans="1:20" ht="16.5" customHeight="1" x14ac:dyDescent="0.2">
      <c r="A487" s="7"/>
      <c r="B487" s="7"/>
      <c r="C487" s="7"/>
      <c r="D487" s="7"/>
      <c r="E487" s="7" t="s">
        <v>204</v>
      </c>
      <c r="F487" s="7"/>
      <c r="G487" s="7"/>
      <c r="H487" s="7"/>
      <c r="I487" s="7"/>
      <c r="J487" s="7"/>
      <c r="K487" s="7"/>
      <c r="L487" s="9" t="s">
        <v>210</v>
      </c>
      <c r="M487" s="66">
        <v>0.5</v>
      </c>
      <c r="N487" s="66">
        <v>1.3</v>
      </c>
      <c r="O487" s="67">
        <v>11.2</v>
      </c>
      <c r="P487" s="66">
        <v>6.9</v>
      </c>
      <c r="Q487" s="66">
        <v>4.3</v>
      </c>
      <c r="R487" s="66">
        <v>2.1</v>
      </c>
      <c r="S487" s="66">
        <v>5.0999999999999996</v>
      </c>
      <c r="T487" s="66">
        <v>1.8</v>
      </c>
    </row>
    <row r="488" spans="1:20" ht="29.45" customHeight="1" x14ac:dyDescent="0.2">
      <c r="A488" s="7"/>
      <c r="B488" s="7"/>
      <c r="C488" s="7"/>
      <c r="D488" s="7"/>
      <c r="E488" s="382" t="s">
        <v>205</v>
      </c>
      <c r="F488" s="382"/>
      <c r="G488" s="382"/>
      <c r="H488" s="382"/>
      <c r="I488" s="382"/>
      <c r="J488" s="382"/>
      <c r="K488" s="382"/>
      <c r="L488" s="9" t="s">
        <v>210</v>
      </c>
      <c r="M488" s="66">
        <v>1.1000000000000001</v>
      </c>
      <c r="N488" s="66" t="s">
        <v>75</v>
      </c>
      <c r="O488" s="66">
        <v>6.3</v>
      </c>
      <c r="P488" s="66">
        <v>4.5999999999999996</v>
      </c>
      <c r="Q488" s="66">
        <v>2.1</v>
      </c>
      <c r="R488" s="66">
        <v>1</v>
      </c>
      <c r="S488" s="66">
        <v>2.4</v>
      </c>
      <c r="T488" s="67">
        <v>11.9</v>
      </c>
    </row>
    <row r="489" spans="1:20" ht="16.5" customHeight="1" x14ac:dyDescent="0.2">
      <c r="A489" s="7"/>
      <c r="B489" s="7"/>
      <c r="C489" s="7"/>
      <c r="D489" s="7"/>
      <c r="E489" s="7" t="s">
        <v>206</v>
      </c>
      <c r="F489" s="7"/>
      <c r="G489" s="7"/>
      <c r="H489" s="7"/>
      <c r="I489" s="7"/>
      <c r="J489" s="7"/>
      <c r="K489" s="7"/>
      <c r="L489" s="9" t="s">
        <v>210</v>
      </c>
      <c r="M489" s="67">
        <v>69.2</v>
      </c>
      <c r="N489" s="67">
        <v>36.4</v>
      </c>
      <c r="O489" s="68">
        <v>100</v>
      </c>
      <c r="P489" s="67">
        <v>78.7</v>
      </c>
      <c r="Q489" s="67">
        <v>29.1</v>
      </c>
      <c r="R489" s="67">
        <v>20.399999999999999</v>
      </c>
      <c r="S489" s="67">
        <v>30.3</v>
      </c>
      <c r="T489" s="67">
        <v>40.5</v>
      </c>
    </row>
    <row r="490" spans="1:20" ht="16.5" customHeight="1" x14ac:dyDescent="0.2">
      <c r="A490" s="7"/>
      <c r="B490" s="7"/>
      <c r="C490" s="7"/>
      <c r="D490" s="7" t="s">
        <v>207</v>
      </c>
      <c r="E490" s="7"/>
      <c r="F490" s="7"/>
      <c r="G490" s="7"/>
      <c r="H490" s="7"/>
      <c r="I490" s="7"/>
      <c r="J490" s="7"/>
      <c r="K490" s="7"/>
      <c r="L490" s="9" t="s">
        <v>210</v>
      </c>
      <c r="M490" s="67">
        <v>30.8</v>
      </c>
      <c r="N490" s="67">
        <v>63.6</v>
      </c>
      <c r="O490" s="60" t="s">
        <v>214</v>
      </c>
      <c r="P490" s="67">
        <v>21.3</v>
      </c>
      <c r="Q490" s="67">
        <v>70.900000000000006</v>
      </c>
      <c r="R490" s="67">
        <v>79.599999999999994</v>
      </c>
      <c r="S490" s="67">
        <v>69.7</v>
      </c>
      <c r="T490" s="67">
        <v>59.5</v>
      </c>
    </row>
    <row r="491" spans="1:20" ht="16.5" customHeight="1" x14ac:dyDescent="0.2">
      <c r="A491" s="7"/>
      <c r="B491" s="7"/>
      <c r="C491" s="7"/>
      <c r="D491" s="7" t="s">
        <v>208</v>
      </c>
      <c r="E491" s="7"/>
      <c r="F491" s="7"/>
      <c r="G491" s="7"/>
      <c r="H491" s="7"/>
      <c r="I491" s="7"/>
      <c r="J491" s="7"/>
      <c r="K491" s="7"/>
      <c r="L491" s="9" t="s">
        <v>210</v>
      </c>
      <c r="M491" s="68">
        <v>100</v>
      </c>
      <c r="N491" s="68">
        <v>100</v>
      </c>
      <c r="O491" s="68">
        <v>100</v>
      </c>
      <c r="P491" s="68">
        <v>100</v>
      </c>
      <c r="Q491" s="68">
        <v>100</v>
      </c>
      <c r="R491" s="68">
        <v>100</v>
      </c>
      <c r="S491" s="68">
        <v>100</v>
      </c>
      <c r="T491" s="68">
        <v>100</v>
      </c>
    </row>
    <row r="492" spans="1:20" ht="16.5" customHeight="1" x14ac:dyDescent="0.2">
      <c r="A492" s="7"/>
      <c r="B492" s="7" t="s">
        <v>211</v>
      </c>
      <c r="C492" s="7"/>
      <c r="D492" s="7"/>
      <c r="E492" s="7"/>
      <c r="F492" s="7"/>
      <c r="G492" s="7"/>
      <c r="H492" s="7"/>
      <c r="I492" s="7"/>
      <c r="J492" s="7"/>
      <c r="K492" s="7"/>
      <c r="L492" s="9"/>
      <c r="M492" s="10"/>
      <c r="N492" s="10"/>
      <c r="O492" s="10"/>
      <c r="P492" s="10"/>
      <c r="Q492" s="10"/>
      <c r="R492" s="10"/>
      <c r="S492" s="10"/>
      <c r="T492" s="10"/>
    </row>
    <row r="493" spans="1:20" ht="16.5" customHeight="1" x14ac:dyDescent="0.2">
      <c r="A493" s="7"/>
      <c r="B493" s="7"/>
      <c r="C493" s="7" t="s">
        <v>198</v>
      </c>
      <c r="D493" s="7"/>
      <c r="E493" s="7"/>
      <c r="F493" s="7"/>
      <c r="G493" s="7"/>
      <c r="H493" s="7"/>
      <c r="I493" s="7"/>
      <c r="J493" s="7"/>
      <c r="K493" s="7"/>
      <c r="L493" s="9"/>
      <c r="M493" s="10"/>
      <c r="N493" s="10"/>
      <c r="O493" s="10"/>
      <c r="P493" s="10"/>
      <c r="Q493" s="10"/>
      <c r="R493" s="10"/>
      <c r="S493" s="10"/>
      <c r="T493" s="10"/>
    </row>
    <row r="494" spans="1:20" ht="16.5" customHeight="1" x14ac:dyDescent="0.2">
      <c r="A494" s="7"/>
      <c r="B494" s="7"/>
      <c r="C494" s="7"/>
      <c r="D494" s="7" t="s">
        <v>199</v>
      </c>
      <c r="E494" s="7"/>
      <c r="F494" s="7"/>
      <c r="G494" s="7"/>
      <c r="H494" s="7"/>
      <c r="I494" s="7"/>
      <c r="J494" s="7"/>
      <c r="K494" s="7"/>
      <c r="L494" s="9"/>
      <c r="M494" s="10"/>
      <c r="N494" s="10"/>
      <c r="O494" s="10"/>
      <c r="P494" s="10"/>
      <c r="Q494" s="10"/>
      <c r="R494" s="10"/>
      <c r="S494" s="10"/>
      <c r="T494" s="10"/>
    </row>
    <row r="495" spans="1:20" ht="16.5" customHeight="1" x14ac:dyDescent="0.2">
      <c r="A495" s="7"/>
      <c r="B495" s="7"/>
      <c r="C495" s="7"/>
      <c r="D495" s="7"/>
      <c r="E495" s="7" t="s">
        <v>200</v>
      </c>
      <c r="F495" s="7"/>
      <c r="G495" s="7"/>
      <c r="H495" s="7"/>
      <c r="I495" s="7"/>
      <c r="J495" s="7"/>
      <c r="K495" s="7"/>
      <c r="L495" s="9"/>
      <c r="M495" s="10"/>
      <c r="N495" s="10"/>
      <c r="O495" s="10"/>
      <c r="P495" s="10"/>
      <c r="Q495" s="10"/>
      <c r="R495" s="10"/>
      <c r="S495" s="10"/>
      <c r="T495" s="10"/>
    </row>
    <row r="496" spans="1:20" ht="16.5" customHeight="1" x14ac:dyDescent="0.2">
      <c r="A496" s="7"/>
      <c r="B496" s="7"/>
      <c r="C496" s="7"/>
      <c r="D496" s="7"/>
      <c r="E496" s="7"/>
      <c r="F496" s="7" t="s">
        <v>201</v>
      </c>
      <c r="G496" s="7"/>
      <c r="H496" s="7"/>
      <c r="I496" s="7"/>
      <c r="J496" s="7"/>
      <c r="K496" s="7"/>
      <c r="L496" s="9" t="s">
        <v>67</v>
      </c>
      <c r="M496" s="61">
        <v>20110</v>
      </c>
      <c r="N496" s="61">
        <v>13064</v>
      </c>
      <c r="O496" s="65">
        <v>3740</v>
      </c>
      <c r="P496" s="65">
        <v>2567</v>
      </c>
      <c r="Q496" s="65">
        <v>1119</v>
      </c>
      <c r="R496" s="64">
        <v>580</v>
      </c>
      <c r="S496" s="64">
        <v>409</v>
      </c>
      <c r="T496" s="64">
        <v>264</v>
      </c>
    </row>
    <row r="497" spans="1:20" ht="16.5" customHeight="1" x14ac:dyDescent="0.2">
      <c r="A497" s="7"/>
      <c r="B497" s="7"/>
      <c r="C497" s="7"/>
      <c r="D497" s="7"/>
      <c r="E497" s="7"/>
      <c r="F497" s="7" t="s">
        <v>202</v>
      </c>
      <c r="G497" s="7"/>
      <c r="H497" s="7"/>
      <c r="I497" s="7"/>
      <c r="J497" s="7"/>
      <c r="K497" s="7"/>
      <c r="L497" s="9" t="s">
        <v>67</v>
      </c>
      <c r="M497" s="61">
        <v>36892</v>
      </c>
      <c r="N497" s="61">
        <v>11066</v>
      </c>
      <c r="O497" s="65">
        <v>7729</v>
      </c>
      <c r="P497" s="65">
        <v>3857</v>
      </c>
      <c r="Q497" s="65">
        <v>1343</v>
      </c>
      <c r="R497" s="64">
        <v>224</v>
      </c>
      <c r="S497" s="64">
        <v>990</v>
      </c>
      <c r="T497" s="64">
        <v>716</v>
      </c>
    </row>
    <row r="498" spans="1:20" ht="16.5" customHeight="1" x14ac:dyDescent="0.2">
      <c r="A498" s="7"/>
      <c r="B498" s="7"/>
      <c r="C498" s="7"/>
      <c r="D498" s="7"/>
      <c r="E498" s="7"/>
      <c r="F498" s="7" t="s">
        <v>203</v>
      </c>
      <c r="G498" s="7"/>
      <c r="H498" s="7"/>
      <c r="I498" s="7"/>
      <c r="J498" s="7"/>
      <c r="K498" s="7"/>
      <c r="L498" s="9" t="s">
        <v>67</v>
      </c>
      <c r="M498" s="61">
        <v>57002</v>
      </c>
      <c r="N498" s="61">
        <v>24130</v>
      </c>
      <c r="O498" s="61">
        <v>11469</v>
      </c>
      <c r="P498" s="65">
        <v>6424</v>
      </c>
      <c r="Q498" s="65">
        <v>2462</v>
      </c>
      <c r="R498" s="64">
        <v>804</v>
      </c>
      <c r="S498" s="65">
        <v>1399</v>
      </c>
      <c r="T498" s="64">
        <v>980</v>
      </c>
    </row>
    <row r="499" spans="1:20" ht="16.5" customHeight="1" x14ac:dyDescent="0.2">
      <c r="A499" s="7"/>
      <c r="B499" s="7"/>
      <c r="C499" s="7"/>
      <c r="D499" s="7"/>
      <c r="E499" s="7" t="s">
        <v>204</v>
      </c>
      <c r="F499" s="7"/>
      <c r="G499" s="7"/>
      <c r="H499" s="7"/>
      <c r="I499" s="7"/>
      <c r="J499" s="7"/>
      <c r="K499" s="7"/>
      <c r="L499" s="9" t="s">
        <v>67</v>
      </c>
      <c r="M499" s="64">
        <v>271</v>
      </c>
      <c r="N499" s="64">
        <v>994</v>
      </c>
      <c r="O499" s="65">
        <v>1762</v>
      </c>
      <c r="P499" s="64">
        <v>480</v>
      </c>
      <c r="Q499" s="64">
        <v>376</v>
      </c>
      <c r="R499" s="64">
        <v>131</v>
      </c>
      <c r="S499" s="64">
        <v>272</v>
      </c>
      <c r="T499" s="63">
        <v>71</v>
      </c>
    </row>
    <row r="500" spans="1:20" ht="29.45" customHeight="1" x14ac:dyDescent="0.2">
      <c r="A500" s="7"/>
      <c r="B500" s="7"/>
      <c r="C500" s="7"/>
      <c r="D500" s="7"/>
      <c r="E500" s="382" t="s">
        <v>205</v>
      </c>
      <c r="F500" s="382"/>
      <c r="G500" s="382"/>
      <c r="H500" s="382"/>
      <c r="I500" s="382"/>
      <c r="J500" s="382"/>
      <c r="K500" s="382"/>
      <c r="L500" s="9" t="s">
        <v>67</v>
      </c>
      <c r="M500" s="64">
        <v>675</v>
      </c>
      <c r="N500" s="62" t="s">
        <v>75</v>
      </c>
      <c r="O500" s="64">
        <v>745</v>
      </c>
      <c r="P500" s="64">
        <v>287</v>
      </c>
      <c r="Q500" s="63">
        <v>85</v>
      </c>
      <c r="R500" s="63">
        <v>53</v>
      </c>
      <c r="S500" s="64">
        <v>159</v>
      </c>
      <c r="T500" s="64">
        <v>329</v>
      </c>
    </row>
    <row r="501" spans="1:20" ht="16.5" customHeight="1" x14ac:dyDescent="0.2">
      <c r="A501" s="7"/>
      <c r="B501" s="7"/>
      <c r="C501" s="7"/>
      <c r="D501" s="7"/>
      <c r="E501" s="7" t="s">
        <v>206</v>
      </c>
      <c r="F501" s="7"/>
      <c r="G501" s="7"/>
      <c r="H501" s="7"/>
      <c r="I501" s="7"/>
      <c r="J501" s="7"/>
      <c r="K501" s="7"/>
      <c r="L501" s="9" t="s">
        <v>67</v>
      </c>
      <c r="M501" s="61">
        <v>57948</v>
      </c>
      <c r="N501" s="61">
        <v>25124</v>
      </c>
      <c r="O501" s="61">
        <v>13976</v>
      </c>
      <c r="P501" s="65">
        <v>7191</v>
      </c>
      <c r="Q501" s="65">
        <v>2923</v>
      </c>
      <c r="R501" s="64">
        <v>988</v>
      </c>
      <c r="S501" s="65">
        <v>1830</v>
      </c>
      <c r="T501" s="65">
        <v>1380</v>
      </c>
    </row>
    <row r="502" spans="1:20" ht="16.5" customHeight="1" x14ac:dyDescent="0.2">
      <c r="A502" s="7"/>
      <c r="B502" s="7"/>
      <c r="C502" s="7"/>
      <c r="D502" s="7" t="s">
        <v>207</v>
      </c>
      <c r="E502" s="7"/>
      <c r="F502" s="7"/>
      <c r="G502" s="7"/>
      <c r="H502" s="7"/>
      <c r="I502" s="7"/>
      <c r="J502" s="7"/>
      <c r="K502" s="7"/>
      <c r="L502" s="9" t="s">
        <v>67</v>
      </c>
      <c r="M502" s="61">
        <v>36776</v>
      </c>
      <c r="N502" s="61">
        <v>67047</v>
      </c>
      <c r="O502" s="59" t="s">
        <v>214</v>
      </c>
      <c r="P502" s="65">
        <v>1811</v>
      </c>
      <c r="Q502" s="61">
        <v>11637</v>
      </c>
      <c r="R502" s="65">
        <v>6477</v>
      </c>
      <c r="S502" s="65">
        <v>6414</v>
      </c>
      <c r="T502" s="65">
        <v>3068</v>
      </c>
    </row>
    <row r="503" spans="1:20" ht="16.5" customHeight="1" x14ac:dyDescent="0.2">
      <c r="A503" s="7"/>
      <c r="B503" s="7"/>
      <c r="C503" s="7"/>
      <c r="D503" s="7" t="s">
        <v>208</v>
      </c>
      <c r="E503" s="7"/>
      <c r="F503" s="7"/>
      <c r="G503" s="7"/>
      <c r="H503" s="7"/>
      <c r="I503" s="7"/>
      <c r="J503" s="7"/>
      <c r="K503" s="7"/>
      <c r="L503" s="9" t="s">
        <v>67</v>
      </c>
      <c r="M503" s="61">
        <v>94724</v>
      </c>
      <c r="N503" s="61">
        <v>92171</v>
      </c>
      <c r="O503" s="61">
        <v>13976</v>
      </c>
      <c r="P503" s="65">
        <v>9002</v>
      </c>
      <c r="Q503" s="61">
        <v>14560</v>
      </c>
      <c r="R503" s="65">
        <v>7465</v>
      </c>
      <c r="S503" s="65">
        <v>8244</v>
      </c>
      <c r="T503" s="65">
        <v>4448</v>
      </c>
    </row>
    <row r="504" spans="1:20" ht="16.5" customHeight="1" x14ac:dyDescent="0.2">
      <c r="A504" s="7"/>
      <c r="B504" s="7"/>
      <c r="C504" s="7" t="s">
        <v>209</v>
      </c>
      <c r="D504" s="7"/>
      <c r="E504" s="7"/>
      <c r="F504" s="7"/>
      <c r="G504" s="7"/>
      <c r="H504" s="7"/>
      <c r="I504" s="7"/>
      <c r="J504" s="7"/>
      <c r="K504" s="7"/>
      <c r="L504" s="9"/>
      <c r="M504" s="10"/>
      <c r="N504" s="10"/>
      <c r="O504" s="10"/>
      <c r="P504" s="10"/>
      <c r="Q504" s="10"/>
      <c r="R504" s="10"/>
      <c r="S504" s="10"/>
      <c r="T504" s="10"/>
    </row>
    <row r="505" spans="1:20" ht="16.5" customHeight="1" x14ac:dyDescent="0.2">
      <c r="A505" s="7"/>
      <c r="B505" s="7"/>
      <c r="C505" s="7"/>
      <c r="D505" s="7" t="s">
        <v>199</v>
      </c>
      <c r="E505" s="7"/>
      <c r="F505" s="7"/>
      <c r="G505" s="7"/>
      <c r="H505" s="7"/>
      <c r="I505" s="7"/>
      <c r="J505" s="7"/>
      <c r="K505" s="7"/>
      <c r="L505" s="9"/>
      <c r="M505" s="10"/>
      <c r="N505" s="10"/>
      <c r="O505" s="10"/>
      <c r="P505" s="10"/>
      <c r="Q505" s="10"/>
      <c r="R505" s="10"/>
      <c r="S505" s="10"/>
      <c r="T505" s="10"/>
    </row>
    <row r="506" spans="1:20" ht="16.5" customHeight="1" x14ac:dyDescent="0.2">
      <c r="A506" s="7"/>
      <c r="B506" s="7"/>
      <c r="C506" s="7"/>
      <c r="D506" s="7"/>
      <c r="E506" s="7" t="s">
        <v>200</v>
      </c>
      <c r="F506" s="7"/>
      <c r="G506" s="7"/>
      <c r="H506" s="7"/>
      <c r="I506" s="7"/>
      <c r="J506" s="7"/>
      <c r="K506" s="7"/>
      <c r="L506" s="9"/>
      <c r="M506" s="10"/>
      <c r="N506" s="10"/>
      <c r="O506" s="10"/>
      <c r="P506" s="10"/>
      <c r="Q506" s="10"/>
      <c r="R506" s="10"/>
      <c r="S506" s="10"/>
      <c r="T506" s="10"/>
    </row>
    <row r="507" spans="1:20" ht="16.5" customHeight="1" x14ac:dyDescent="0.2">
      <c r="A507" s="7"/>
      <c r="B507" s="7"/>
      <c r="C507" s="7"/>
      <c r="D507" s="7"/>
      <c r="E507" s="7"/>
      <c r="F507" s="7" t="s">
        <v>201</v>
      </c>
      <c r="G507" s="7"/>
      <c r="H507" s="7"/>
      <c r="I507" s="7"/>
      <c r="J507" s="7"/>
      <c r="K507" s="7"/>
      <c r="L507" s="9" t="s">
        <v>210</v>
      </c>
      <c r="M507" s="67">
        <v>21.2</v>
      </c>
      <c r="N507" s="67">
        <v>14.2</v>
      </c>
      <c r="O507" s="67">
        <v>26.8</v>
      </c>
      <c r="P507" s="67">
        <v>28.5</v>
      </c>
      <c r="Q507" s="66">
        <v>7.7</v>
      </c>
      <c r="R507" s="66">
        <v>7.8</v>
      </c>
      <c r="S507" s="66">
        <v>5</v>
      </c>
      <c r="T507" s="66">
        <v>5.9</v>
      </c>
    </row>
    <row r="508" spans="1:20" ht="16.5" customHeight="1" x14ac:dyDescent="0.2">
      <c r="A508" s="7"/>
      <c r="B508" s="7"/>
      <c r="C508" s="7"/>
      <c r="D508" s="7"/>
      <c r="E508" s="7"/>
      <c r="F508" s="7" t="s">
        <v>202</v>
      </c>
      <c r="G508" s="7"/>
      <c r="H508" s="7"/>
      <c r="I508" s="7"/>
      <c r="J508" s="7"/>
      <c r="K508" s="7"/>
      <c r="L508" s="9" t="s">
        <v>210</v>
      </c>
      <c r="M508" s="67">
        <v>38.9</v>
      </c>
      <c r="N508" s="67">
        <v>12</v>
      </c>
      <c r="O508" s="67">
        <v>55.3</v>
      </c>
      <c r="P508" s="67">
        <v>42.8</v>
      </c>
      <c r="Q508" s="66">
        <v>9.1999999999999993</v>
      </c>
      <c r="R508" s="66">
        <v>3</v>
      </c>
      <c r="S508" s="67">
        <v>12</v>
      </c>
      <c r="T508" s="67">
        <v>16.100000000000001</v>
      </c>
    </row>
    <row r="509" spans="1:20" ht="16.5" customHeight="1" x14ac:dyDescent="0.2">
      <c r="A509" s="7"/>
      <c r="B509" s="7"/>
      <c r="C509" s="7"/>
      <c r="D509" s="7"/>
      <c r="E509" s="7"/>
      <c r="F509" s="7" t="s">
        <v>203</v>
      </c>
      <c r="G509" s="7"/>
      <c r="H509" s="7"/>
      <c r="I509" s="7"/>
      <c r="J509" s="7"/>
      <c r="K509" s="7"/>
      <c r="L509" s="9" t="s">
        <v>210</v>
      </c>
      <c r="M509" s="67">
        <v>60.2</v>
      </c>
      <c r="N509" s="67">
        <v>26.2</v>
      </c>
      <c r="O509" s="67">
        <v>82.1</v>
      </c>
      <c r="P509" s="67">
        <v>71.400000000000006</v>
      </c>
      <c r="Q509" s="67">
        <v>16.899999999999999</v>
      </c>
      <c r="R509" s="67">
        <v>10.8</v>
      </c>
      <c r="S509" s="67">
        <v>17</v>
      </c>
      <c r="T509" s="67">
        <v>22</v>
      </c>
    </row>
    <row r="510" spans="1:20" ht="16.5" customHeight="1" x14ac:dyDescent="0.2">
      <c r="A510" s="7"/>
      <c r="B510" s="7"/>
      <c r="C510" s="7"/>
      <c r="D510" s="7"/>
      <c r="E510" s="7" t="s">
        <v>204</v>
      </c>
      <c r="F510" s="7"/>
      <c r="G510" s="7"/>
      <c r="H510" s="7"/>
      <c r="I510" s="7"/>
      <c r="J510" s="7"/>
      <c r="K510" s="7"/>
      <c r="L510" s="9" t="s">
        <v>210</v>
      </c>
      <c r="M510" s="66">
        <v>0.3</v>
      </c>
      <c r="N510" s="66">
        <v>1.1000000000000001</v>
      </c>
      <c r="O510" s="67">
        <v>12.6</v>
      </c>
      <c r="P510" s="66">
        <v>5.3</v>
      </c>
      <c r="Q510" s="66">
        <v>2.6</v>
      </c>
      <c r="R510" s="66">
        <v>1.8</v>
      </c>
      <c r="S510" s="66">
        <v>3.3</v>
      </c>
      <c r="T510" s="66">
        <v>1.6</v>
      </c>
    </row>
    <row r="511" spans="1:20" ht="29.45" customHeight="1" x14ac:dyDescent="0.2">
      <c r="A511" s="7"/>
      <c r="B511" s="7"/>
      <c r="C511" s="7"/>
      <c r="D511" s="7"/>
      <c r="E511" s="382" t="s">
        <v>205</v>
      </c>
      <c r="F511" s="382"/>
      <c r="G511" s="382"/>
      <c r="H511" s="382"/>
      <c r="I511" s="382"/>
      <c r="J511" s="382"/>
      <c r="K511" s="382"/>
      <c r="L511" s="9" t="s">
        <v>210</v>
      </c>
      <c r="M511" s="66">
        <v>0.7</v>
      </c>
      <c r="N511" s="66" t="s">
        <v>75</v>
      </c>
      <c r="O511" s="66">
        <v>5.3</v>
      </c>
      <c r="P511" s="66">
        <v>3.2</v>
      </c>
      <c r="Q511" s="66">
        <v>0.6</v>
      </c>
      <c r="R511" s="66">
        <v>0.7</v>
      </c>
      <c r="S511" s="66">
        <v>1.9</v>
      </c>
      <c r="T511" s="66">
        <v>7.4</v>
      </c>
    </row>
    <row r="512" spans="1:20" ht="16.5" customHeight="1" x14ac:dyDescent="0.2">
      <c r="A512" s="7"/>
      <c r="B512" s="7"/>
      <c r="C512" s="7"/>
      <c r="D512" s="7"/>
      <c r="E512" s="7" t="s">
        <v>206</v>
      </c>
      <c r="F512" s="7"/>
      <c r="G512" s="7"/>
      <c r="H512" s="7"/>
      <c r="I512" s="7"/>
      <c r="J512" s="7"/>
      <c r="K512" s="7"/>
      <c r="L512" s="9" t="s">
        <v>210</v>
      </c>
      <c r="M512" s="67">
        <v>61.2</v>
      </c>
      <c r="N512" s="67">
        <v>27.3</v>
      </c>
      <c r="O512" s="68">
        <v>100</v>
      </c>
      <c r="P512" s="67">
        <v>79.900000000000006</v>
      </c>
      <c r="Q512" s="67">
        <v>20.100000000000001</v>
      </c>
      <c r="R512" s="67">
        <v>13.2</v>
      </c>
      <c r="S512" s="67">
        <v>22.2</v>
      </c>
      <c r="T512" s="67">
        <v>31</v>
      </c>
    </row>
    <row r="513" spans="1:20" ht="16.5" customHeight="1" x14ac:dyDescent="0.2">
      <c r="A513" s="7"/>
      <c r="B513" s="7"/>
      <c r="C513" s="7"/>
      <c r="D513" s="7" t="s">
        <v>207</v>
      </c>
      <c r="E513" s="7"/>
      <c r="F513" s="7"/>
      <c r="G513" s="7"/>
      <c r="H513" s="7"/>
      <c r="I513" s="7"/>
      <c r="J513" s="7"/>
      <c r="K513" s="7"/>
      <c r="L513" s="9" t="s">
        <v>210</v>
      </c>
      <c r="M513" s="67">
        <v>38.799999999999997</v>
      </c>
      <c r="N513" s="67">
        <v>72.7</v>
      </c>
      <c r="O513" s="60" t="s">
        <v>214</v>
      </c>
      <c r="P513" s="67">
        <v>20.100000000000001</v>
      </c>
      <c r="Q513" s="67">
        <v>79.900000000000006</v>
      </c>
      <c r="R513" s="67">
        <v>86.8</v>
      </c>
      <c r="S513" s="67">
        <v>77.8</v>
      </c>
      <c r="T513" s="67">
        <v>69</v>
      </c>
    </row>
    <row r="514" spans="1:20" ht="16.5" customHeight="1" x14ac:dyDescent="0.2">
      <c r="A514" s="7"/>
      <c r="B514" s="7"/>
      <c r="C514" s="7"/>
      <c r="D514" s="7" t="s">
        <v>208</v>
      </c>
      <c r="E514" s="7"/>
      <c r="F514" s="7"/>
      <c r="G514" s="7"/>
      <c r="H514" s="7"/>
      <c r="I514" s="7"/>
      <c r="J514" s="7"/>
      <c r="K514" s="7"/>
      <c r="L514" s="9" t="s">
        <v>210</v>
      </c>
      <c r="M514" s="68">
        <v>100</v>
      </c>
      <c r="N514" s="68">
        <v>100</v>
      </c>
      <c r="O514" s="68">
        <v>100</v>
      </c>
      <c r="P514" s="68">
        <v>100</v>
      </c>
      <c r="Q514" s="68">
        <v>100</v>
      </c>
      <c r="R514" s="68">
        <v>100</v>
      </c>
      <c r="S514" s="68">
        <v>100</v>
      </c>
      <c r="T514" s="68">
        <v>100</v>
      </c>
    </row>
    <row r="515" spans="1:20" ht="16.5" customHeight="1" x14ac:dyDescent="0.2">
      <c r="A515" s="7"/>
      <c r="B515" s="7" t="s">
        <v>212</v>
      </c>
      <c r="C515" s="7"/>
      <c r="D515" s="7"/>
      <c r="E515" s="7"/>
      <c r="F515" s="7"/>
      <c r="G515" s="7"/>
      <c r="H515" s="7"/>
      <c r="I515" s="7"/>
      <c r="J515" s="7"/>
      <c r="K515" s="7"/>
      <c r="L515" s="9"/>
      <c r="M515" s="10"/>
      <c r="N515" s="10"/>
      <c r="O515" s="10"/>
      <c r="P515" s="10"/>
      <c r="Q515" s="10"/>
      <c r="R515" s="10"/>
      <c r="S515" s="10"/>
      <c r="T515" s="10"/>
    </row>
    <row r="516" spans="1:20" ht="16.5" customHeight="1" x14ac:dyDescent="0.2">
      <c r="A516" s="7"/>
      <c r="B516" s="7"/>
      <c r="C516" s="7" t="s">
        <v>198</v>
      </c>
      <c r="D516" s="7"/>
      <c r="E516" s="7"/>
      <c r="F516" s="7"/>
      <c r="G516" s="7"/>
      <c r="H516" s="7"/>
      <c r="I516" s="7"/>
      <c r="J516" s="7"/>
      <c r="K516" s="7"/>
      <c r="L516" s="9"/>
      <c r="M516" s="10"/>
      <c r="N516" s="10"/>
      <c r="O516" s="10"/>
      <c r="P516" s="10"/>
      <c r="Q516" s="10"/>
      <c r="R516" s="10"/>
      <c r="S516" s="10"/>
      <c r="T516" s="10"/>
    </row>
    <row r="517" spans="1:20" ht="16.5" customHeight="1" x14ac:dyDescent="0.2">
      <c r="A517" s="7"/>
      <c r="B517" s="7"/>
      <c r="C517" s="7"/>
      <c r="D517" s="7" t="s">
        <v>199</v>
      </c>
      <c r="E517" s="7"/>
      <c r="F517" s="7"/>
      <c r="G517" s="7"/>
      <c r="H517" s="7"/>
      <c r="I517" s="7"/>
      <c r="J517" s="7"/>
      <c r="K517" s="7"/>
      <c r="L517" s="9"/>
      <c r="M517" s="10"/>
      <c r="N517" s="10"/>
      <c r="O517" s="10"/>
      <c r="P517" s="10"/>
      <c r="Q517" s="10"/>
      <c r="R517" s="10"/>
      <c r="S517" s="10"/>
      <c r="T517" s="10"/>
    </row>
    <row r="518" spans="1:20" ht="16.5" customHeight="1" x14ac:dyDescent="0.2">
      <c r="A518" s="7"/>
      <c r="B518" s="7"/>
      <c r="C518" s="7"/>
      <c r="D518" s="7"/>
      <c r="E518" s="7" t="s">
        <v>200</v>
      </c>
      <c r="F518" s="7"/>
      <c r="G518" s="7"/>
      <c r="H518" s="7"/>
      <c r="I518" s="7"/>
      <c r="J518" s="7"/>
      <c r="K518" s="7"/>
      <c r="L518" s="9"/>
      <c r="M518" s="10"/>
      <c r="N518" s="10"/>
      <c r="O518" s="10"/>
      <c r="P518" s="10"/>
      <c r="Q518" s="10"/>
      <c r="R518" s="10"/>
      <c r="S518" s="10"/>
      <c r="T518" s="10"/>
    </row>
    <row r="519" spans="1:20" ht="16.5" customHeight="1" x14ac:dyDescent="0.2">
      <c r="A519" s="7"/>
      <c r="B519" s="7"/>
      <c r="C519" s="7"/>
      <c r="D519" s="7"/>
      <c r="E519" s="7"/>
      <c r="F519" s="7" t="s">
        <v>201</v>
      </c>
      <c r="G519" s="7"/>
      <c r="H519" s="7"/>
      <c r="I519" s="7"/>
      <c r="J519" s="7"/>
      <c r="K519" s="7"/>
      <c r="L519" s="9" t="s">
        <v>67</v>
      </c>
      <c r="M519" s="63">
        <v>88</v>
      </c>
      <c r="N519" s="62">
        <v>4</v>
      </c>
      <c r="O519" s="64">
        <v>264</v>
      </c>
      <c r="P519" s="63">
        <v>12</v>
      </c>
      <c r="Q519" s="63">
        <v>95</v>
      </c>
      <c r="R519" s="64">
        <v>115</v>
      </c>
      <c r="S519" s="63">
        <v>62</v>
      </c>
      <c r="T519" s="62" t="s">
        <v>75</v>
      </c>
    </row>
    <row r="520" spans="1:20" ht="16.5" customHeight="1" x14ac:dyDescent="0.2">
      <c r="A520" s="7"/>
      <c r="B520" s="7"/>
      <c r="C520" s="7"/>
      <c r="D520" s="7"/>
      <c r="E520" s="7"/>
      <c r="F520" s="7" t="s">
        <v>202</v>
      </c>
      <c r="G520" s="7"/>
      <c r="H520" s="7"/>
      <c r="I520" s="7"/>
      <c r="J520" s="7"/>
      <c r="K520" s="7"/>
      <c r="L520" s="9" t="s">
        <v>67</v>
      </c>
      <c r="M520" s="64">
        <v>917</v>
      </c>
      <c r="N520" s="63">
        <v>95</v>
      </c>
      <c r="O520" s="64">
        <v>999</v>
      </c>
      <c r="P520" s="63">
        <v>10</v>
      </c>
      <c r="Q520" s="64">
        <v>114</v>
      </c>
      <c r="R520" s="63">
        <v>61</v>
      </c>
      <c r="S520" s="64">
        <v>168</v>
      </c>
      <c r="T520" s="62">
        <v>1</v>
      </c>
    </row>
    <row r="521" spans="1:20" ht="16.5" customHeight="1" x14ac:dyDescent="0.2">
      <c r="A521" s="7"/>
      <c r="B521" s="7"/>
      <c r="C521" s="7"/>
      <c r="D521" s="7"/>
      <c r="E521" s="7"/>
      <c r="F521" s="7" t="s">
        <v>203</v>
      </c>
      <c r="G521" s="7"/>
      <c r="H521" s="7"/>
      <c r="I521" s="7"/>
      <c r="J521" s="7"/>
      <c r="K521" s="7"/>
      <c r="L521" s="9" t="s">
        <v>67</v>
      </c>
      <c r="M521" s="65">
        <v>1005</v>
      </c>
      <c r="N521" s="63">
        <v>99</v>
      </c>
      <c r="O521" s="65">
        <v>1263</v>
      </c>
      <c r="P521" s="63">
        <v>22</v>
      </c>
      <c r="Q521" s="64">
        <v>209</v>
      </c>
      <c r="R521" s="64">
        <v>176</v>
      </c>
      <c r="S521" s="64">
        <v>230</v>
      </c>
      <c r="T521" s="62">
        <v>1</v>
      </c>
    </row>
    <row r="522" spans="1:20" ht="16.5" customHeight="1" x14ac:dyDescent="0.2">
      <c r="A522" s="7"/>
      <c r="B522" s="7"/>
      <c r="C522" s="7"/>
      <c r="D522" s="7"/>
      <c r="E522" s="7" t="s">
        <v>204</v>
      </c>
      <c r="F522" s="7"/>
      <c r="G522" s="7"/>
      <c r="H522" s="7"/>
      <c r="I522" s="7"/>
      <c r="J522" s="7"/>
      <c r="K522" s="7"/>
      <c r="L522" s="9" t="s">
        <v>67</v>
      </c>
      <c r="M522" s="63">
        <v>18</v>
      </c>
      <c r="N522" s="63">
        <v>32</v>
      </c>
      <c r="O522" s="64">
        <v>306</v>
      </c>
      <c r="P522" s="64">
        <v>345</v>
      </c>
      <c r="Q522" s="63">
        <v>59</v>
      </c>
      <c r="R522" s="63">
        <v>57</v>
      </c>
      <c r="S522" s="63">
        <v>55</v>
      </c>
      <c r="T522" s="62" t="s">
        <v>75</v>
      </c>
    </row>
    <row r="523" spans="1:20" ht="29.45" customHeight="1" x14ac:dyDescent="0.2">
      <c r="A523" s="7"/>
      <c r="B523" s="7"/>
      <c r="C523" s="7"/>
      <c r="D523" s="7"/>
      <c r="E523" s="382" t="s">
        <v>205</v>
      </c>
      <c r="F523" s="382"/>
      <c r="G523" s="382"/>
      <c r="H523" s="382"/>
      <c r="I523" s="382"/>
      <c r="J523" s="382"/>
      <c r="K523" s="382"/>
      <c r="L523" s="9" t="s">
        <v>67</v>
      </c>
      <c r="M523" s="64">
        <v>177</v>
      </c>
      <c r="N523" s="62" t="s">
        <v>75</v>
      </c>
      <c r="O523" s="64">
        <v>243</v>
      </c>
      <c r="P523" s="64">
        <v>225</v>
      </c>
      <c r="Q523" s="63">
        <v>10</v>
      </c>
      <c r="R523" s="63">
        <v>20</v>
      </c>
      <c r="S523" s="63">
        <v>15</v>
      </c>
      <c r="T523" s="62" t="s">
        <v>75</v>
      </c>
    </row>
    <row r="524" spans="1:20" ht="16.5" customHeight="1" x14ac:dyDescent="0.2">
      <c r="A524" s="7"/>
      <c r="B524" s="7"/>
      <c r="C524" s="7"/>
      <c r="D524" s="7"/>
      <c r="E524" s="7" t="s">
        <v>206</v>
      </c>
      <c r="F524" s="7"/>
      <c r="G524" s="7"/>
      <c r="H524" s="7"/>
      <c r="I524" s="7"/>
      <c r="J524" s="7"/>
      <c r="K524" s="7"/>
      <c r="L524" s="9" t="s">
        <v>67</v>
      </c>
      <c r="M524" s="65">
        <v>1200</v>
      </c>
      <c r="N524" s="64">
        <v>131</v>
      </c>
      <c r="O524" s="65">
        <v>1812</v>
      </c>
      <c r="P524" s="64">
        <v>592</v>
      </c>
      <c r="Q524" s="64">
        <v>278</v>
      </c>
      <c r="R524" s="64">
        <v>253</v>
      </c>
      <c r="S524" s="64">
        <v>300</v>
      </c>
      <c r="T524" s="62">
        <v>1</v>
      </c>
    </row>
    <row r="525" spans="1:20" ht="16.5" customHeight="1" x14ac:dyDescent="0.2">
      <c r="A525" s="7"/>
      <c r="B525" s="7"/>
      <c r="C525" s="7"/>
      <c r="D525" s="7" t="s">
        <v>207</v>
      </c>
      <c r="E525" s="7"/>
      <c r="F525" s="7"/>
      <c r="G525" s="7"/>
      <c r="H525" s="7"/>
      <c r="I525" s="7"/>
      <c r="J525" s="7"/>
      <c r="K525" s="7"/>
      <c r="L525" s="9" t="s">
        <v>67</v>
      </c>
      <c r="M525" s="65">
        <v>7800</v>
      </c>
      <c r="N525" s="65">
        <v>6038</v>
      </c>
      <c r="O525" s="59" t="s">
        <v>214</v>
      </c>
      <c r="P525" s="65">
        <v>2249</v>
      </c>
      <c r="Q525" s="64">
        <v>898</v>
      </c>
      <c r="R525" s="65">
        <v>2483</v>
      </c>
      <c r="S525" s="65">
        <v>3962</v>
      </c>
      <c r="T525" s="62">
        <v>4</v>
      </c>
    </row>
    <row r="526" spans="1:20" ht="16.5" customHeight="1" x14ac:dyDescent="0.2">
      <c r="A526" s="7"/>
      <c r="B526" s="7"/>
      <c r="C526" s="7"/>
      <c r="D526" s="7" t="s">
        <v>208</v>
      </c>
      <c r="E526" s="7"/>
      <c r="F526" s="7"/>
      <c r="G526" s="7"/>
      <c r="H526" s="7"/>
      <c r="I526" s="7"/>
      <c r="J526" s="7"/>
      <c r="K526" s="7"/>
      <c r="L526" s="9" t="s">
        <v>67</v>
      </c>
      <c r="M526" s="65">
        <v>9000</v>
      </c>
      <c r="N526" s="65">
        <v>6169</v>
      </c>
      <c r="O526" s="65">
        <v>1812</v>
      </c>
      <c r="P526" s="65">
        <v>2841</v>
      </c>
      <c r="Q526" s="65">
        <v>1176</v>
      </c>
      <c r="R526" s="65">
        <v>2736</v>
      </c>
      <c r="S526" s="65">
        <v>4262</v>
      </c>
      <c r="T526" s="62">
        <v>5</v>
      </c>
    </row>
    <row r="527" spans="1:20" ht="16.5" customHeight="1" x14ac:dyDescent="0.2">
      <c r="A527" s="7"/>
      <c r="B527" s="7"/>
      <c r="C527" s="7" t="s">
        <v>209</v>
      </c>
      <c r="D527" s="7"/>
      <c r="E527" s="7"/>
      <c r="F527" s="7"/>
      <c r="G527" s="7"/>
      <c r="H527" s="7"/>
      <c r="I527" s="7"/>
      <c r="J527" s="7"/>
      <c r="K527" s="7"/>
      <c r="L527" s="9"/>
      <c r="M527" s="10"/>
      <c r="N527" s="10"/>
      <c r="O527" s="10"/>
      <c r="P527" s="10"/>
      <c r="Q527" s="10"/>
      <c r="R527" s="10"/>
      <c r="S527" s="10"/>
      <c r="T527" s="10"/>
    </row>
    <row r="528" spans="1:20" ht="16.5" customHeight="1" x14ac:dyDescent="0.2">
      <c r="A528" s="7"/>
      <c r="B528" s="7"/>
      <c r="C528" s="7"/>
      <c r="D528" s="7" t="s">
        <v>199</v>
      </c>
      <c r="E528" s="7"/>
      <c r="F528" s="7"/>
      <c r="G528" s="7"/>
      <c r="H528" s="7"/>
      <c r="I528" s="7"/>
      <c r="J528" s="7"/>
      <c r="K528" s="7"/>
      <c r="L528" s="9"/>
      <c r="M528" s="10"/>
      <c r="N528" s="10"/>
      <c r="O528" s="10"/>
      <c r="P528" s="10"/>
      <c r="Q528" s="10"/>
      <c r="R528" s="10"/>
      <c r="S528" s="10"/>
      <c r="T528" s="10"/>
    </row>
    <row r="529" spans="1:20" ht="16.5" customHeight="1" x14ac:dyDescent="0.2">
      <c r="A529" s="7"/>
      <c r="B529" s="7"/>
      <c r="C529" s="7"/>
      <c r="D529" s="7"/>
      <c r="E529" s="7" t="s">
        <v>200</v>
      </c>
      <c r="F529" s="7"/>
      <c r="G529" s="7"/>
      <c r="H529" s="7"/>
      <c r="I529" s="7"/>
      <c r="J529" s="7"/>
      <c r="K529" s="7"/>
      <c r="L529" s="9"/>
      <c r="M529" s="10"/>
      <c r="N529" s="10"/>
      <c r="O529" s="10"/>
      <c r="P529" s="10"/>
      <c r="Q529" s="10"/>
      <c r="R529" s="10"/>
      <c r="S529" s="10"/>
      <c r="T529" s="10"/>
    </row>
    <row r="530" spans="1:20" ht="16.5" customHeight="1" x14ac:dyDescent="0.2">
      <c r="A530" s="7"/>
      <c r="B530" s="7"/>
      <c r="C530" s="7"/>
      <c r="D530" s="7"/>
      <c r="E530" s="7"/>
      <c r="F530" s="7" t="s">
        <v>201</v>
      </c>
      <c r="G530" s="7"/>
      <c r="H530" s="7"/>
      <c r="I530" s="7"/>
      <c r="J530" s="7"/>
      <c r="K530" s="7"/>
      <c r="L530" s="9" t="s">
        <v>210</v>
      </c>
      <c r="M530" s="66">
        <v>1</v>
      </c>
      <c r="N530" s="66">
        <v>0.1</v>
      </c>
      <c r="O530" s="67">
        <v>14.6</v>
      </c>
      <c r="P530" s="66">
        <v>0.4</v>
      </c>
      <c r="Q530" s="66">
        <v>8.1</v>
      </c>
      <c r="R530" s="66">
        <v>4.2</v>
      </c>
      <c r="S530" s="66">
        <v>1.5</v>
      </c>
      <c r="T530" s="66" t="s">
        <v>75</v>
      </c>
    </row>
    <row r="531" spans="1:20" ht="16.5" customHeight="1" x14ac:dyDescent="0.2">
      <c r="A531" s="7"/>
      <c r="B531" s="7"/>
      <c r="C531" s="7"/>
      <c r="D531" s="7"/>
      <c r="E531" s="7"/>
      <c r="F531" s="7" t="s">
        <v>202</v>
      </c>
      <c r="G531" s="7"/>
      <c r="H531" s="7"/>
      <c r="I531" s="7"/>
      <c r="J531" s="7"/>
      <c r="K531" s="7"/>
      <c r="L531" s="9" t="s">
        <v>210</v>
      </c>
      <c r="M531" s="67">
        <v>10.199999999999999</v>
      </c>
      <c r="N531" s="66">
        <v>1.5</v>
      </c>
      <c r="O531" s="67">
        <v>55.1</v>
      </c>
      <c r="P531" s="66">
        <v>0.4</v>
      </c>
      <c r="Q531" s="66">
        <v>9.6999999999999993</v>
      </c>
      <c r="R531" s="66">
        <v>2.2000000000000002</v>
      </c>
      <c r="S531" s="66">
        <v>3.9</v>
      </c>
      <c r="T531" s="67">
        <v>20</v>
      </c>
    </row>
    <row r="532" spans="1:20" ht="16.5" customHeight="1" x14ac:dyDescent="0.2">
      <c r="A532" s="7"/>
      <c r="B532" s="7"/>
      <c r="C532" s="7"/>
      <c r="D532" s="7"/>
      <c r="E532" s="7"/>
      <c r="F532" s="7" t="s">
        <v>203</v>
      </c>
      <c r="G532" s="7"/>
      <c r="H532" s="7"/>
      <c r="I532" s="7"/>
      <c r="J532" s="7"/>
      <c r="K532" s="7"/>
      <c r="L532" s="9" t="s">
        <v>210</v>
      </c>
      <c r="M532" s="67">
        <v>11.2</v>
      </c>
      <c r="N532" s="66">
        <v>1.6</v>
      </c>
      <c r="O532" s="67">
        <v>69.7</v>
      </c>
      <c r="P532" s="66">
        <v>0.8</v>
      </c>
      <c r="Q532" s="67">
        <v>17.8</v>
      </c>
      <c r="R532" s="66">
        <v>6.4</v>
      </c>
      <c r="S532" s="66">
        <v>5.4</v>
      </c>
      <c r="T532" s="67">
        <v>20</v>
      </c>
    </row>
    <row r="533" spans="1:20" ht="16.5" customHeight="1" x14ac:dyDescent="0.2">
      <c r="A533" s="7"/>
      <c r="B533" s="7"/>
      <c r="C533" s="7"/>
      <c r="D533" s="7"/>
      <c r="E533" s="7" t="s">
        <v>204</v>
      </c>
      <c r="F533" s="7"/>
      <c r="G533" s="7"/>
      <c r="H533" s="7"/>
      <c r="I533" s="7"/>
      <c r="J533" s="7"/>
      <c r="K533" s="7"/>
      <c r="L533" s="9" t="s">
        <v>210</v>
      </c>
      <c r="M533" s="66">
        <v>0.2</v>
      </c>
      <c r="N533" s="66">
        <v>0.5</v>
      </c>
      <c r="O533" s="67">
        <v>16.899999999999999</v>
      </c>
      <c r="P533" s="67">
        <v>12.1</v>
      </c>
      <c r="Q533" s="66">
        <v>5</v>
      </c>
      <c r="R533" s="66">
        <v>2.1</v>
      </c>
      <c r="S533" s="66">
        <v>1.3</v>
      </c>
      <c r="T533" s="66" t="s">
        <v>75</v>
      </c>
    </row>
    <row r="534" spans="1:20" ht="29.45" customHeight="1" x14ac:dyDescent="0.2">
      <c r="A534" s="7"/>
      <c r="B534" s="7"/>
      <c r="C534" s="7"/>
      <c r="D534" s="7"/>
      <c r="E534" s="382" t="s">
        <v>205</v>
      </c>
      <c r="F534" s="382"/>
      <c r="G534" s="382"/>
      <c r="H534" s="382"/>
      <c r="I534" s="382"/>
      <c r="J534" s="382"/>
      <c r="K534" s="382"/>
      <c r="L534" s="9" t="s">
        <v>210</v>
      </c>
      <c r="M534" s="66">
        <v>2</v>
      </c>
      <c r="N534" s="66" t="s">
        <v>75</v>
      </c>
      <c r="O534" s="67">
        <v>13.4</v>
      </c>
      <c r="P534" s="66">
        <v>7.9</v>
      </c>
      <c r="Q534" s="66">
        <v>0.9</v>
      </c>
      <c r="R534" s="66">
        <v>0.7</v>
      </c>
      <c r="S534" s="66">
        <v>0.4</v>
      </c>
      <c r="T534" s="66" t="s">
        <v>75</v>
      </c>
    </row>
    <row r="535" spans="1:20" ht="16.5" customHeight="1" x14ac:dyDescent="0.2">
      <c r="A535" s="7"/>
      <c r="B535" s="7"/>
      <c r="C535" s="7"/>
      <c r="D535" s="7"/>
      <c r="E535" s="7" t="s">
        <v>206</v>
      </c>
      <c r="F535" s="7"/>
      <c r="G535" s="7"/>
      <c r="H535" s="7"/>
      <c r="I535" s="7"/>
      <c r="J535" s="7"/>
      <c r="K535" s="7"/>
      <c r="L535" s="9" t="s">
        <v>210</v>
      </c>
      <c r="M535" s="67">
        <v>13.3</v>
      </c>
      <c r="N535" s="66">
        <v>2.1</v>
      </c>
      <c r="O535" s="68">
        <v>100</v>
      </c>
      <c r="P535" s="67">
        <v>20.8</v>
      </c>
      <c r="Q535" s="67">
        <v>23.6</v>
      </c>
      <c r="R535" s="66">
        <v>9.1999999999999993</v>
      </c>
      <c r="S535" s="66">
        <v>7</v>
      </c>
      <c r="T535" s="67">
        <v>20</v>
      </c>
    </row>
    <row r="536" spans="1:20" ht="16.5" customHeight="1" x14ac:dyDescent="0.2">
      <c r="A536" s="7"/>
      <c r="B536" s="7"/>
      <c r="C536" s="7"/>
      <c r="D536" s="7" t="s">
        <v>207</v>
      </c>
      <c r="E536" s="7"/>
      <c r="F536" s="7"/>
      <c r="G536" s="7"/>
      <c r="H536" s="7"/>
      <c r="I536" s="7"/>
      <c r="J536" s="7"/>
      <c r="K536" s="7"/>
      <c r="L536" s="9" t="s">
        <v>210</v>
      </c>
      <c r="M536" s="67">
        <v>86.7</v>
      </c>
      <c r="N536" s="67">
        <v>97.9</v>
      </c>
      <c r="O536" s="60" t="s">
        <v>214</v>
      </c>
      <c r="P536" s="67">
        <v>79.2</v>
      </c>
      <c r="Q536" s="67">
        <v>76.400000000000006</v>
      </c>
      <c r="R536" s="67">
        <v>90.8</v>
      </c>
      <c r="S536" s="67">
        <v>93</v>
      </c>
      <c r="T536" s="67">
        <v>80</v>
      </c>
    </row>
    <row r="537" spans="1:20" ht="16.5" customHeight="1" x14ac:dyDescent="0.2">
      <c r="A537" s="7"/>
      <c r="B537" s="7"/>
      <c r="C537" s="7"/>
      <c r="D537" s="7" t="s">
        <v>208</v>
      </c>
      <c r="E537" s="7"/>
      <c r="F537" s="7"/>
      <c r="G537" s="7"/>
      <c r="H537" s="7"/>
      <c r="I537" s="7"/>
      <c r="J537" s="7"/>
      <c r="K537" s="7"/>
      <c r="L537" s="9" t="s">
        <v>210</v>
      </c>
      <c r="M537" s="68">
        <v>100</v>
      </c>
      <c r="N537" s="68">
        <v>100</v>
      </c>
      <c r="O537" s="68">
        <v>100</v>
      </c>
      <c r="P537" s="68">
        <v>100</v>
      </c>
      <c r="Q537" s="68">
        <v>100</v>
      </c>
      <c r="R537" s="68">
        <v>100</v>
      </c>
      <c r="S537" s="68">
        <v>100</v>
      </c>
      <c r="T537" s="68">
        <v>100</v>
      </c>
    </row>
    <row r="538" spans="1:20" ht="16.5" customHeight="1" x14ac:dyDescent="0.2">
      <c r="A538" s="7"/>
      <c r="B538" s="7" t="s">
        <v>213</v>
      </c>
      <c r="C538" s="7"/>
      <c r="D538" s="7"/>
      <c r="E538" s="7"/>
      <c r="F538" s="7"/>
      <c r="G538" s="7"/>
      <c r="H538" s="7"/>
      <c r="I538" s="7"/>
      <c r="J538" s="7"/>
      <c r="K538" s="7"/>
      <c r="L538" s="9"/>
      <c r="M538" s="10"/>
      <c r="N538" s="10"/>
      <c r="O538" s="10"/>
      <c r="P538" s="10"/>
      <c r="Q538" s="10"/>
      <c r="R538" s="10"/>
      <c r="S538" s="10"/>
      <c r="T538" s="10"/>
    </row>
    <row r="539" spans="1:20" ht="16.5" customHeight="1" x14ac:dyDescent="0.2">
      <c r="A539" s="7"/>
      <c r="B539" s="7"/>
      <c r="C539" s="7" t="s">
        <v>198</v>
      </c>
      <c r="D539" s="7"/>
      <c r="E539" s="7"/>
      <c r="F539" s="7"/>
      <c r="G539" s="7"/>
      <c r="H539" s="7"/>
      <c r="I539" s="7"/>
      <c r="J539" s="7"/>
      <c r="K539" s="7"/>
      <c r="L539" s="9"/>
      <c r="M539" s="10"/>
      <c r="N539" s="10"/>
      <c r="O539" s="10"/>
      <c r="P539" s="10"/>
      <c r="Q539" s="10"/>
      <c r="R539" s="10"/>
      <c r="S539" s="10"/>
      <c r="T539" s="10"/>
    </row>
    <row r="540" spans="1:20" ht="16.5" customHeight="1" x14ac:dyDescent="0.2">
      <c r="A540" s="7"/>
      <c r="B540" s="7"/>
      <c r="C540" s="7"/>
      <c r="D540" s="7" t="s">
        <v>199</v>
      </c>
      <c r="E540" s="7"/>
      <c r="F540" s="7"/>
      <c r="G540" s="7"/>
      <c r="H540" s="7"/>
      <c r="I540" s="7"/>
      <c r="J540" s="7"/>
      <c r="K540" s="7"/>
      <c r="L540" s="9"/>
      <c r="M540" s="10"/>
      <c r="N540" s="10"/>
      <c r="O540" s="10"/>
      <c r="P540" s="10"/>
      <c r="Q540" s="10"/>
      <c r="R540" s="10"/>
      <c r="S540" s="10"/>
      <c r="T540" s="10"/>
    </row>
    <row r="541" spans="1:20" ht="16.5" customHeight="1" x14ac:dyDescent="0.2">
      <c r="A541" s="7"/>
      <c r="B541" s="7"/>
      <c r="C541" s="7"/>
      <c r="D541" s="7"/>
      <c r="E541" s="7" t="s">
        <v>200</v>
      </c>
      <c r="F541" s="7"/>
      <c r="G541" s="7"/>
      <c r="H541" s="7"/>
      <c r="I541" s="7"/>
      <c r="J541" s="7"/>
      <c r="K541" s="7"/>
      <c r="L541" s="9"/>
      <c r="M541" s="10"/>
      <c r="N541" s="10"/>
      <c r="O541" s="10"/>
      <c r="P541" s="10"/>
      <c r="Q541" s="10"/>
      <c r="R541" s="10"/>
      <c r="S541" s="10"/>
      <c r="T541" s="10"/>
    </row>
    <row r="542" spans="1:20" ht="16.5" customHeight="1" x14ac:dyDescent="0.2">
      <c r="A542" s="7"/>
      <c r="B542" s="7"/>
      <c r="C542" s="7"/>
      <c r="D542" s="7"/>
      <c r="E542" s="7"/>
      <c r="F542" s="7" t="s">
        <v>201</v>
      </c>
      <c r="G542" s="7"/>
      <c r="H542" s="7"/>
      <c r="I542" s="7"/>
      <c r="J542" s="7"/>
      <c r="K542" s="7"/>
      <c r="L542" s="9" t="s">
        <v>67</v>
      </c>
      <c r="M542" s="61">
        <v>30266</v>
      </c>
      <c r="N542" s="61">
        <v>14888</v>
      </c>
      <c r="O542" s="65">
        <v>6104</v>
      </c>
      <c r="P542" s="65">
        <v>4582</v>
      </c>
      <c r="Q542" s="65">
        <v>1857</v>
      </c>
      <c r="R542" s="64">
        <v>868</v>
      </c>
      <c r="S542" s="64">
        <v>627</v>
      </c>
      <c r="T542" s="65">
        <v>1797</v>
      </c>
    </row>
    <row r="543" spans="1:20" ht="16.5" customHeight="1" x14ac:dyDescent="0.2">
      <c r="A543" s="7"/>
      <c r="B543" s="7"/>
      <c r="C543" s="7"/>
      <c r="D543" s="7"/>
      <c r="E543" s="7"/>
      <c r="F543" s="7" t="s">
        <v>202</v>
      </c>
      <c r="G543" s="7"/>
      <c r="H543" s="7"/>
      <c r="I543" s="7"/>
      <c r="J543" s="7"/>
      <c r="K543" s="7"/>
      <c r="L543" s="9" t="s">
        <v>67</v>
      </c>
      <c r="M543" s="61">
        <v>52258</v>
      </c>
      <c r="N543" s="61">
        <v>12400</v>
      </c>
      <c r="O543" s="61">
        <v>12228</v>
      </c>
      <c r="P543" s="65">
        <v>6028</v>
      </c>
      <c r="Q543" s="65">
        <v>2103</v>
      </c>
      <c r="R543" s="64">
        <v>339</v>
      </c>
      <c r="S543" s="65">
        <v>1537</v>
      </c>
      <c r="T543" s="65">
        <v>3473</v>
      </c>
    </row>
    <row r="544" spans="1:20" ht="16.5" customHeight="1" x14ac:dyDescent="0.2">
      <c r="A544" s="7"/>
      <c r="B544" s="7"/>
      <c r="C544" s="7"/>
      <c r="D544" s="7"/>
      <c r="E544" s="7"/>
      <c r="F544" s="7" t="s">
        <v>203</v>
      </c>
      <c r="G544" s="7"/>
      <c r="H544" s="7"/>
      <c r="I544" s="7"/>
      <c r="J544" s="7"/>
      <c r="K544" s="7"/>
      <c r="L544" s="9" t="s">
        <v>67</v>
      </c>
      <c r="M544" s="61">
        <v>82524</v>
      </c>
      <c r="N544" s="61">
        <v>27288</v>
      </c>
      <c r="O544" s="61">
        <v>18332</v>
      </c>
      <c r="P544" s="61">
        <v>10610</v>
      </c>
      <c r="Q544" s="65">
        <v>3960</v>
      </c>
      <c r="R544" s="65">
        <v>1207</v>
      </c>
      <c r="S544" s="65">
        <v>2164</v>
      </c>
      <c r="T544" s="65">
        <v>5270</v>
      </c>
    </row>
    <row r="545" spans="1:20" ht="16.5" customHeight="1" x14ac:dyDescent="0.2">
      <c r="A545" s="7"/>
      <c r="B545" s="7"/>
      <c r="C545" s="7"/>
      <c r="D545" s="7"/>
      <c r="E545" s="7" t="s">
        <v>204</v>
      </c>
      <c r="F545" s="7"/>
      <c r="G545" s="7"/>
      <c r="H545" s="7"/>
      <c r="I545" s="7"/>
      <c r="J545" s="7"/>
      <c r="K545" s="7"/>
      <c r="L545" s="9" t="s">
        <v>67</v>
      </c>
      <c r="M545" s="64">
        <v>464</v>
      </c>
      <c r="N545" s="65">
        <v>1138</v>
      </c>
      <c r="O545" s="65">
        <v>2830</v>
      </c>
      <c r="P545" s="65">
        <v>1249</v>
      </c>
      <c r="Q545" s="64">
        <v>682</v>
      </c>
      <c r="R545" s="64">
        <v>216</v>
      </c>
      <c r="S545" s="64">
        <v>448</v>
      </c>
      <c r="T545" s="64">
        <v>363</v>
      </c>
    </row>
    <row r="546" spans="1:20" ht="29.45" customHeight="1" x14ac:dyDescent="0.2">
      <c r="A546" s="7"/>
      <c r="B546" s="7"/>
      <c r="C546" s="7"/>
      <c r="D546" s="7"/>
      <c r="E546" s="382" t="s">
        <v>205</v>
      </c>
      <c r="F546" s="382"/>
      <c r="G546" s="382"/>
      <c r="H546" s="382"/>
      <c r="I546" s="382"/>
      <c r="J546" s="382"/>
      <c r="K546" s="382"/>
      <c r="L546" s="9" t="s">
        <v>67</v>
      </c>
      <c r="M546" s="65">
        <v>1264</v>
      </c>
      <c r="N546" s="62" t="s">
        <v>75</v>
      </c>
      <c r="O546" s="65">
        <v>1419</v>
      </c>
      <c r="P546" s="64">
        <v>796</v>
      </c>
      <c r="Q546" s="64">
        <v>217</v>
      </c>
      <c r="R546" s="63">
        <v>86</v>
      </c>
      <c r="S546" s="64">
        <v>231</v>
      </c>
      <c r="T546" s="65">
        <v>2229</v>
      </c>
    </row>
    <row r="547" spans="1:20" ht="16.5" customHeight="1" x14ac:dyDescent="0.2">
      <c r="A547" s="7"/>
      <c r="B547" s="7"/>
      <c r="C547" s="7"/>
      <c r="D547" s="7"/>
      <c r="E547" s="7" t="s">
        <v>206</v>
      </c>
      <c r="F547" s="7"/>
      <c r="G547" s="7"/>
      <c r="H547" s="7"/>
      <c r="I547" s="7"/>
      <c r="J547" s="7"/>
      <c r="K547" s="7"/>
      <c r="L547" s="9" t="s">
        <v>67</v>
      </c>
      <c r="M547" s="61">
        <v>84252</v>
      </c>
      <c r="N547" s="61">
        <v>28426</v>
      </c>
      <c r="O547" s="61">
        <v>22581</v>
      </c>
      <c r="P547" s="61">
        <v>12655</v>
      </c>
      <c r="Q547" s="65">
        <v>4859</v>
      </c>
      <c r="R547" s="65">
        <v>1509</v>
      </c>
      <c r="S547" s="65">
        <v>2843</v>
      </c>
      <c r="T547" s="65">
        <v>7862</v>
      </c>
    </row>
    <row r="548" spans="1:20" ht="16.5" customHeight="1" x14ac:dyDescent="0.2">
      <c r="A548" s="7"/>
      <c r="B548" s="7"/>
      <c r="C548" s="7"/>
      <c r="D548" s="7" t="s">
        <v>207</v>
      </c>
      <c r="E548" s="7"/>
      <c r="F548" s="7"/>
      <c r="G548" s="7"/>
      <c r="H548" s="7"/>
      <c r="I548" s="7"/>
      <c r="J548" s="7"/>
      <c r="K548" s="7"/>
      <c r="L548" s="9" t="s">
        <v>67</v>
      </c>
      <c r="M548" s="61">
        <v>55747</v>
      </c>
      <c r="N548" s="61">
        <v>78636</v>
      </c>
      <c r="O548" s="59" t="s">
        <v>214</v>
      </c>
      <c r="P548" s="65">
        <v>5376</v>
      </c>
      <c r="Q548" s="61">
        <v>16565</v>
      </c>
      <c r="R548" s="61">
        <v>10005</v>
      </c>
      <c r="S548" s="61">
        <v>12016</v>
      </c>
      <c r="T548" s="61">
        <v>12603</v>
      </c>
    </row>
    <row r="549" spans="1:20" ht="16.5" customHeight="1" x14ac:dyDescent="0.2">
      <c r="A549" s="7"/>
      <c r="B549" s="7"/>
      <c r="C549" s="7"/>
      <c r="D549" s="7" t="s">
        <v>208</v>
      </c>
      <c r="E549" s="7"/>
      <c r="F549" s="7"/>
      <c r="G549" s="7"/>
      <c r="H549" s="7"/>
      <c r="I549" s="7"/>
      <c r="J549" s="7"/>
      <c r="K549" s="7"/>
      <c r="L549" s="9" t="s">
        <v>67</v>
      </c>
      <c r="M549" s="58">
        <v>139999</v>
      </c>
      <c r="N549" s="58">
        <v>107062</v>
      </c>
      <c r="O549" s="61">
        <v>22581</v>
      </c>
      <c r="P549" s="61">
        <v>18031</v>
      </c>
      <c r="Q549" s="61">
        <v>21424</v>
      </c>
      <c r="R549" s="61">
        <v>11514</v>
      </c>
      <c r="S549" s="61">
        <v>14859</v>
      </c>
      <c r="T549" s="61">
        <v>20465</v>
      </c>
    </row>
    <row r="550" spans="1:20" ht="16.5" customHeight="1" x14ac:dyDescent="0.2">
      <c r="A550" s="7"/>
      <c r="B550" s="7"/>
      <c r="C550" s="7" t="s">
        <v>209</v>
      </c>
      <c r="D550" s="7"/>
      <c r="E550" s="7"/>
      <c r="F550" s="7"/>
      <c r="G550" s="7"/>
      <c r="H550" s="7"/>
      <c r="I550" s="7"/>
      <c r="J550" s="7"/>
      <c r="K550" s="7"/>
      <c r="L550" s="9"/>
      <c r="M550" s="10"/>
      <c r="N550" s="10"/>
      <c r="O550" s="10"/>
      <c r="P550" s="10"/>
      <c r="Q550" s="10"/>
      <c r="R550" s="10"/>
      <c r="S550" s="10"/>
      <c r="T550" s="10"/>
    </row>
    <row r="551" spans="1:20" ht="16.5" customHeight="1" x14ac:dyDescent="0.2">
      <c r="A551" s="7"/>
      <c r="B551" s="7"/>
      <c r="C551" s="7"/>
      <c r="D551" s="7" t="s">
        <v>199</v>
      </c>
      <c r="E551" s="7"/>
      <c r="F551" s="7"/>
      <c r="G551" s="7"/>
      <c r="H551" s="7"/>
      <c r="I551" s="7"/>
      <c r="J551" s="7"/>
      <c r="K551" s="7"/>
      <c r="L551" s="9"/>
      <c r="M551" s="10"/>
      <c r="N551" s="10"/>
      <c r="O551" s="10"/>
      <c r="P551" s="10"/>
      <c r="Q551" s="10"/>
      <c r="R551" s="10"/>
      <c r="S551" s="10"/>
      <c r="T551" s="10"/>
    </row>
    <row r="552" spans="1:20" ht="16.5" customHeight="1" x14ac:dyDescent="0.2">
      <c r="A552" s="7"/>
      <c r="B552" s="7"/>
      <c r="C552" s="7"/>
      <c r="D552" s="7"/>
      <c r="E552" s="7" t="s">
        <v>200</v>
      </c>
      <c r="F552" s="7"/>
      <c r="G552" s="7"/>
      <c r="H552" s="7"/>
      <c r="I552" s="7"/>
      <c r="J552" s="7"/>
      <c r="K552" s="7"/>
      <c r="L552" s="9"/>
      <c r="M552" s="10"/>
      <c r="N552" s="10"/>
      <c r="O552" s="10"/>
      <c r="P552" s="10"/>
      <c r="Q552" s="10"/>
      <c r="R552" s="10"/>
      <c r="S552" s="10"/>
      <c r="T552" s="10"/>
    </row>
    <row r="553" spans="1:20" ht="16.5" customHeight="1" x14ac:dyDescent="0.2">
      <c r="A553" s="7"/>
      <c r="B553" s="7"/>
      <c r="C553" s="7"/>
      <c r="D553" s="7"/>
      <c r="E553" s="7"/>
      <c r="F553" s="7" t="s">
        <v>201</v>
      </c>
      <c r="G553" s="7"/>
      <c r="H553" s="7"/>
      <c r="I553" s="7"/>
      <c r="J553" s="7"/>
      <c r="K553" s="7"/>
      <c r="L553" s="9" t="s">
        <v>210</v>
      </c>
      <c r="M553" s="67">
        <v>21.6</v>
      </c>
      <c r="N553" s="67">
        <v>13.9</v>
      </c>
      <c r="O553" s="67">
        <v>27</v>
      </c>
      <c r="P553" s="67">
        <v>25.4</v>
      </c>
      <c r="Q553" s="66">
        <v>8.6999999999999993</v>
      </c>
      <c r="R553" s="66">
        <v>7.5</v>
      </c>
      <c r="S553" s="66">
        <v>4.2</v>
      </c>
      <c r="T553" s="66">
        <v>8.8000000000000007</v>
      </c>
    </row>
    <row r="554" spans="1:20" ht="16.5" customHeight="1" x14ac:dyDescent="0.2">
      <c r="A554" s="7"/>
      <c r="B554" s="7"/>
      <c r="C554" s="7"/>
      <c r="D554" s="7"/>
      <c r="E554" s="7"/>
      <c r="F554" s="7" t="s">
        <v>202</v>
      </c>
      <c r="G554" s="7"/>
      <c r="H554" s="7"/>
      <c r="I554" s="7"/>
      <c r="J554" s="7"/>
      <c r="K554" s="7"/>
      <c r="L554" s="9" t="s">
        <v>210</v>
      </c>
      <c r="M554" s="67">
        <v>37.299999999999997</v>
      </c>
      <c r="N554" s="67">
        <v>11.6</v>
      </c>
      <c r="O554" s="67">
        <v>54.2</v>
      </c>
      <c r="P554" s="67">
        <v>33.4</v>
      </c>
      <c r="Q554" s="66">
        <v>9.8000000000000007</v>
      </c>
      <c r="R554" s="66">
        <v>2.9</v>
      </c>
      <c r="S554" s="67">
        <v>10.3</v>
      </c>
      <c r="T554" s="67">
        <v>17</v>
      </c>
    </row>
    <row r="555" spans="1:20" ht="16.5" customHeight="1" x14ac:dyDescent="0.2">
      <c r="A555" s="7"/>
      <c r="B555" s="7"/>
      <c r="C555" s="7"/>
      <c r="D555" s="7"/>
      <c r="E555" s="7"/>
      <c r="F555" s="7" t="s">
        <v>203</v>
      </c>
      <c r="G555" s="7"/>
      <c r="H555" s="7"/>
      <c r="I555" s="7"/>
      <c r="J555" s="7"/>
      <c r="K555" s="7"/>
      <c r="L555" s="9" t="s">
        <v>210</v>
      </c>
      <c r="M555" s="67">
        <v>58.9</v>
      </c>
      <c r="N555" s="67">
        <v>25.5</v>
      </c>
      <c r="O555" s="67">
        <v>81.2</v>
      </c>
      <c r="P555" s="67">
        <v>58.8</v>
      </c>
      <c r="Q555" s="67">
        <v>18.5</v>
      </c>
      <c r="R555" s="67">
        <v>10.5</v>
      </c>
      <c r="S555" s="67">
        <v>14.6</v>
      </c>
      <c r="T555" s="67">
        <v>25.8</v>
      </c>
    </row>
    <row r="556" spans="1:20" ht="16.5" customHeight="1" x14ac:dyDescent="0.2">
      <c r="A556" s="7"/>
      <c r="B556" s="7"/>
      <c r="C556" s="7"/>
      <c r="D556" s="7"/>
      <c r="E556" s="7" t="s">
        <v>204</v>
      </c>
      <c r="F556" s="7"/>
      <c r="G556" s="7"/>
      <c r="H556" s="7"/>
      <c r="I556" s="7"/>
      <c r="J556" s="7"/>
      <c r="K556" s="7"/>
      <c r="L556" s="9" t="s">
        <v>210</v>
      </c>
      <c r="M556" s="66">
        <v>0.3</v>
      </c>
      <c r="N556" s="66">
        <v>1.1000000000000001</v>
      </c>
      <c r="O556" s="67">
        <v>12.5</v>
      </c>
      <c r="P556" s="66">
        <v>6.9</v>
      </c>
      <c r="Q556" s="66">
        <v>3.2</v>
      </c>
      <c r="R556" s="66">
        <v>1.9</v>
      </c>
      <c r="S556" s="66">
        <v>3</v>
      </c>
      <c r="T556" s="66">
        <v>1.8</v>
      </c>
    </row>
    <row r="557" spans="1:20" ht="29.45" customHeight="1" x14ac:dyDescent="0.2">
      <c r="A557" s="7"/>
      <c r="B557" s="7"/>
      <c r="C557" s="7"/>
      <c r="D557" s="7"/>
      <c r="E557" s="382" t="s">
        <v>205</v>
      </c>
      <c r="F557" s="382"/>
      <c r="G557" s="382"/>
      <c r="H557" s="382"/>
      <c r="I557" s="382"/>
      <c r="J557" s="382"/>
      <c r="K557" s="382"/>
      <c r="L557" s="9" t="s">
        <v>210</v>
      </c>
      <c r="M557" s="66">
        <v>0.9</v>
      </c>
      <c r="N557" s="66" t="s">
        <v>75</v>
      </c>
      <c r="O557" s="66">
        <v>6.3</v>
      </c>
      <c r="P557" s="66">
        <v>4.4000000000000004</v>
      </c>
      <c r="Q557" s="66">
        <v>1</v>
      </c>
      <c r="R557" s="66">
        <v>0.7</v>
      </c>
      <c r="S557" s="66">
        <v>1.6</v>
      </c>
      <c r="T557" s="67">
        <v>10.9</v>
      </c>
    </row>
    <row r="558" spans="1:20" ht="16.5" customHeight="1" x14ac:dyDescent="0.2">
      <c r="A558" s="7"/>
      <c r="B558" s="7"/>
      <c r="C558" s="7"/>
      <c r="D558" s="7"/>
      <c r="E558" s="7" t="s">
        <v>206</v>
      </c>
      <c r="F558" s="7"/>
      <c r="G558" s="7"/>
      <c r="H558" s="7"/>
      <c r="I558" s="7"/>
      <c r="J558" s="7"/>
      <c r="K558" s="7"/>
      <c r="L558" s="9" t="s">
        <v>210</v>
      </c>
      <c r="M558" s="67">
        <v>60.2</v>
      </c>
      <c r="N558" s="67">
        <v>26.6</v>
      </c>
      <c r="O558" s="68">
        <v>100</v>
      </c>
      <c r="P558" s="67">
        <v>70.2</v>
      </c>
      <c r="Q558" s="67">
        <v>22.7</v>
      </c>
      <c r="R558" s="67">
        <v>13.1</v>
      </c>
      <c r="S558" s="67">
        <v>19.100000000000001</v>
      </c>
      <c r="T558" s="67">
        <v>38.4</v>
      </c>
    </row>
    <row r="559" spans="1:20" ht="16.5" customHeight="1" x14ac:dyDescent="0.2">
      <c r="A559" s="7"/>
      <c r="B559" s="7"/>
      <c r="C559" s="7"/>
      <c r="D559" s="7" t="s">
        <v>207</v>
      </c>
      <c r="E559" s="7"/>
      <c r="F559" s="7"/>
      <c r="G559" s="7"/>
      <c r="H559" s="7"/>
      <c r="I559" s="7"/>
      <c r="J559" s="7"/>
      <c r="K559" s="7"/>
      <c r="L559" s="9" t="s">
        <v>210</v>
      </c>
      <c r="M559" s="67">
        <v>39.799999999999997</v>
      </c>
      <c r="N559" s="67">
        <v>73.400000000000006</v>
      </c>
      <c r="O559" s="60" t="s">
        <v>214</v>
      </c>
      <c r="P559" s="67">
        <v>29.8</v>
      </c>
      <c r="Q559" s="67">
        <v>77.3</v>
      </c>
      <c r="R559" s="67">
        <v>86.9</v>
      </c>
      <c r="S559" s="67">
        <v>80.900000000000006</v>
      </c>
      <c r="T559" s="67">
        <v>61.6</v>
      </c>
    </row>
    <row r="560" spans="1:20" ht="16.5" customHeight="1" x14ac:dyDescent="0.2">
      <c r="A560" s="7"/>
      <c r="B560" s="7"/>
      <c r="C560" s="7"/>
      <c r="D560" s="7" t="s">
        <v>208</v>
      </c>
      <c r="E560" s="7"/>
      <c r="F560" s="7"/>
      <c r="G560" s="7"/>
      <c r="H560" s="7"/>
      <c r="I560" s="7"/>
      <c r="J560" s="7"/>
      <c r="K560" s="7"/>
      <c r="L560" s="9" t="s">
        <v>210</v>
      </c>
      <c r="M560" s="68">
        <v>100</v>
      </c>
      <c r="N560" s="68">
        <v>100</v>
      </c>
      <c r="O560" s="68">
        <v>100</v>
      </c>
      <c r="P560" s="68">
        <v>100</v>
      </c>
      <c r="Q560" s="68">
        <v>100</v>
      </c>
      <c r="R560" s="68">
        <v>100</v>
      </c>
      <c r="S560" s="68">
        <v>100</v>
      </c>
      <c r="T560" s="68">
        <v>100</v>
      </c>
    </row>
    <row r="561" spans="1:20" ht="16.5" customHeight="1" x14ac:dyDescent="0.2">
      <c r="A561" s="7" t="s">
        <v>84</v>
      </c>
      <c r="B561" s="7"/>
      <c r="C561" s="7"/>
      <c r="D561" s="7"/>
      <c r="E561" s="7"/>
      <c r="F561" s="7"/>
      <c r="G561" s="7"/>
      <c r="H561" s="7"/>
      <c r="I561" s="7"/>
      <c r="J561" s="7"/>
      <c r="K561" s="7"/>
      <c r="L561" s="9"/>
      <c r="M561" s="10"/>
      <c r="N561" s="10"/>
      <c r="O561" s="10"/>
      <c r="P561" s="10"/>
      <c r="Q561" s="10"/>
      <c r="R561" s="10"/>
      <c r="S561" s="10"/>
      <c r="T561" s="10"/>
    </row>
    <row r="562" spans="1:20" ht="16.5" customHeight="1" x14ac:dyDescent="0.2">
      <c r="A562" s="7"/>
      <c r="B562" s="7" t="s">
        <v>197</v>
      </c>
      <c r="C562" s="7"/>
      <c r="D562" s="7"/>
      <c r="E562" s="7"/>
      <c r="F562" s="7"/>
      <c r="G562" s="7"/>
      <c r="H562" s="7"/>
      <c r="I562" s="7"/>
      <c r="J562" s="7"/>
      <c r="K562" s="7"/>
      <c r="L562" s="9"/>
      <c r="M562" s="10"/>
      <c r="N562" s="10"/>
      <c r="O562" s="10"/>
      <c r="P562" s="10"/>
      <c r="Q562" s="10"/>
      <c r="R562" s="10"/>
      <c r="S562" s="10"/>
      <c r="T562" s="10"/>
    </row>
    <row r="563" spans="1:20" ht="16.5" customHeight="1" x14ac:dyDescent="0.2">
      <c r="A563" s="7"/>
      <c r="B563" s="7"/>
      <c r="C563" s="7" t="s">
        <v>198</v>
      </c>
      <c r="D563" s="7"/>
      <c r="E563" s="7"/>
      <c r="F563" s="7"/>
      <c r="G563" s="7"/>
      <c r="H563" s="7"/>
      <c r="I563" s="7"/>
      <c r="J563" s="7"/>
      <c r="K563" s="7"/>
      <c r="L563" s="9"/>
      <c r="M563" s="10"/>
      <c r="N563" s="10"/>
      <c r="O563" s="10"/>
      <c r="P563" s="10"/>
      <c r="Q563" s="10"/>
      <c r="R563" s="10"/>
      <c r="S563" s="10"/>
      <c r="T563" s="10"/>
    </row>
    <row r="564" spans="1:20" ht="16.5" customHeight="1" x14ac:dyDescent="0.2">
      <c r="A564" s="7"/>
      <c r="B564" s="7"/>
      <c r="C564" s="7"/>
      <c r="D564" s="7" t="s">
        <v>199</v>
      </c>
      <c r="E564" s="7"/>
      <c r="F564" s="7"/>
      <c r="G564" s="7"/>
      <c r="H564" s="7"/>
      <c r="I564" s="7"/>
      <c r="J564" s="7"/>
      <c r="K564" s="7"/>
      <c r="L564" s="9"/>
      <c r="M564" s="10"/>
      <c r="N564" s="10"/>
      <c r="O564" s="10"/>
      <c r="P564" s="10"/>
      <c r="Q564" s="10"/>
      <c r="R564" s="10"/>
      <c r="S564" s="10"/>
      <c r="T564" s="10"/>
    </row>
    <row r="565" spans="1:20" ht="16.5" customHeight="1" x14ac:dyDescent="0.2">
      <c r="A565" s="7"/>
      <c r="B565" s="7"/>
      <c r="C565" s="7"/>
      <c r="D565" s="7"/>
      <c r="E565" s="7" t="s">
        <v>200</v>
      </c>
      <c r="F565" s="7"/>
      <c r="G565" s="7"/>
      <c r="H565" s="7"/>
      <c r="I565" s="7"/>
      <c r="J565" s="7"/>
      <c r="K565" s="7"/>
      <c r="L565" s="9"/>
      <c r="M565" s="10"/>
      <c r="N565" s="10"/>
      <c r="O565" s="10"/>
      <c r="P565" s="10"/>
      <c r="Q565" s="10"/>
      <c r="R565" s="10"/>
      <c r="S565" s="10"/>
      <c r="T565" s="10"/>
    </row>
    <row r="566" spans="1:20" ht="16.5" customHeight="1" x14ac:dyDescent="0.2">
      <c r="A566" s="7"/>
      <c r="B566" s="7"/>
      <c r="C566" s="7"/>
      <c r="D566" s="7"/>
      <c r="E566" s="7"/>
      <c r="F566" s="7" t="s">
        <v>201</v>
      </c>
      <c r="G566" s="7"/>
      <c r="H566" s="7"/>
      <c r="I566" s="7"/>
      <c r="J566" s="7"/>
      <c r="K566" s="7"/>
      <c r="L566" s="9" t="s">
        <v>67</v>
      </c>
      <c r="M566" s="65">
        <v>8875</v>
      </c>
      <c r="N566" s="65">
        <v>1488</v>
      </c>
      <c r="O566" s="65">
        <v>2232</v>
      </c>
      <c r="P566" s="65">
        <v>1418</v>
      </c>
      <c r="Q566" s="64">
        <v>730</v>
      </c>
      <c r="R566" s="64">
        <v>133</v>
      </c>
      <c r="S566" s="64">
        <v>141</v>
      </c>
      <c r="T566" s="65">
        <v>1652</v>
      </c>
    </row>
    <row r="567" spans="1:20" ht="16.5" customHeight="1" x14ac:dyDescent="0.2">
      <c r="A567" s="7"/>
      <c r="B567" s="7"/>
      <c r="C567" s="7"/>
      <c r="D567" s="7"/>
      <c r="E567" s="7"/>
      <c r="F567" s="7" t="s">
        <v>202</v>
      </c>
      <c r="G567" s="7"/>
      <c r="H567" s="7"/>
      <c r="I567" s="7"/>
      <c r="J567" s="7"/>
      <c r="K567" s="7"/>
      <c r="L567" s="9" t="s">
        <v>67</v>
      </c>
      <c r="M567" s="61">
        <v>13093</v>
      </c>
      <c r="N567" s="65">
        <v>1003</v>
      </c>
      <c r="O567" s="65">
        <v>3570</v>
      </c>
      <c r="P567" s="65">
        <v>2165</v>
      </c>
      <c r="Q567" s="64">
        <v>754</v>
      </c>
      <c r="R567" s="63">
        <v>47</v>
      </c>
      <c r="S567" s="64">
        <v>171</v>
      </c>
      <c r="T567" s="65">
        <v>2433</v>
      </c>
    </row>
    <row r="568" spans="1:20" ht="16.5" customHeight="1" x14ac:dyDescent="0.2">
      <c r="A568" s="7"/>
      <c r="B568" s="7"/>
      <c r="C568" s="7"/>
      <c r="D568" s="7"/>
      <c r="E568" s="7"/>
      <c r="F568" s="7" t="s">
        <v>203</v>
      </c>
      <c r="G568" s="7"/>
      <c r="H568" s="7"/>
      <c r="I568" s="7"/>
      <c r="J568" s="7"/>
      <c r="K568" s="7"/>
      <c r="L568" s="9" t="s">
        <v>67</v>
      </c>
      <c r="M568" s="61">
        <v>21968</v>
      </c>
      <c r="N568" s="65">
        <v>2491</v>
      </c>
      <c r="O568" s="65">
        <v>5802</v>
      </c>
      <c r="P568" s="65">
        <v>3583</v>
      </c>
      <c r="Q568" s="65">
        <v>1484</v>
      </c>
      <c r="R568" s="64">
        <v>180</v>
      </c>
      <c r="S568" s="64">
        <v>312</v>
      </c>
      <c r="T568" s="65">
        <v>4085</v>
      </c>
    </row>
    <row r="569" spans="1:20" ht="16.5" customHeight="1" x14ac:dyDescent="0.2">
      <c r="A569" s="7"/>
      <c r="B569" s="7"/>
      <c r="C569" s="7"/>
      <c r="D569" s="7"/>
      <c r="E569" s="7" t="s">
        <v>204</v>
      </c>
      <c r="F569" s="7"/>
      <c r="G569" s="7"/>
      <c r="H569" s="7"/>
      <c r="I569" s="7"/>
      <c r="J569" s="7"/>
      <c r="K569" s="7"/>
      <c r="L569" s="9" t="s">
        <v>67</v>
      </c>
      <c r="M569" s="64">
        <v>179</v>
      </c>
      <c r="N569" s="64">
        <v>146</v>
      </c>
      <c r="O569" s="64">
        <v>580</v>
      </c>
      <c r="P569" s="64">
        <v>457</v>
      </c>
      <c r="Q569" s="64">
        <v>200</v>
      </c>
      <c r="R569" s="63">
        <v>37</v>
      </c>
      <c r="S569" s="63">
        <v>10</v>
      </c>
      <c r="T569" s="64">
        <v>469</v>
      </c>
    </row>
    <row r="570" spans="1:20" ht="29.45" customHeight="1" x14ac:dyDescent="0.2">
      <c r="A570" s="7"/>
      <c r="B570" s="7"/>
      <c r="C570" s="7"/>
      <c r="D570" s="7"/>
      <c r="E570" s="382" t="s">
        <v>205</v>
      </c>
      <c r="F570" s="382"/>
      <c r="G570" s="382"/>
      <c r="H570" s="382"/>
      <c r="I570" s="382"/>
      <c r="J570" s="382"/>
      <c r="K570" s="382"/>
      <c r="L570" s="9" t="s">
        <v>67</v>
      </c>
      <c r="M570" s="64">
        <v>447</v>
      </c>
      <c r="N570" s="62" t="s">
        <v>75</v>
      </c>
      <c r="O570" s="64">
        <v>287</v>
      </c>
      <c r="P570" s="64">
        <v>410</v>
      </c>
      <c r="Q570" s="64">
        <v>111</v>
      </c>
      <c r="R570" s="63">
        <v>10</v>
      </c>
      <c r="S570" s="63">
        <v>35</v>
      </c>
      <c r="T570" s="65">
        <v>1167</v>
      </c>
    </row>
    <row r="571" spans="1:20" ht="16.5" customHeight="1" x14ac:dyDescent="0.2">
      <c r="A571" s="7"/>
      <c r="B571" s="7"/>
      <c r="C571" s="7"/>
      <c r="D571" s="7"/>
      <c r="E571" s="7" t="s">
        <v>206</v>
      </c>
      <c r="F571" s="7"/>
      <c r="G571" s="7"/>
      <c r="H571" s="7"/>
      <c r="I571" s="7"/>
      <c r="J571" s="7"/>
      <c r="K571" s="7"/>
      <c r="L571" s="9" t="s">
        <v>67</v>
      </c>
      <c r="M571" s="61">
        <v>22594</v>
      </c>
      <c r="N571" s="65">
        <v>2637</v>
      </c>
      <c r="O571" s="65">
        <v>6669</v>
      </c>
      <c r="P571" s="65">
        <v>4450</v>
      </c>
      <c r="Q571" s="65">
        <v>1795</v>
      </c>
      <c r="R571" s="64">
        <v>227</v>
      </c>
      <c r="S571" s="64">
        <v>357</v>
      </c>
      <c r="T571" s="65">
        <v>5721</v>
      </c>
    </row>
    <row r="572" spans="1:20" ht="16.5" customHeight="1" x14ac:dyDescent="0.2">
      <c r="A572" s="7"/>
      <c r="B572" s="7"/>
      <c r="C572" s="7"/>
      <c r="D572" s="7" t="s">
        <v>207</v>
      </c>
      <c r="E572" s="7"/>
      <c r="F572" s="7"/>
      <c r="G572" s="7"/>
      <c r="H572" s="7"/>
      <c r="I572" s="7"/>
      <c r="J572" s="7"/>
      <c r="K572" s="7"/>
      <c r="L572" s="9" t="s">
        <v>67</v>
      </c>
      <c r="M572" s="61">
        <v>10140</v>
      </c>
      <c r="N572" s="65">
        <v>4390</v>
      </c>
      <c r="O572" s="59" t="s">
        <v>214</v>
      </c>
      <c r="P572" s="64">
        <v>741</v>
      </c>
      <c r="Q572" s="65">
        <v>3891</v>
      </c>
      <c r="R572" s="65">
        <v>1080</v>
      </c>
      <c r="S572" s="65">
        <v>1336</v>
      </c>
      <c r="T572" s="65">
        <v>7355</v>
      </c>
    </row>
    <row r="573" spans="1:20" ht="16.5" customHeight="1" x14ac:dyDescent="0.2">
      <c r="A573" s="7"/>
      <c r="B573" s="7"/>
      <c r="C573" s="7"/>
      <c r="D573" s="7" t="s">
        <v>208</v>
      </c>
      <c r="E573" s="7"/>
      <c r="F573" s="7"/>
      <c r="G573" s="7"/>
      <c r="H573" s="7"/>
      <c r="I573" s="7"/>
      <c r="J573" s="7"/>
      <c r="K573" s="7"/>
      <c r="L573" s="9" t="s">
        <v>67</v>
      </c>
      <c r="M573" s="61">
        <v>32734</v>
      </c>
      <c r="N573" s="65">
        <v>7027</v>
      </c>
      <c r="O573" s="65">
        <v>6669</v>
      </c>
      <c r="P573" s="65">
        <v>5191</v>
      </c>
      <c r="Q573" s="65">
        <v>5686</v>
      </c>
      <c r="R573" s="65">
        <v>1307</v>
      </c>
      <c r="S573" s="65">
        <v>1693</v>
      </c>
      <c r="T573" s="61">
        <v>13076</v>
      </c>
    </row>
    <row r="574" spans="1:20" ht="16.5" customHeight="1" x14ac:dyDescent="0.2">
      <c r="A574" s="7"/>
      <c r="B574" s="7"/>
      <c r="C574" s="7" t="s">
        <v>209</v>
      </c>
      <c r="D574" s="7"/>
      <c r="E574" s="7"/>
      <c r="F574" s="7"/>
      <c r="G574" s="7"/>
      <c r="H574" s="7"/>
      <c r="I574" s="7"/>
      <c r="J574" s="7"/>
      <c r="K574" s="7"/>
      <c r="L574" s="9"/>
      <c r="M574" s="10"/>
      <c r="N574" s="10"/>
      <c r="O574" s="10"/>
      <c r="P574" s="10"/>
      <c r="Q574" s="10"/>
      <c r="R574" s="10"/>
      <c r="S574" s="10"/>
      <c r="T574" s="10"/>
    </row>
    <row r="575" spans="1:20" ht="16.5" customHeight="1" x14ac:dyDescent="0.2">
      <c r="A575" s="7"/>
      <c r="B575" s="7"/>
      <c r="C575" s="7"/>
      <c r="D575" s="7" t="s">
        <v>199</v>
      </c>
      <c r="E575" s="7"/>
      <c r="F575" s="7"/>
      <c r="G575" s="7"/>
      <c r="H575" s="7"/>
      <c r="I575" s="7"/>
      <c r="J575" s="7"/>
      <c r="K575" s="7"/>
      <c r="L575" s="9"/>
      <c r="M575" s="10"/>
      <c r="N575" s="10"/>
      <c r="O575" s="10"/>
      <c r="P575" s="10"/>
      <c r="Q575" s="10"/>
      <c r="R575" s="10"/>
      <c r="S575" s="10"/>
      <c r="T575" s="10"/>
    </row>
    <row r="576" spans="1:20" ht="16.5" customHeight="1" x14ac:dyDescent="0.2">
      <c r="A576" s="7"/>
      <c r="B576" s="7"/>
      <c r="C576" s="7"/>
      <c r="D576" s="7"/>
      <c r="E576" s="7" t="s">
        <v>200</v>
      </c>
      <c r="F576" s="7"/>
      <c r="G576" s="7"/>
      <c r="H576" s="7"/>
      <c r="I576" s="7"/>
      <c r="J576" s="7"/>
      <c r="K576" s="7"/>
      <c r="L576" s="9"/>
      <c r="M576" s="10"/>
      <c r="N576" s="10"/>
      <c r="O576" s="10"/>
      <c r="P576" s="10"/>
      <c r="Q576" s="10"/>
      <c r="R576" s="10"/>
      <c r="S576" s="10"/>
      <c r="T576" s="10"/>
    </row>
    <row r="577" spans="1:20" ht="16.5" customHeight="1" x14ac:dyDescent="0.2">
      <c r="A577" s="7"/>
      <c r="B577" s="7"/>
      <c r="C577" s="7"/>
      <c r="D577" s="7"/>
      <c r="E577" s="7"/>
      <c r="F577" s="7" t="s">
        <v>201</v>
      </c>
      <c r="G577" s="7"/>
      <c r="H577" s="7"/>
      <c r="I577" s="7"/>
      <c r="J577" s="7"/>
      <c r="K577" s="7"/>
      <c r="L577" s="9" t="s">
        <v>210</v>
      </c>
      <c r="M577" s="67">
        <v>27.1</v>
      </c>
      <c r="N577" s="67">
        <v>21.2</v>
      </c>
      <c r="O577" s="67">
        <v>33.5</v>
      </c>
      <c r="P577" s="67">
        <v>27.3</v>
      </c>
      <c r="Q577" s="67">
        <v>12.8</v>
      </c>
      <c r="R577" s="67">
        <v>10.199999999999999</v>
      </c>
      <c r="S577" s="66">
        <v>8.3000000000000007</v>
      </c>
      <c r="T577" s="67">
        <v>12.6</v>
      </c>
    </row>
    <row r="578" spans="1:20" ht="16.5" customHeight="1" x14ac:dyDescent="0.2">
      <c r="A578" s="7"/>
      <c r="B578" s="7"/>
      <c r="C578" s="7"/>
      <c r="D578" s="7"/>
      <c r="E578" s="7"/>
      <c r="F578" s="7" t="s">
        <v>202</v>
      </c>
      <c r="G578" s="7"/>
      <c r="H578" s="7"/>
      <c r="I578" s="7"/>
      <c r="J578" s="7"/>
      <c r="K578" s="7"/>
      <c r="L578" s="9" t="s">
        <v>210</v>
      </c>
      <c r="M578" s="67">
        <v>40</v>
      </c>
      <c r="N578" s="67">
        <v>14.3</v>
      </c>
      <c r="O578" s="67">
        <v>53.5</v>
      </c>
      <c r="P578" s="67">
        <v>41.7</v>
      </c>
      <c r="Q578" s="67">
        <v>13.3</v>
      </c>
      <c r="R578" s="66">
        <v>3.6</v>
      </c>
      <c r="S578" s="67">
        <v>10.1</v>
      </c>
      <c r="T578" s="67">
        <v>18.600000000000001</v>
      </c>
    </row>
    <row r="579" spans="1:20" ht="16.5" customHeight="1" x14ac:dyDescent="0.2">
      <c r="A579" s="7"/>
      <c r="B579" s="7"/>
      <c r="C579" s="7"/>
      <c r="D579" s="7"/>
      <c r="E579" s="7"/>
      <c r="F579" s="7" t="s">
        <v>203</v>
      </c>
      <c r="G579" s="7"/>
      <c r="H579" s="7"/>
      <c r="I579" s="7"/>
      <c r="J579" s="7"/>
      <c r="K579" s="7"/>
      <c r="L579" s="9" t="s">
        <v>210</v>
      </c>
      <c r="M579" s="67">
        <v>67.099999999999994</v>
      </c>
      <c r="N579" s="67">
        <v>35.4</v>
      </c>
      <c r="O579" s="67">
        <v>87</v>
      </c>
      <c r="P579" s="67">
        <v>69</v>
      </c>
      <c r="Q579" s="67">
        <v>26.1</v>
      </c>
      <c r="R579" s="67">
        <v>13.8</v>
      </c>
      <c r="S579" s="67">
        <v>18.399999999999999</v>
      </c>
      <c r="T579" s="67">
        <v>31.2</v>
      </c>
    </row>
    <row r="580" spans="1:20" ht="16.5" customHeight="1" x14ac:dyDescent="0.2">
      <c r="A580" s="7"/>
      <c r="B580" s="7"/>
      <c r="C580" s="7"/>
      <c r="D580" s="7"/>
      <c r="E580" s="7" t="s">
        <v>204</v>
      </c>
      <c r="F580" s="7"/>
      <c r="G580" s="7"/>
      <c r="H580" s="7"/>
      <c r="I580" s="7"/>
      <c r="J580" s="7"/>
      <c r="K580" s="7"/>
      <c r="L580" s="9" t="s">
        <v>210</v>
      </c>
      <c r="M580" s="66">
        <v>0.5</v>
      </c>
      <c r="N580" s="66">
        <v>2.1</v>
      </c>
      <c r="O580" s="66">
        <v>8.6999999999999993</v>
      </c>
      <c r="P580" s="66">
        <v>8.8000000000000007</v>
      </c>
      <c r="Q580" s="66">
        <v>3.5</v>
      </c>
      <c r="R580" s="66">
        <v>2.8</v>
      </c>
      <c r="S580" s="66">
        <v>0.6</v>
      </c>
      <c r="T580" s="66">
        <v>3.6</v>
      </c>
    </row>
    <row r="581" spans="1:20" ht="29.45" customHeight="1" x14ac:dyDescent="0.2">
      <c r="A581" s="7"/>
      <c r="B581" s="7"/>
      <c r="C581" s="7"/>
      <c r="D581" s="7"/>
      <c r="E581" s="382" t="s">
        <v>205</v>
      </c>
      <c r="F581" s="382"/>
      <c r="G581" s="382"/>
      <c r="H581" s="382"/>
      <c r="I581" s="382"/>
      <c r="J581" s="382"/>
      <c r="K581" s="382"/>
      <c r="L581" s="9" t="s">
        <v>210</v>
      </c>
      <c r="M581" s="66">
        <v>1.4</v>
      </c>
      <c r="N581" s="66" t="s">
        <v>75</v>
      </c>
      <c r="O581" s="66">
        <v>4.3</v>
      </c>
      <c r="P581" s="66">
        <v>7.9</v>
      </c>
      <c r="Q581" s="66">
        <v>2</v>
      </c>
      <c r="R581" s="66">
        <v>0.8</v>
      </c>
      <c r="S581" s="66">
        <v>2.1</v>
      </c>
      <c r="T581" s="66">
        <v>8.9</v>
      </c>
    </row>
    <row r="582" spans="1:20" ht="16.5" customHeight="1" x14ac:dyDescent="0.2">
      <c r="A582" s="7"/>
      <c r="B582" s="7"/>
      <c r="C582" s="7"/>
      <c r="D582" s="7"/>
      <c r="E582" s="7" t="s">
        <v>206</v>
      </c>
      <c r="F582" s="7"/>
      <c r="G582" s="7"/>
      <c r="H582" s="7"/>
      <c r="I582" s="7"/>
      <c r="J582" s="7"/>
      <c r="K582" s="7"/>
      <c r="L582" s="9" t="s">
        <v>210</v>
      </c>
      <c r="M582" s="67">
        <v>69</v>
      </c>
      <c r="N582" s="67">
        <v>37.5</v>
      </c>
      <c r="O582" s="68">
        <v>100</v>
      </c>
      <c r="P582" s="67">
        <v>85.7</v>
      </c>
      <c r="Q582" s="67">
        <v>31.6</v>
      </c>
      <c r="R582" s="67">
        <v>17.399999999999999</v>
      </c>
      <c r="S582" s="67">
        <v>21.1</v>
      </c>
      <c r="T582" s="67">
        <v>43.8</v>
      </c>
    </row>
    <row r="583" spans="1:20" ht="16.5" customHeight="1" x14ac:dyDescent="0.2">
      <c r="A583" s="7"/>
      <c r="B583" s="7"/>
      <c r="C583" s="7"/>
      <c r="D583" s="7" t="s">
        <v>207</v>
      </c>
      <c r="E583" s="7"/>
      <c r="F583" s="7"/>
      <c r="G583" s="7"/>
      <c r="H583" s="7"/>
      <c r="I583" s="7"/>
      <c r="J583" s="7"/>
      <c r="K583" s="7"/>
      <c r="L583" s="9" t="s">
        <v>210</v>
      </c>
      <c r="M583" s="67">
        <v>31</v>
      </c>
      <c r="N583" s="67">
        <v>62.5</v>
      </c>
      <c r="O583" s="60" t="s">
        <v>214</v>
      </c>
      <c r="P583" s="67">
        <v>14.3</v>
      </c>
      <c r="Q583" s="67">
        <v>68.400000000000006</v>
      </c>
      <c r="R583" s="67">
        <v>82.6</v>
      </c>
      <c r="S583" s="67">
        <v>78.900000000000006</v>
      </c>
      <c r="T583" s="67">
        <v>56.2</v>
      </c>
    </row>
    <row r="584" spans="1:20" ht="16.5" customHeight="1" x14ac:dyDescent="0.2">
      <c r="A584" s="7"/>
      <c r="B584" s="7"/>
      <c r="C584" s="7"/>
      <c r="D584" s="7" t="s">
        <v>208</v>
      </c>
      <c r="E584" s="7"/>
      <c r="F584" s="7"/>
      <c r="G584" s="7"/>
      <c r="H584" s="7"/>
      <c r="I584" s="7"/>
      <c r="J584" s="7"/>
      <c r="K584" s="7"/>
      <c r="L584" s="9" t="s">
        <v>210</v>
      </c>
      <c r="M584" s="68">
        <v>100</v>
      </c>
      <c r="N584" s="68">
        <v>100</v>
      </c>
      <c r="O584" s="68">
        <v>100</v>
      </c>
      <c r="P584" s="68">
        <v>100</v>
      </c>
      <c r="Q584" s="68">
        <v>100</v>
      </c>
      <c r="R584" s="68">
        <v>100</v>
      </c>
      <c r="S584" s="68">
        <v>100</v>
      </c>
      <c r="T584" s="68">
        <v>100</v>
      </c>
    </row>
    <row r="585" spans="1:20" ht="16.5" customHeight="1" x14ac:dyDescent="0.2">
      <c r="A585" s="7"/>
      <c r="B585" s="7" t="s">
        <v>211</v>
      </c>
      <c r="C585" s="7"/>
      <c r="D585" s="7"/>
      <c r="E585" s="7"/>
      <c r="F585" s="7"/>
      <c r="G585" s="7"/>
      <c r="H585" s="7"/>
      <c r="I585" s="7"/>
      <c r="J585" s="7"/>
      <c r="K585" s="7"/>
      <c r="L585" s="9"/>
      <c r="M585" s="10"/>
      <c r="N585" s="10"/>
      <c r="O585" s="10"/>
      <c r="P585" s="10"/>
      <c r="Q585" s="10"/>
      <c r="R585" s="10"/>
      <c r="S585" s="10"/>
      <c r="T585" s="10"/>
    </row>
    <row r="586" spans="1:20" ht="16.5" customHeight="1" x14ac:dyDescent="0.2">
      <c r="A586" s="7"/>
      <c r="B586" s="7"/>
      <c r="C586" s="7" t="s">
        <v>198</v>
      </c>
      <c r="D586" s="7"/>
      <c r="E586" s="7"/>
      <c r="F586" s="7"/>
      <c r="G586" s="7"/>
      <c r="H586" s="7"/>
      <c r="I586" s="7"/>
      <c r="J586" s="7"/>
      <c r="K586" s="7"/>
      <c r="L586" s="9"/>
      <c r="M586" s="10"/>
      <c r="N586" s="10"/>
      <c r="O586" s="10"/>
      <c r="P586" s="10"/>
      <c r="Q586" s="10"/>
      <c r="R586" s="10"/>
      <c r="S586" s="10"/>
      <c r="T586" s="10"/>
    </row>
    <row r="587" spans="1:20" ht="16.5" customHeight="1" x14ac:dyDescent="0.2">
      <c r="A587" s="7"/>
      <c r="B587" s="7"/>
      <c r="C587" s="7"/>
      <c r="D587" s="7" t="s">
        <v>199</v>
      </c>
      <c r="E587" s="7"/>
      <c r="F587" s="7"/>
      <c r="G587" s="7"/>
      <c r="H587" s="7"/>
      <c r="I587" s="7"/>
      <c r="J587" s="7"/>
      <c r="K587" s="7"/>
      <c r="L587" s="9"/>
      <c r="M587" s="10"/>
      <c r="N587" s="10"/>
      <c r="O587" s="10"/>
      <c r="P587" s="10"/>
      <c r="Q587" s="10"/>
      <c r="R587" s="10"/>
      <c r="S587" s="10"/>
      <c r="T587" s="10"/>
    </row>
    <row r="588" spans="1:20" ht="16.5" customHeight="1" x14ac:dyDescent="0.2">
      <c r="A588" s="7"/>
      <c r="B588" s="7"/>
      <c r="C588" s="7"/>
      <c r="D588" s="7"/>
      <c r="E588" s="7" t="s">
        <v>200</v>
      </c>
      <c r="F588" s="7"/>
      <c r="G588" s="7"/>
      <c r="H588" s="7"/>
      <c r="I588" s="7"/>
      <c r="J588" s="7"/>
      <c r="K588" s="7"/>
      <c r="L588" s="9"/>
      <c r="M588" s="10"/>
      <c r="N588" s="10"/>
      <c r="O588" s="10"/>
      <c r="P588" s="10"/>
      <c r="Q588" s="10"/>
      <c r="R588" s="10"/>
      <c r="S588" s="10"/>
      <c r="T588" s="10"/>
    </row>
    <row r="589" spans="1:20" ht="16.5" customHeight="1" x14ac:dyDescent="0.2">
      <c r="A589" s="7"/>
      <c r="B589" s="7"/>
      <c r="C589" s="7"/>
      <c r="D589" s="7"/>
      <c r="E589" s="7"/>
      <c r="F589" s="7" t="s">
        <v>201</v>
      </c>
      <c r="G589" s="7"/>
      <c r="H589" s="7"/>
      <c r="I589" s="7"/>
      <c r="J589" s="7"/>
      <c r="K589" s="7"/>
      <c r="L589" s="9" t="s">
        <v>67</v>
      </c>
      <c r="M589" s="61">
        <v>17510</v>
      </c>
      <c r="N589" s="61">
        <v>12622</v>
      </c>
      <c r="O589" s="65">
        <v>3944</v>
      </c>
      <c r="P589" s="65">
        <v>1717</v>
      </c>
      <c r="Q589" s="65">
        <v>1495</v>
      </c>
      <c r="R589" s="64">
        <v>590</v>
      </c>
      <c r="S589" s="64">
        <v>438</v>
      </c>
      <c r="T589" s="64">
        <v>337</v>
      </c>
    </row>
    <row r="590" spans="1:20" ht="16.5" customHeight="1" x14ac:dyDescent="0.2">
      <c r="A590" s="7"/>
      <c r="B590" s="7"/>
      <c r="C590" s="7"/>
      <c r="D590" s="7"/>
      <c r="E590" s="7"/>
      <c r="F590" s="7" t="s">
        <v>202</v>
      </c>
      <c r="G590" s="7"/>
      <c r="H590" s="7"/>
      <c r="I590" s="7"/>
      <c r="J590" s="7"/>
      <c r="K590" s="7"/>
      <c r="L590" s="9" t="s">
        <v>67</v>
      </c>
      <c r="M590" s="61">
        <v>33424</v>
      </c>
      <c r="N590" s="65">
        <v>8822</v>
      </c>
      <c r="O590" s="65">
        <v>8191</v>
      </c>
      <c r="P590" s="65">
        <v>3416</v>
      </c>
      <c r="Q590" s="65">
        <v>1513</v>
      </c>
      <c r="R590" s="64">
        <v>257</v>
      </c>
      <c r="S590" s="64">
        <v>666</v>
      </c>
      <c r="T590" s="64">
        <v>710</v>
      </c>
    </row>
    <row r="591" spans="1:20" ht="16.5" customHeight="1" x14ac:dyDescent="0.2">
      <c r="A591" s="7"/>
      <c r="B591" s="7"/>
      <c r="C591" s="7"/>
      <c r="D591" s="7"/>
      <c r="E591" s="7"/>
      <c r="F591" s="7" t="s">
        <v>203</v>
      </c>
      <c r="G591" s="7"/>
      <c r="H591" s="7"/>
      <c r="I591" s="7"/>
      <c r="J591" s="7"/>
      <c r="K591" s="7"/>
      <c r="L591" s="9" t="s">
        <v>67</v>
      </c>
      <c r="M591" s="61">
        <v>50934</v>
      </c>
      <c r="N591" s="61">
        <v>21444</v>
      </c>
      <c r="O591" s="61">
        <v>12135</v>
      </c>
      <c r="P591" s="65">
        <v>5133</v>
      </c>
      <c r="Q591" s="65">
        <v>3008</v>
      </c>
      <c r="R591" s="64">
        <v>847</v>
      </c>
      <c r="S591" s="65">
        <v>1104</v>
      </c>
      <c r="T591" s="65">
        <v>1047</v>
      </c>
    </row>
    <row r="592" spans="1:20" ht="16.5" customHeight="1" x14ac:dyDescent="0.2">
      <c r="A592" s="7"/>
      <c r="B592" s="7"/>
      <c r="C592" s="7"/>
      <c r="D592" s="7"/>
      <c r="E592" s="7" t="s">
        <v>204</v>
      </c>
      <c r="F592" s="7"/>
      <c r="G592" s="7"/>
      <c r="H592" s="7"/>
      <c r="I592" s="7"/>
      <c r="J592" s="7"/>
      <c r="K592" s="7"/>
      <c r="L592" s="9" t="s">
        <v>67</v>
      </c>
      <c r="M592" s="64">
        <v>236</v>
      </c>
      <c r="N592" s="64">
        <v>899</v>
      </c>
      <c r="O592" s="65">
        <v>1333</v>
      </c>
      <c r="P592" s="64">
        <v>438</v>
      </c>
      <c r="Q592" s="64">
        <v>323</v>
      </c>
      <c r="R592" s="64">
        <v>104</v>
      </c>
      <c r="S592" s="63">
        <v>41</v>
      </c>
      <c r="T592" s="64">
        <v>103</v>
      </c>
    </row>
    <row r="593" spans="1:20" ht="29.45" customHeight="1" x14ac:dyDescent="0.2">
      <c r="A593" s="7"/>
      <c r="B593" s="7"/>
      <c r="C593" s="7"/>
      <c r="D593" s="7"/>
      <c r="E593" s="382" t="s">
        <v>205</v>
      </c>
      <c r="F593" s="382"/>
      <c r="G593" s="382"/>
      <c r="H593" s="382"/>
      <c r="I593" s="382"/>
      <c r="J593" s="382"/>
      <c r="K593" s="382"/>
      <c r="L593" s="9" t="s">
        <v>67</v>
      </c>
      <c r="M593" s="64">
        <v>578</v>
      </c>
      <c r="N593" s="62" t="s">
        <v>75</v>
      </c>
      <c r="O593" s="64">
        <v>522</v>
      </c>
      <c r="P593" s="64">
        <v>375</v>
      </c>
      <c r="Q593" s="64">
        <v>112</v>
      </c>
      <c r="R593" s="63">
        <v>76</v>
      </c>
      <c r="S593" s="63">
        <v>60</v>
      </c>
      <c r="T593" s="64">
        <v>184</v>
      </c>
    </row>
    <row r="594" spans="1:20" ht="16.5" customHeight="1" x14ac:dyDescent="0.2">
      <c r="A594" s="7"/>
      <c r="B594" s="7"/>
      <c r="C594" s="7"/>
      <c r="D594" s="7"/>
      <c r="E594" s="7" t="s">
        <v>206</v>
      </c>
      <c r="F594" s="7"/>
      <c r="G594" s="7"/>
      <c r="H594" s="7"/>
      <c r="I594" s="7"/>
      <c r="J594" s="7"/>
      <c r="K594" s="7"/>
      <c r="L594" s="9" t="s">
        <v>67</v>
      </c>
      <c r="M594" s="61">
        <v>51748</v>
      </c>
      <c r="N594" s="61">
        <v>22343</v>
      </c>
      <c r="O594" s="61">
        <v>13990</v>
      </c>
      <c r="P594" s="65">
        <v>5946</v>
      </c>
      <c r="Q594" s="65">
        <v>3443</v>
      </c>
      <c r="R594" s="65">
        <v>1027</v>
      </c>
      <c r="S594" s="65">
        <v>1205</v>
      </c>
      <c r="T594" s="65">
        <v>1334</v>
      </c>
    </row>
    <row r="595" spans="1:20" ht="16.5" customHeight="1" x14ac:dyDescent="0.2">
      <c r="A595" s="7"/>
      <c r="B595" s="7"/>
      <c r="C595" s="7"/>
      <c r="D595" s="7" t="s">
        <v>207</v>
      </c>
      <c r="E595" s="7"/>
      <c r="F595" s="7"/>
      <c r="G595" s="7"/>
      <c r="H595" s="7"/>
      <c r="I595" s="7"/>
      <c r="J595" s="7"/>
      <c r="K595" s="7"/>
      <c r="L595" s="9" t="s">
        <v>67</v>
      </c>
      <c r="M595" s="61">
        <v>33490</v>
      </c>
      <c r="N595" s="61">
        <v>57369</v>
      </c>
      <c r="O595" s="59" t="s">
        <v>214</v>
      </c>
      <c r="P595" s="65">
        <v>1089</v>
      </c>
      <c r="Q595" s="61">
        <v>11736</v>
      </c>
      <c r="R595" s="65">
        <v>7951</v>
      </c>
      <c r="S595" s="65">
        <v>4779</v>
      </c>
      <c r="T595" s="65">
        <v>2484</v>
      </c>
    </row>
    <row r="596" spans="1:20" ht="16.5" customHeight="1" x14ac:dyDescent="0.2">
      <c r="A596" s="7"/>
      <c r="B596" s="7"/>
      <c r="C596" s="7"/>
      <c r="D596" s="7" t="s">
        <v>208</v>
      </c>
      <c r="E596" s="7"/>
      <c r="F596" s="7"/>
      <c r="G596" s="7"/>
      <c r="H596" s="7"/>
      <c r="I596" s="7"/>
      <c r="J596" s="7"/>
      <c r="K596" s="7"/>
      <c r="L596" s="9" t="s">
        <v>67</v>
      </c>
      <c r="M596" s="61">
        <v>85238</v>
      </c>
      <c r="N596" s="61">
        <v>79712</v>
      </c>
      <c r="O596" s="61">
        <v>13990</v>
      </c>
      <c r="P596" s="65">
        <v>7035</v>
      </c>
      <c r="Q596" s="61">
        <v>15179</v>
      </c>
      <c r="R596" s="65">
        <v>8978</v>
      </c>
      <c r="S596" s="65">
        <v>5984</v>
      </c>
      <c r="T596" s="65">
        <v>3818</v>
      </c>
    </row>
    <row r="597" spans="1:20" ht="16.5" customHeight="1" x14ac:dyDescent="0.2">
      <c r="A597" s="7"/>
      <c r="B597" s="7"/>
      <c r="C597" s="7" t="s">
        <v>209</v>
      </c>
      <c r="D597" s="7"/>
      <c r="E597" s="7"/>
      <c r="F597" s="7"/>
      <c r="G597" s="7"/>
      <c r="H597" s="7"/>
      <c r="I597" s="7"/>
      <c r="J597" s="7"/>
      <c r="K597" s="7"/>
      <c r="L597" s="9"/>
      <c r="M597" s="10"/>
      <c r="N597" s="10"/>
      <c r="O597" s="10"/>
      <c r="P597" s="10"/>
      <c r="Q597" s="10"/>
      <c r="R597" s="10"/>
      <c r="S597" s="10"/>
      <c r="T597" s="10"/>
    </row>
    <row r="598" spans="1:20" ht="16.5" customHeight="1" x14ac:dyDescent="0.2">
      <c r="A598" s="7"/>
      <c r="B598" s="7"/>
      <c r="C598" s="7"/>
      <c r="D598" s="7" t="s">
        <v>199</v>
      </c>
      <c r="E598" s="7"/>
      <c r="F598" s="7"/>
      <c r="G598" s="7"/>
      <c r="H598" s="7"/>
      <c r="I598" s="7"/>
      <c r="J598" s="7"/>
      <c r="K598" s="7"/>
      <c r="L598" s="9"/>
      <c r="M598" s="10"/>
      <c r="N598" s="10"/>
      <c r="O598" s="10"/>
      <c r="P598" s="10"/>
      <c r="Q598" s="10"/>
      <c r="R598" s="10"/>
      <c r="S598" s="10"/>
      <c r="T598" s="10"/>
    </row>
    <row r="599" spans="1:20" ht="16.5" customHeight="1" x14ac:dyDescent="0.2">
      <c r="A599" s="7"/>
      <c r="B599" s="7"/>
      <c r="C599" s="7"/>
      <c r="D599" s="7"/>
      <c r="E599" s="7" t="s">
        <v>200</v>
      </c>
      <c r="F599" s="7"/>
      <c r="G599" s="7"/>
      <c r="H599" s="7"/>
      <c r="I599" s="7"/>
      <c r="J599" s="7"/>
      <c r="K599" s="7"/>
      <c r="L599" s="9"/>
      <c r="M599" s="10"/>
      <c r="N599" s="10"/>
      <c r="O599" s="10"/>
      <c r="P599" s="10"/>
      <c r="Q599" s="10"/>
      <c r="R599" s="10"/>
      <c r="S599" s="10"/>
      <c r="T599" s="10"/>
    </row>
    <row r="600" spans="1:20" ht="16.5" customHeight="1" x14ac:dyDescent="0.2">
      <c r="A600" s="7"/>
      <c r="B600" s="7"/>
      <c r="C600" s="7"/>
      <c r="D600" s="7"/>
      <c r="E600" s="7"/>
      <c r="F600" s="7" t="s">
        <v>201</v>
      </c>
      <c r="G600" s="7"/>
      <c r="H600" s="7"/>
      <c r="I600" s="7"/>
      <c r="J600" s="7"/>
      <c r="K600" s="7"/>
      <c r="L600" s="9" t="s">
        <v>210</v>
      </c>
      <c r="M600" s="67">
        <v>20.5</v>
      </c>
      <c r="N600" s="67">
        <v>15.8</v>
      </c>
      <c r="O600" s="67">
        <v>28.2</v>
      </c>
      <c r="P600" s="67">
        <v>24.4</v>
      </c>
      <c r="Q600" s="66">
        <v>9.8000000000000007</v>
      </c>
      <c r="R600" s="66">
        <v>6.6</v>
      </c>
      <c r="S600" s="66">
        <v>7.3</v>
      </c>
      <c r="T600" s="66">
        <v>8.8000000000000007</v>
      </c>
    </row>
    <row r="601" spans="1:20" ht="16.5" customHeight="1" x14ac:dyDescent="0.2">
      <c r="A601" s="7"/>
      <c r="B601" s="7"/>
      <c r="C601" s="7"/>
      <c r="D601" s="7"/>
      <c r="E601" s="7"/>
      <c r="F601" s="7" t="s">
        <v>202</v>
      </c>
      <c r="G601" s="7"/>
      <c r="H601" s="7"/>
      <c r="I601" s="7"/>
      <c r="J601" s="7"/>
      <c r="K601" s="7"/>
      <c r="L601" s="9" t="s">
        <v>210</v>
      </c>
      <c r="M601" s="67">
        <v>39.200000000000003</v>
      </c>
      <c r="N601" s="67">
        <v>11.1</v>
      </c>
      <c r="O601" s="67">
        <v>58.5</v>
      </c>
      <c r="P601" s="67">
        <v>48.6</v>
      </c>
      <c r="Q601" s="67">
        <v>10</v>
      </c>
      <c r="R601" s="66">
        <v>2.9</v>
      </c>
      <c r="S601" s="67">
        <v>11.1</v>
      </c>
      <c r="T601" s="67">
        <v>18.600000000000001</v>
      </c>
    </row>
    <row r="602" spans="1:20" ht="16.5" customHeight="1" x14ac:dyDescent="0.2">
      <c r="A602" s="7"/>
      <c r="B602" s="7"/>
      <c r="C602" s="7"/>
      <c r="D602" s="7"/>
      <c r="E602" s="7"/>
      <c r="F602" s="7" t="s">
        <v>203</v>
      </c>
      <c r="G602" s="7"/>
      <c r="H602" s="7"/>
      <c r="I602" s="7"/>
      <c r="J602" s="7"/>
      <c r="K602" s="7"/>
      <c r="L602" s="9" t="s">
        <v>210</v>
      </c>
      <c r="M602" s="67">
        <v>59.8</v>
      </c>
      <c r="N602" s="67">
        <v>26.9</v>
      </c>
      <c r="O602" s="67">
        <v>86.7</v>
      </c>
      <c r="P602" s="67">
        <v>73</v>
      </c>
      <c r="Q602" s="67">
        <v>19.8</v>
      </c>
      <c r="R602" s="66">
        <v>9.4</v>
      </c>
      <c r="S602" s="67">
        <v>18.399999999999999</v>
      </c>
      <c r="T602" s="67">
        <v>27.4</v>
      </c>
    </row>
    <row r="603" spans="1:20" ht="16.5" customHeight="1" x14ac:dyDescent="0.2">
      <c r="A603" s="7"/>
      <c r="B603" s="7"/>
      <c r="C603" s="7"/>
      <c r="D603" s="7"/>
      <c r="E603" s="7" t="s">
        <v>204</v>
      </c>
      <c r="F603" s="7"/>
      <c r="G603" s="7"/>
      <c r="H603" s="7"/>
      <c r="I603" s="7"/>
      <c r="J603" s="7"/>
      <c r="K603" s="7"/>
      <c r="L603" s="9" t="s">
        <v>210</v>
      </c>
      <c r="M603" s="66">
        <v>0.3</v>
      </c>
      <c r="N603" s="66">
        <v>1.1000000000000001</v>
      </c>
      <c r="O603" s="66">
        <v>9.5</v>
      </c>
      <c r="P603" s="66">
        <v>6.2</v>
      </c>
      <c r="Q603" s="66">
        <v>2.1</v>
      </c>
      <c r="R603" s="66">
        <v>1.2</v>
      </c>
      <c r="S603" s="66">
        <v>0.7</v>
      </c>
      <c r="T603" s="66">
        <v>2.7</v>
      </c>
    </row>
    <row r="604" spans="1:20" ht="29.45" customHeight="1" x14ac:dyDescent="0.2">
      <c r="A604" s="7"/>
      <c r="B604" s="7"/>
      <c r="C604" s="7"/>
      <c r="D604" s="7"/>
      <c r="E604" s="382" t="s">
        <v>205</v>
      </c>
      <c r="F604" s="382"/>
      <c r="G604" s="382"/>
      <c r="H604" s="382"/>
      <c r="I604" s="382"/>
      <c r="J604" s="382"/>
      <c r="K604" s="382"/>
      <c r="L604" s="9" t="s">
        <v>210</v>
      </c>
      <c r="M604" s="66">
        <v>0.7</v>
      </c>
      <c r="N604" s="66" t="s">
        <v>75</v>
      </c>
      <c r="O604" s="66">
        <v>3.7</v>
      </c>
      <c r="P604" s="66">
        <v>5.3</v>
      </c>
      <c r="Q604" s="66">
        <v>0.7</v>
      </c>
      <c r="R604" s="66">
        <v>0.8</v>
      </c>
      <c r="S604" s="66">
        <v>1</v>
      </c>
      <c r="T604" s="66">
        <v>4.8</v>
      </c>
    </row>
    <row r="605" spans="1:20" ht="16.5" customHeight="1" x14ac:dyDescent="0.2">
      <c r="A605" s="7"/>
      <c r="B605" s="7"/>
      <c r="C605" s="7"/>
      <c r="D605" s="7"/>
      <c r="E605" s="7" t="s">
        <v>206</v>
      </c>
      <c r="F605" s="7"/>
      <c r="G605" s="7"/>
      <c r="H605" s="7"/>
      <c r="I605" s="7"/>
      <c r="J605" s="7"/>
      <c r="K605" s="7"/>
      <c r="L605" s="9" t="s">
        <v>210</v>
      </c>
      <c r="M605" s="67">
        <v>60.7</v>
      </c>
      <c r="N605" s="67">
        <v>28</v>
      </c>
      <c r="O605" s="68">
        <v>100</v>
      </c>
      <c r="P605" s="67">
        <v>84.5</v>
      </c>
      <c r="Q605" s="67">
        <v>22.7</v>
      </c>
      <c r="R605" s="67">
        <v>11.4</v>
      </c>
      <c r="S605" s="67">
        <v>20.100000000000001</v>
      </c>
      <c r="T605" s="67">
        <v>34.9</v>
      </c>
    </row>
    <row r="606" spans="1:20" ht="16.5" customHeight="1" x14ac:dyDescent="0.2">
      <c r="A606" s="7"/>
      <c r="B606" s="7"/>
      <c r="C606" s="7"/>
      <c r="D606" s="7" t="s">
        <v>207</v>
      </c>
      <c r="E606" s="7"/>
      <c r="F606" s="7"/>
      <c r="G606" s="7"/>
      <c r="H606" s="7"/>
      <c r="I606" s="7"/>
      <c r="J606" s="7"/>
      <c r="K606" s="7"/>
      <c r="L606" s="9" t="s">
        <v>210</v>
      </c>
      <c r="M606" s="67">
        <v>39.299999999999997</v>
      </c>
      <c r="N606" s="67">
        <v>72</v>
      </c>
      <c r="O606" s="60" t="s">
        <v>214</v>
      </c>
      <c r="P606" s="67">
        <v>15.5</v>
      </c>
      <c r="Q606" s="67">
        <v>77.3</v>
      </c>
      <c r="R606" s="67">
        <v>88.6</v>
      </c>
      <c r="S606" s="67">
        <v>79.900000000000006</v>
      </c>
      <c r="T606" s="67">
        <v>65.099999999999994</v>
      </c>
    </row>
    <row r="607" spans="1:20" ht="16.5" customHeight="1" x14ac:dyDescent="0.2">
      <c r="A607" s="7"/>
      <c r="B607" s="7"/>
      <c r="C607" s="7"/>
      <c r="D607" s="7" t="s">
        <v>208</v>
      </c>
      <c r="E607" s="7"/>
      <c r="F607" s="7"/>
      <c r="G607" s="7"/>
      <c r="H607" s="7"/>
      <c r="I607" s="7"/>
      <c r="J607" s="7"/>
      <c r="K607" s="7"/>
      <c r="L607" s="9" t="s">
        <v>210</v>
      </c>
      <c r="M607" s="68">
        <v>100</v>
      </c>
      <c r="N607" s="68">
        <v>100</v>
      </c>
      <c r="O607" s="68">
        <v>100</v>
      </c>
      <c r="P607" s="68">
        <v>100</v>
      </c>
      <c r="Q607" s="68">
        <v>100</v>
      </c>
      <c r="R607" s="68">
        <v>100</v>
      </c>
      <c r="S607" s="68">
        <v>100</v>
      </c>
      <c r="T607" s="68">
        <v>100</v>
      </c>
    </row>
    <row r="608" spans="1:20" ht="16.5" customHeight="1" x14ac:dyDescent="0.2">
      <c r="A608" s="7"/>
      <c r="B608" s="7" t="s">
        <v>212</v>
      </c>
      <c r="C608" s="7"/>
      <c r="D608" s="7"/>
      <c r="E608" s="7"/>
      <c r="F608" s="7"/>
      <c r="G608" s="7"/>
      <c r="H608" s="7"/>
      <c r="I608" s="7"/>
      <c r="J608" s="7"/>
      <c r="K608" s="7"/>
      <c r="L608" s="9"/>
      <c r="M608" s="10"/>
      <c r="N608" s="10"/>
      <c r="O608" s="10"/>
      <c r="P608" s="10"/>
      <c r="Q608" s="10"/>
      <c r="R608" s="10"/>
      <c r="S608" s="10"/>
      <c r="T608" s="10"/>
    </row>
    <row r="609" spans="1:20" ht="16.5" customHeight="1" x14ac:dyDescent="0.2">
      <c r="A609" s="7"/>
      <c r="B609" s="7"/>
      <c r="C609" s="7" t="s">
        <v>198</v>
      </c>
      <c r="D609" s="7"/>
      <c r="E609" s="7"/>
      <c r="F609" s="7"/>
      <c r="G609" s="7"/>
      <c r="H609" s="7"/>
      <c r="I609" s="7"/>
      <c r="J609" s="7"/>
      <c r="K609" s="7"/>
      <c r="L609" s="9"/>
      <c r="M609" s="10"/>
      <c r="N609" s="10"/>
      <c r="O609" s="10"/>
      <c r="P609" s="10"/>
      <c r="Q609" s="10"/>
      <c r="R609" s="10"/>
      <c r="S609" s="10"/>
      <c r="T609" s="10"/>
    </row>
    <row r="610" spans="1:20" ht="16.5" customHeight="1" x14ac:dyDescent="0.2">
      <c r="A610" s="7"/>
      <c r="B610" s="7"/>
      <c r="C610" s="7"/>
      <c r="D610" s="7" t="s">
        <v>199</v>
      </c>
      <c r="E610" s="7"/>
      <c r="F610" s="7"/>
      <c r="G610" s="7"/>
      <c r="H610" s="7"/>
      <c r="I610" s="7"/>
      <c r="J610" s="7"/>
      <c r="K610" s="7"/>
      <c r="L610" s="9"/>
      <c r="M610" s="10"/>
      <c r="N610" s="10"/>
      <c r="O610" s="10"/>
      <c r="P610" s="10"/>
      <c r="Q610" s="10"/>
      <c r="R610" s="10"/>
      <c r="S610" s="10"/>
      <c r="T610" s="10"/>
    </row>
    <row r="611" spans="1:20" ht="16.5" customHeight="1" x14ac:dyDescent="0.2">
      <c r="A611" s="7"/>
      <c r="B611" s="7"/>
      <c r="C611" s="7"/>
      <c r="D611" s="7"/>
      <c r="E611" s="7" t="s">
        <v>200</v>
      </c>
      <c r="F611" s="7"/>
      <c r="G611" s="7"/>
      <c r="H611" s="7"/>
      <c r="I611" s="7"/>
      <c r="J611" s="7"/>
      <c r="K611" s="7"/>
      <c r="L611" s="9"/>
      <c r="M611" s="10"/>
      <c r="N611" s="10"/>
      <c r="O611" s="10"/>
      <c r="P611" s="10"/>
      <c r="Q611" s="10"/>
      <c r="R611" s="10"/>
      <c r="S611" s="10"/>
      <c r="T611" s="10"/>
    </row>
    <row r="612" spans="1:20" ht="16.5" customHeight="1" x14ac:dyDescent="0.2">
      <c r="A612" s="7"/>
      <c r="B612" s="7"/>
      <c r="C612" s="7"/>
      <c r="D612" s="7"/>
      <c r="E612" s="7"/>
      <c r="F612" s="7" t="s">
        <v>201</v>
      </c>
      <c r="G612" s="7"/>
      <c r="H612" s="7"/>
      <c r="I612" s="7"/>
      <c r="J612" s="7"/>
      <c r="K612" s="7"/>
      <c r="L612" s="9" t="s">
        <v>67</v>
      </c>
      <c r="M612" s="63">
        <v>39</v>
      </c>
      <c r="N612" s="62">
        <v>5</v>
      </c>
      <c r="O612" s="64">
        <v>259</v>
      </c>
      <c r="P612" s="64">
        <v>488</v>
      </c>
      <c r="Q612" s="64">
        <v>110</v>
      </c>
      <c r="R612" s="64">
        <v>181</v>
      </c>
      <c r="S612" s="63">
        <v>16</v>
      </c>
      <c r="T612" s="62">
        <v>3</v>
      </c>
    </row>
    <row r="613" spans="1:20" ht="16.5" customHeight="1" x14ac:dyDescent="0.2">
      <c r="A613" s="7"/>
      <c r="B613" s="7"/>
      <c r="C613" s="7"/>
      <c r="D613" s="7"/>
      <c r="E613" s="7"/>
      <c r="F613" s="7" t="s">
        <v>202</v>
      </c>
      <c r="G613" s="7"/>
      <c r="H613" s="7"/>
      <c r="I613" s="7"/>
      <c r="J613" s="7"/>
      <c r="K613" s="7"/>
      <c r="L613" s="9" t="s">
        <v>67</v>
      </c>
      <c r="M613" s="64">
        <v>861</v>
      </c>
      <c r="N613" s="63">
        <v>31</v>
      </c>
      <c r="O613" s="65">
        <v>1038</v>
      </c>
      <c r="P613" s="65">
        <v>1870</v>
      </c>
      <c r="Q613" s="64">
        <v>137</v>
      </c>
      <c r="R613" s="63">
        <v>95</v>
      </c>
      <c r="S613" s="63">
        <v>19</v>
      </c>
      <c r="T613" s="63">
        <v>10</v>
      </c>
    </row>
    <row r="614" spans="1:20" ht="16.5" customHeight="1" x14ac:dyDescent="0.2">
      <c r="A614" s="7"/>
      <c r="B614" s="7"/>
      <c r="C614" s="7"/>
      <c r="D614" s="7"/>
      <c r="E614" s="7"/>
      <c r="F614" s="7" t="s">
        <v>203</v>
      </c>
      <c r="G614" s="7"/>
      <c r="H614" s="7"/>
      <c r="I614" s="7"/>
      <c r="J614" s="7"/>
      <c r="K614" s="7"/>
      <c r="L614" s="9" t="s">
        <v>67</v>
      </c>
      <c r="M614" s="64">
        <v>900</v>
      </c>
      <c r="N614" s="63">
        <v>36</v>
      </c>
      <c r="O614" s="65">
        <v>1297</v>
      </c>
      <c r="P614" s="65">
        <v>2358</v>
      </c>
      <c r="Q614" s="64">
        <v>247</v>
      </c>
      <c r="R614" s="64">
        <v>276</v>
      </c>
      <c r="S614" s="63">
        <v>35</v>
      </c>
      <c r="T614" s="63">
        <v>13</v>
      </c>
    </row>
    <row r="615" spans="1:20" ht="16.5" customHeight="1" x14ac:dyDescent="0.2">
      <c r="A615" s="7"/>
      <c r="B615" s="7"/>
      <c r="C615" s="7"/>
      <c r="D615" s="7"/>
      <c r="E615" s="7" t="s">
        <v>204</v>
      </c>
      <c r="F615" s="7"/>
      <c r="G615" s="7"/>
      <c r="H615" s="7"/>
      <c r="I615" s="7"/>
      <c r="J615" s="7"/>
      <c r="K615" s="7"/>
      <c r="L615" s="9" t="s">
        <v>67</v>
      </c>
      <c r="M615" s="62">
        <v>5</v>
      </c>
      <c r="N615" s="63">
        <v>85</v>
      </c>
      <c r="O615" s="64">
        <v>259</v>
      </c>
      <c r="P615" s="64">
        <v>321</v>
      </c>
      <c r="Q615" s="63">
        <v>16</v>
      </c>
      <c r="R615" s="63">
        <v>26</v>
      </c>
      <c r="S615" s="63">
        <v>11</v>
      </c>
      <c r="T615" s="62">
        <v>4</v>
      </c>
    </row>
    <row r="616" spans="1:20" ht="29.45" customHeight="1" x14ac:dyDescent="0.2">
      <c r="A616" s="7"/>
      <c r="B616" s="7"/>
      <c r="C616" s="7"/>
      <c r="D616" s="7"/>
      <c r="E616" s="382" t="s">
        <v>205</v>
      </c>
      <c r="F616" s="382"/>
      <c r="G616" s="382"/>
      <c r="H616" s="382"/>
      <c r="I616" s="382"/>
      <c r="J616" s="382"/>
      <c r="K616" s="382"/>
      <c r="L616" s="9" t="s">
        <v>67</v>
      </c>
      <c r="M616" s="64">
        <v>158</v>
      </c>
      <c r="N616" s="62" t="s">
        <v>75</v>
      </c>
      <c r="O616" s="64">
        <v>135</v>
      </c>
      <c r="P616" s="64">
        <v>339</v>
      </c>
      <c r="Q616" s="63">
        <v>19</v>
      </c>
      <c r="R616" s="63">
        <v>39</v>
      </c>
      <c r="S616" s="63">
        <v>11</v>
      </c>
      <c r="T616" s="63">
        <v>10</v>
      </c>
    </row>
    <row r="617" spans="1:20" ht="16.5" customHeight="1" x14ac:dyDescent="0.2">
      <c r="A617" s="7"/>
      <c r="B617" s="7"/>
      <c r="C617" s="7"/>
      <c r="D617" s="7"/>
      <c r="E617" s="7" t="s">
        <v>206</v>
      </c>
      <c r="F617" s="7"/>
      <c r="G617" s="7"/>
      <c r="H617" s="7"/>
      <c r="I617" s="7"/>
      <c r="J617" s="7"/>
      <c r="K617" s="7"/>
      <c r="L617" s="9" t="s">
        <v>67</v>
      </c>
      <c r="M617" s="65">
        <v>1063</v>
      </c>
      <c r="N617" s="64">
        <v>121</v>
      </c>
      <c r="O617" s="65">
        <v>1691</v>
      </c>
      <c r="P617" s="65">
        <v>3018</v>
      </c>
      <c r="Q617" s="64">
        <v>282</v>
      </c>
      <c r="R617" s="64">
        <v>341</v>
      </c>
      <c r="S617" s="63">
        <v>57</v>
      </c>
      <c r="T617" s="63">
        <v>27</v>
      </c>
    </row>
    <row r="618" spans="1:20" ht="16.5" customHeight="1" x14ac:dyDescent="0.2">
      <c r="A618" s="7"/>
      <c r="B618" s="7"/>
      <c r="C618" s="7"/>
      <c r="D618" s="7" t="s">
        <v>207</v>
      </c>
      <c r="E618" s="7"/>
      <c r="F618" s="7"/>
      <c r="G618" s="7"/>
      <c r="H618" s="7"/>
      <c r="I618" s="7"/>
      <c r="J618" s="7"/>
      <c r="K618" s="7"/>
      <c r="L618" s="9" t="s">
        <v>67</v>
      </c>
      <c r="M618" s="65">
        <v>7111</v>
      </c>
      <c r="N618" s="65">
        <v>4726</v>
      </c>
      <c r="O618" s="59" t="s">
        <v>214</v>
      </c>
      <c r="P618" s="65">
        <v>1584</v>
      </c>
      <c r="Q618" s="64">
        <v>893</v>
      </c>
      <c r="R618" s="65">
        <v>2934</v>
      </c>
      <c r="S618" s="65">
        <v>2899</v>
      </c>
      <c r="T618" s="64">
        <v>105</v>
      </c>
    </row>
    <row r="619" spans="1:20" ht="16.5" customHeight="1" x14ac:dyDescent="0.2">
      <c r="A619" s="7"/>
      <c r="B619" s="7"/>
      <c r="C619" s="7"/>
      <c r="D619" s="7" t="s">
        <v>208</v>
      </c>
      <c r="E619" s="7"/>
      <c r="F619" s="7"/>
      <c r="G619" s="7"/>
      <c r="H619" s="7"/>
      <c r="I619" s="7"/>
      <c r="J619" s="7"/>
      <c r="K619" s="7"/>
      <c r="L619" s="9" t="s">
        <v>67</v>
      </c>
      <c r="M619" s="65">
        <v>8174</v>
      </c>
      <c r="N619" s="65">
        <v>4847</v>
      </c>
      <c r="O619" s="65">
        <v>1691</v>
      </c>
      <c r="P619" s="65">
        <v>4602</v>
      </c>
      <c r="Q619" s="65">
        <v>1175</v>
      </c>
      <c r="R619" s="65">
        <v>3275</v>
      </c>
      <c r="S619" s="65">
        <v>2956</v>
      </c>
      <c r="T619" s="64">
        <v>132</v>
      </c>
    </row>
    <row r="620" spans="1:20" ht="16.5" customHeight="1" x14ac:dyDescent="0.2">
      <c r="A620" s="7"/>
      <c r="B620" s="7"/>
      <c r="C620" s="7" t="s">
        <v>209</v>
      </c>
      <c r="D620" s="7"/>
      <c r="E620" s="7"/>
      <c r="F620" s="7"/>
      <c r="G620" s="7"/>
      <c r="H620" s="7"/>
      <c r="I620" s="7"/>
      <c r="J620" s="7"/>
      <c r="K620" s="7"/>
      <c r="L620" s="9"/>
      <c r="M620" s="10"/>
      <c r="N620" s="10"/>
      <c r="O620" s="10"/>
      <c r="P620" s="10"/>
      <c r="Q620" s="10"/>
      <c r="R620" s="10"/>
      <c r="S620" s="10"/>
      <c r="T620" s="10"/>
    </row>
    <row r="621" spans="1:20" ht="16.5" customHeight="1" x14ac:dyDescent="0.2">
      <c r="A621" s="7"/>
      <c r="B621" s="7"/>
      <c r="C621" s="7"/>
      <c r="D621" s="7" t="s">
        <v>199</v>
      </c>
      <c r="E621" s="7"/>
      <c r="F621" s="7"/>
      <c r="G621" s="7"/>
      <c r="H621" s="7"/>
      <c r="I621" s="7"/>
      <c r="J621" s="7"/>
      <c r="K621" s="7"/>
      <c r="L621" s="9"/>
      <c r="M621" s="10"/>
      <c r="N621" s="10"/>
      <c r="O621" s="10"/>
      <c r="P621" s="10"/>
      <c r="Q621" s="10"/>
      <c r="R621" s="10"/>
      <c r="S621" s="10"/>
      <c r="T621" s="10"/>
    </row>
    <row r="622" spans="1:20" ht="16.5" customHeight="1" x14ac:dyDescent="0.2">
      <c r="A622" s="7"/>
      <c r="B622" s="7"/>
      <c r="C622" s="7"/>
      <c r="D622" s="7"/>
      <c r="E622" s="7" t="s">
        <v>200</v>
      </c>
      <c r="F622" s="7"/>
      <c r="G622" s="7"/>
      <c r="H622" s="7"/>
      <c r="I622" s="7"/>
      <c r="J622" s="7"/>
      <c r="K622" s="7"/>
      <c r="L622" s="9"/>
      <c r="M622" s="10"/>
      <c r="N622" s="10"/>
      <c r="O622" s="10"/>
      <c r="P622" s="10"/>
      <c r="Q622" s="10"/>
      <c r="R622" s="10"/>
      <c r="S622" s="10"/>
      <c r="T622" s="10"/>
    </row>
    <row r="623" spans="1:20" ht="16.5" customHeight="1" x14ac:dyDescent="0.2">
      <c r="A623" s="7"/>
      <c r="B623" s="7"/>
      <c r="C623" s="7"/>
      <c r="D623" s="7"/>
      <c r="E623" s="7"/>
      <c r="F623" s="7" t="s">
        <v>201</v>
      </c>
      <c r="G623" s="7"/>
      <c r="H623" s="7"/>
      <c r="I623" s="7"/>
      <c r="J623" s="7"/>
      <c r="K623" s="7"/>
      <c r="L623" s="9" t="s">
        <v>210</v>
      </c>
      <c r="M623" s="66">
        <v>0.5</v>
      </c>
      <c r="N623" s="66">
        <v>0.1</v>
      </c>
      <c r="O623" s="67">
        <v>15.3</v>
      </c>
      <c r="P623" s="67">
        <v>10.6</v>
      </c>
      <c r="Q623" s="66">
        <v>9.4</v>
      </c>
      <c r="R623" s="66">
        <v>5.5</v>
      </c>
      <c r="S623" s="66">
        <v>0.5</v>
      </c>
      <c r="T623" s="66">
        <v>2.2999999999999998</v>
      </c>
    </row>
    <row r="624" spans="1:20" ht="16.5" customHeight="1" x14ac:dyDescent="0.2">
      <c r="A624" s="7"/>
      <c r="B624" s="7"/>
      <c r="C624" s="7"/>
      <c r="D624" s="7"/>
      <c r="E624" s="7"/>
      <c r="F624" s="7" t="s">
        <v>202</v>
      </c>
      <c r="G624" s="7"/>
      <c r="H624" s="7"/>
      <c r="I624" s="7"/>
      <c r="J624" s="7"/>
      <c r="K624" s="7"/>
      <c r="L624" s="9" t="s">
        <v>210</v>
      </c>
      <c r="M624" s="67">
        <v>10.5</v>
      </c>
      <c r="N624" s="66">
        <v>0.6</v>
      </c>
      <c r="O624" s="67">
        <v>61.4</v>
      </c>
      <c r="P624" s="67">
        <v>40.6</v>
      </c>
      <c r="Q624" s="67">
        <v>11.7</v>
      </c>
      <c r="R624" s="66">
        <v>2.9</v>
      </c>
      <c r="S624" s="66">
        <v>0.6</v>
      </c>
      <c r="T624" s="66">
        <v>7.6</v>
      </c>
    </row>
    <row r="625" spans="1:20" ht="16.5" customHeight="1" x14ac:dyDescent="0.2">
      <c r="A625" s="7"/>
      <c r="B625" s="7"/>
      <c r="C625" s="7"/>
      <c r="D625" s="7"/>
      <c r="E625" s="7"/>
      <c r="F625" s="7" t="s">
        <v>203</v>
      </c>
      <c r="G625" s="7"/>
      <c r="H625" s="7"/>
      <c r="I625" s="7"/>
      <c r="J625" s="7"/>
      <c r="K625" s="7"/>
      <c r="L625" s="9" t="s">
        <v>210</v>
      </c>
      <c r="M625" s="67">
        <v>11</v>
      </c>
      <c r="N625" s="66">
        <v>0.7</v>
      </c>
      <c r="O625" s="67">
        <v>76.7</v>
      </c>
      <c r="P625" s="67">
        <v>51.2</v>
      </c>
      <c r="Q625" s="67">
        <v>21</v>
      </c>
      <c r="R625" s="66">
        <v>8.4</v>
      </c>
      <c r="S625" s="66">
        <v>1.2</v>
      </c>
      <c r="T625" s="66">
        <v>9.8000000000000007</v>
      </c>
    </row>
    <row r="626" spans="1:20" ht="16.5" customHeight="1" x14ac:dyDescent="0.2">
      <c r="A626" s="7"/>
      <c r="B626" s="7"/>
      <c r="C626" s="7"/>
      <c r="D626" s="7"/>
      <c r="E626" s="7" t="s">
        <v>204</v>
      </c>
      <c r="F626" s="7"/>
      <c r="G626" s="7"/>
      <c r="H626" s="7"/>
      <c r="I626" s="7"/>
      <c r="J626" s="7"/>
      <c r="K626" s="7"/>
      <c r="L626" s="9" t="s">
        <v>210</v>
      </c>
      <c r="M626" s="66">
        <v>0.1</v>
      </c>
      <c r="N626" s="66">
        <v>1.8</v>
      </c>
      <c r="O626" s="67">
        <v>15.3</v>
      </c>
      <c r="P626" s="66">
        <v>7</v>
      </c>
      <c r="Q626" s="66">
        <v>1.4</v>
      </c>
      <c r="R626" s="66">
        <v>0.8</v>
      </c>
      <c r="S626" s="66">
        <v>0.4</v>
      </c>
      <c r="T626" s="66">
        <v>3</v>
      </c>
    </row>
    <row r="627" spans="1:20" ht="29.45" customHeight="1" x14ac:dyDescent="0.2">
      <c r="A627" s="7"/>
      <c r="B627" s="7"/>
      <c r="C627" s="7"/>
      <c r="D627" s="7"/>
      <c r="E627" s="382" t="s">
        <v>205</v>
      </c>
      <c r="F627" s="382"/>
      <c r="G627" s="382"/>
      <c r="H627" s="382"/>
      <c r="I627" s="382"/>
      <c r="J627" s="382"/>
      <c r="K627" s="382"/>
      <c r="L627" s="9" t="s">
        <v>210</v>
      </c>
      <c r="M627" s="66">
        <v>1.9</v>
      </c>
      <c r="N627" s="66" t="s">
        <v>75</v>
      </c>
      <c r="O627" s="66">
        <v>8</v>
      </c>
      <c r="P627" s="66">
        <v>7.4</v>
      </c>
      <c r="Q627" s="66">
        <v>1.6</v>
      </c>
      <c r="R627" s="66">
        <v>1.2</v>
      </c>
      <c r="S627" s="66">
        <v>0.4</v>
      </c>
      <c r="T627" s="66">
        <v>7.6</v>
      </c>
    </row>
    <row r="628" spans="1:20" ht="16.5" customHeight="1" x14ac:dyDescent="0.2">
      <c r="A628" s="7"/>
      <c r="B628" s="7"/>
      <c r="C628" s="7"/>
      <c r="D628" s="7"/>
      <c r="E628" s="7" t="s">
        <v>206</v>
      </c>
      <c r="F628" s="7"/>
      <c r="G628" s="7"/>
      <c r="H628" s="7"/>
      <c r="I628" s="7"/>
      <c r="J628" s="7"/>
      <c r="K628" s="7"/>
      <c r="L628" s="9" t="s">
        <v>210</v>
      </c>
      <c r="M628" s="67">
        <v>13</v>
      </c>
      <c r="N628" s="66">
        <v>2.5</v>
      </c>
      <c r="O628" s="68">
        <v>100</v>
      </c>
      <c r="P628" s="67">
        <v>65.599999999999994</v>
      </c>
      <c r="Q628" s="67">
        <v>24</v>
      </c>
      <c r="R628" s="67">
        <v>10.4</v>
      </c>
      <c r="S628" s="66">
        <v>1.9</v>
      </c>
      <c r="T628" s="67">
        <v>20.5</v>
      </c>
    </row>
    <row r="629" spans="1:20" ht="16.5" customHeight="1" x14ac:dyDescent="0.2">
      <c r="A629" s="7"/>
      <c r="B629" s="7"/>
      <c r="C629" s="7"/>
      <c r="D629" s="7" t="s">
        <v>207</v>
      </c>
      <c r="E629" s="7"/>
      <c r="F629" s="7"/>
      <c r="G629" s="7"/>
      <c r="H629" s="7"/>
      <c r="I629" s="7"/>
      <c r="J629" s="7"/>
      <c r="K629" s="7"/>
      <c r="L629" s="9" t="s">
        <v>210</v>
      </c>
      <c r="M629" s="67">
        <v>87</v>
      </c>
      <c r="N629" s="67">
        <v>97.5</v>
      </c>
      <c r="O629" s="60" t="s">
        <v>214</v>
      </c>
      <c r="P629" s="67">
        <v>34.4</v>
      </c>
      <c r="Q629" s="67">
        <v>76</v>
      </c>
      <c r="R629" s="67">
        <v>89.6</v>
      </c>
      <c r="S629" s="67">
        <v>98.1</v>
      </c>
      <c r="T629" s="67">
        <v>79.5</v>
      </c>
    </row>
    <row r="630" spans="1:20" ht="16.5" customHeight="1" x14ac:dyDescent="0.2">
      <c r="A630" s="7"/>
      <c r="B630" s="7"/>
      <c r="C630" s="7"/>
      <c r="D630" s="7" t="s">
        <v>208</v>
      </c>
      <c r="E630" s="7"/>
      <c r="F630" s="7"/>
      <c r="G630" s="7"/>
      <c r="H630" s="7"/>
      <c r="I630" s="7"/>
      <c r="J630" s="7"/>
      <c r="K630" s="7"/>
      <c r="L630" s="9" t="s">
        <v>210</v>
      </c>
      <c r="M630" s="68">
        <v>100</v>
      </c>
      <c r="N630" s="68">
        <v>100</v>
      </c>
      <c r="O630" s="68">
        <v>100</v>
      </c>
      <c r="P630" s="68">
        <v>100</v>
      </c>
      <c r="Q630" s="68">
        <v>100</v>
      </c>
      <c r="R630" s="68">
        <v>100</v>
      </c>
      <c r="S630" s="68">
        <v>100</v>
      </c>
      <c r="T630" s="68">
        <v>100</v>
      </c>
    </row>
    <row r="631" spans="1:20" ht="16.5" customHeight="1" x14ac:dyDescent="0.2">
      <c r="A631" s="7"/>
      <c r="B631" s="7" t="s">
        <v>213</v>
      </c>
      <c r="C631" s="7"/>
      <c r="D631" s="7"/>
      <c r="E631" s="7"/>
      <c r="F631" s="7"/>
      <c r="G631" s="7"/>
      <c r="H631" s="7"/>
      <c r="I631" s="7"/>
      <c r="J631" s="7"/>
      <c r="K631" s="7"/>
      <c r="L631" s="9"/>
      <c r="M631" s="10"/>
      <c r="N631" s="10"/>
      <c r="O631" s="10"/>
      <c r="P631" s="10"/>
      <c r="Q631" s="10"/>
      <c r="R631" s="10"/>
      <c r="S631" s="10"/>
      <c r="T631" s="10"/>
    </row>
    <row r="632" spans="1:20" ht="16.5" customHeight="1" x14ac:dyDescent="0.2">
      <c r="A632" s="7"/>
      <c r="B632" s="7"/>
      <c r="C632" s="7" t="s">
        <v>198</v>
      </c>
      <c r="D632" s="7"/>
      <c r="E632" s="7"/>
      <c r="F632" s="7"/>
      <c r="G632" s="7"/>
      <c r="H632" s="7"/>
      <c r="I632" s="7"/>
      <c r="J632" s="7"/>
      <c r="K632" s="7"/>
      <c r="L632" s="9"/>
      <c r="M632" s="10"/>
      <c r="N632" s="10"/>
      <c r="O632" s="10"/>
      <c r="P632" s="10"/>
      <c r="Q632" s="10"/>
      <c r="R632" s="10"/>
      <c r="S632" s="10"/>
      <c r="T632" s="10"/>
    </row>
    <row r="633" spans="1:20" ht="16.5" customHeight="1" x14ac:dyDescent="0.2">
      <c r="A633" s="7"/>
      <c r="B633" s="7"/>
      <c r="C633" s="7"/>
      <c r="D633" s="7" t="s">
        <v>199</v>
      </c>
      <c r="E633" s="7"/>
      <c r="F633" s="7"/>
      <c r="G633" s="7"/>
      <c r="H633" s="7"/>
      <c r="I633" s="7"/>
      <c r="J633" s="7"/>
      <c r="K633" s="7"/>
      <c r="L633" s="9"/>
      <c r="M633" s="10"/>
      <c r="N633" s="10"/>
      <c r="O633" s="10"/>
      <c r="P633" s="10"/>
      <c r="Q633" s="10"/>
      <c r="R633" s="10"/>
      <c r="S633" s="10"/>
      <c r="T633" s="10"/>
    </row>
    <row r="634" spans="1:20" ht="16.5" customHeight="1" x14ac:dyDescent="0.2">
      <c r="A634" s="7"/>
      <c r="B634" s="7"/>
      <c r="C634" s="7"/>
      <c r="D634" s="7"/>
      <c r="E634" s="7" t="s">
        <v>200</v>
      </c>
      <c r="F634" s="7"/>
      <c r="G634" s="7"/>
      <c r="H634" s="7"/>
      <c r="I634" s="7"/>
      <c r="J634" s="7"/>
      <c r="K634" s="7"/>
      <c r="L634" s="9"/>
      <c r="M634" s="10"/>
      <c r="N634" s="10"/>
      <c r="O634" s="10"/>
      <c r="P634" s="10"/>
      <c r="Q634" s="10"/>
      <c r="R634" s="10"/>
      <c r="S634" s="10"/>
      <c r="T634" s="10"/>
    </row>
    <row r="635" spans="1:20" ht="16.5" customHeight="1" x14ac:dyDescent="0.2">
      <c r="A635" s="7"/>
      <c r="B635" s="7"/>
      <c r="C635" s="7"/>
      <c r="D635" s="7"/>
      <c r="E635" s="7"/>
      <c r="F635" s="7" t="s">
        <v>201</v>
      </c>
      <c r="G635" s="7"/>
      <c r="H635" s="7"/>
      <c r="I635" s="7"/>
      <c r="J635" s="7"/>
      <c r="K635" s="7"/>
      <c r="L635" s="9" t="s">
        <v>67</v>
      </c>
      <c r="M635" s="61">
        <v>26424</v>
      </c>
      <c r="N635" s="61">
        <v>14115</v>
      </c>
      <c r="O635" s="65">
        <v>6435</v>
      </c>
      <c r="P635" s="65">
        <v>3623</v>
      </c>
      <c r="Q635" s="65">
        <v>2335</v>
      </c>
      <c r="R635" s="64">
        <v>904</v>
      </c>
      <c r="S635" s="64">
        <v>595</v>
      </c>
      <c r="T635" s="65">
        <v>1992</v>
      </c>
    </row>
    <row r="636" spans="1:20" ht="16.5" customHeight="1" x14ac:dyDescent="0.2">
      <c r="A636" s="7"/>
      <c r="B636" s="7"/>
      <c r="C636" s="7"/>
      <c r="D636" s="7"/>
      <c r="E636" s="7"/>
      <c r="F636" s="7" t="s">
        <v>202</v>
      </c>
      <c r="G636" s="7"/>
      <c r="H636" s="7"/>
      <c r="I636" s="7"/>
      <c r="J636" s="7"/>
      <c r="K636" s="7"/>
      <c r="L636" s="9" t="s">
        <v>67</v>
      </c>
      <c r="M636" s="61">
        <v>47378</v>
      </c>
      <c r="N636" s="65">
        <v>9856</v>
      </c>
      <c r="O636" s="61">
        <v>12799</v>
      </c>
      <c r="P636" s="65">
        <v>7451</v>
      </c>
      <c r="Q636" s="65">
        <v>2404</v>
      </c>
      <c r="R636" s="64">
        <v>399</v>
      </c>
      <c r="S636" s="64">
        <v>856</v>
      </c>
      <c r="T636" s="65">
        <v>3153</v>
      </c>
    </row>
    <row r="637" spans="1:20" ht="16.5" customHeight="1" x14ac:dyDescent="0.2">
      <c r="A637" s="7"/>
      <c r="B637" s="7"/>
      <c r="C637" s="7"/>
      <c r="D637" s="7"/>
      <c r="E637" s="7"/>
      <c r="F637" s="7" t="s">
        <v>203</v>
      </c>
      <c r="G637" s="7"/>
      <c r="H637" s="7"/>
      <c r="I637" s="7"/>
      <c r="J637" s="7"/>
      <c r="K637" s="7"/>
      <c r="L637" s="9" t="s">
        <v>67</v>
      </c>
      <c r="M637" s="61">
        <v>73802</v>
      </c>
      <c r="N637" s="61">
        <v>23971</v>
      </c>
      <c r="O637" s="61">
        <v>19234</v>
      </c>
      <c r="P637" s="61">
        <v>11074</v>
      </c>
      <c r="Q637" s="65">
        <v>4739</v>
      </c>
      <c r="R637" s="65">
        <v>1303</v>
      </c>
      <c r="S637" s="65">
        <v>1451</v>
      </c>
      <c r="T637" s="65">
        <v>5145</v>
      </c>
    </row>
    <row r="638" spans="1:20" ht="16.5" customHeight="1" x14ac:dyDescent="0.2">
      <c r="A638" s="7"/>
      <c r="B638" s="7"/>
      <c r="C638" s="7"/>
      <c r="D638" s="7"/>
      <c r="E638" s="7" t="s">
        <v>204</v>
      </c>
      <c r="F638" s="7"/>
      <c r="G638" s="7"/>
      <c r="H638" s="7"/>
      <c r="I638" s="7"/>
      <c r="J638" s="7"/>
      <c r="K638" s="7"/>
      <c r="L638" s="9" t="s">
        <v>67</v>
      </c>
      <c r="M638" s="64">
        <v>420</v>
      </c>
      <c r="N638" s="65">
        <v>1130</v>
      </c>
      <c r="O638" s="65">
        <v>2172</v>
      </c>
      <c r="P638" s="65">
        <v>1216</v>
      </c>
      <c r="Q638" s="64">
        <v>539</v>
      </c>
      <c r="R638" s="64">
        <v>167</v>
      </c>
      <c r="S638" s="63">
        <v>62</v>
      </c>
      <c r="T638" s="64">
        <v>576</v>
      </c>
    </row>
    <row r="639" spans="1:20" ht="29.45" customHeight="1" x14ac:dyDescent="0.2">
      <c r="A639" s="7"/>
      <c r="B639" s="7"/>
      <c r="C639" s="7"/>
      <c r="D639" s="7"/>
      <c r="E639" s="382" t="s">
        <v>205</v>
      </c>
      <c r="F639" s="382"/>
      <c r="G639" s="382"/>
      <c r="H639" s="382"/>
      <c r="I639" s="382"/>
      <c r="J639" s="382"/>
      <c r="K639" s="382"/>
      <c r="L639" s="9" t="s">
        <v>67</v>
      </c>
      <c r="M639" s="65">
        <v>1183</v>
      </c>
      <c r="N639" s="62" t="s">
        <v>75</v>
      </c>
      <c r="O639" s="64">
        <v>944</v>
      </c>
      <c r="P639" s="65">
        <v>1124</v>
      </c>
      <c r="Q639" s="64">
        <v>242</v>
      </c>
      <c r="R639" s="64">
        <v>125</v>
      </c>
      <c r="S639" s="64">
        <v>106</v>
      </c>
      <c r="T639" s="65">
        <v>1361</v>
      </c>
    </row>
    <row r="640" spans="1:20" ht="16.5" customHeight="1" x14ac:dyDescent="0.2">
      <c r="A640" s="7"/>
      <c r="B640" s="7"/>
      <c r="C640" s="7"/>
      <c r="D640" s="7"/>
      <c r="E640" s="7" t="s">
        <v>206</v>
      </c>
      <c r="F640" s="7"/>
      <c r="G640" s="7"/>
      <c r="H640" s="7"/>
      <c r="I640" s="7"/>
      <c r="J640" s="7"/>
      <c r="K640" s="7"/>
      <c r="L640" s="9" t="s">
        <v>67</v>
      </c>
      <c r="M640" s="61">
        <v>75405</v>
      </c>
      <c r="N640" s="61">
        <v>25101</v>
      </c>
      <c r="O640" s="61">
        <v>22350</v>
      </c>
      <c r="P640" s="61">
        <v>13414</v>
      </c>
      <c r="Q640" s="65">
        <v>5520</v>
      </c>
      <c r="R640" s="65">
        <v>1595</v>
      </c>
      <c r="S640" s="65">
        <v>1619</v>
      </c>
      <c r="T640" s="65">
        <v>7082</v>
      </c>
    </row>
    <row r="641" spans="1:20" ht="16.5" customHeight="1" x14ac:dyDescent="0.2">
      <c r="A641" s="7"/>
      <c r="B641" s="7"/>
      <c r="C641" s="7"/>
      <c r="D641" s="7" t="s">
        <v>207</v>
      </c>
      <c r="E641" s="7"/>
      <c r="F641" s="7"/>
      <c r="G641" s="7"/>
      <c r="H641" s="7"/>
      <c r="I641" s="7"/>
      <c r="J641" s="7"/>
      <c r="K641" s="7"/>
      <c r="L641" s="9" t="s">
        <v>67</v>
      </c>
      <c r="M641" s="61">
        <v>50741</v>
      </c>
      <c r="N641" s="61">
        <v>66485</v>
      </c>
      <c r="O641" s="59" t="s">
        <v>214</v>
      </c>
      <c r="P641" s="65">
        <v>3414</v>
      </c>
      <c r="Q641" s="61">
        <v>16520</v>
      </c>
      <c r="R641" s="61">
        <v>11965</v>
      </c>
      <c r="S641" s="65">
        <v>9014</v>
      </c>
      <c r="T641" s="65">
        <v>9944</v>
      </c>
    </row>
    <row r="642" spans="1:20" ht="16.5" customHeight="1" x14ac:dyDescent="0.2">
      <c r="A642" s="7"/>
      <c r="B642" s="7"/>
      <c r="C642" s="7"/>
      <c r="D642" s="7" t="s">
        <v>208</v>
      </c>
      <c r="E642" s="7"/>
      <c r="F642" s="7"/>
      <c r="G642" s="7"/>
      <c r="H642" s="7"/>
      <c r="I642" s="7"/>
      <c r="J642" s="7"/>
      <c r="K642" s="7"/>
      <c r="L642" s="9" t="s">
        <v>67</v>
      </c>
      <c r="M642" s="58">
        <v>126146</v>
      </c>
      <c r="N642" s="61">
        <v>91586</v>
      </c>
      <c r="O642" s="61">
        <v>22350</v>
      </c>
      <c r="P642" s="61">
        <v>16828</v>
      </c>
      <c r="Q642" s="61">
        <v>22040</v>
      </c>
      <c r="R642" s="61">
        <v>13560</v>
      </c>
      <c r="S642" s="61">
        <v>10633</v>
      </c>
      <c r="T642" s="61">
        <v>17026</v>
      </c>
    </row>
    <row r="643" spans="1:20" ht="16.5" customHeight="1" x14ac:dyDescent="0.2">
      <c r="A643" s="7"/>
      <c r="B643" s="7"/>
      <c r="C643" s="7" t="s">
        <v>209</v>
      </c>
      <c r="D643" s="7"/>
      <c r="E643" s="7"/>
      <c r="F643" s="7"/>
      <c r="G643" s="7"/>
      <c r="H643" s="7"/>
      <c r="I643" s="7"/>
      <c r="J643" s="7"/>
      <c r="K643" s="7"/>
      <c r="L643" s="9"/>
      <c r="M643" s="10"/>
      <c r="N643" s="10"/>
      <c r="O643" s="10"/>
      <c r="P643" s="10"/>
      <c r="Q643" s="10"/>
      <c r="R643" s="10"/>
      <c r="S643" s="10"/>
      <c r="T643" s="10"/>
    </row>
    <row r="644" spans="1:20" ht="16.5" customHeight="1" x14ac:dyDescent="0.2">
      <c r="A644" s="7"/>
      <c r="B644" s="7"/>
      <c r="C644" s="7"/>
      <c r="D644" s="7" t="s">
        <v>199</v>
      </c>
      <c r="E644" s="7"/>
      <c r="F644" s="7"/>
      <c r="G644" s="7"/>
      <c r="H644" s="7"/>
      <c r="I644" s="7"/>
      <c r="J644" s="7"/>
      <c r="K644" s="7"/>
      <c r="L644" s="9"/>
      <c r="M644" s="10"/>
      <c r="N644" s="10"/>
      <c r="O644" s="10"/>
      <c r="P644" s="10"/>
      <c r="Q644" s="10"/>
      <c r="R644" s="10"/>
      <c r="S644" s="10"/>
      <c r="T644" s="10"/>
    </row>
    <row r="645" spans="1:20" ht="16.5" customHeight="1" x14ac:dyDescent="0.2">
      <c r="A645" s="7"/>
      <c r="B645" s="7"/>
      <c r="C645" s="7"/>
      <c r="D645" s="7"/>
      <c r="E645" s="7" t="s">
        <v>200</v>
      </c>
      <c r="F645" s="7"/>
      <c r="G645" s="7"/>
      <c r="H645" s="7"/>
      <c r="I645" s="7"/>
      <c r="J645" s="7"/>
      <c r="K645" s="7"/>
      <c r="L645" s="9"/>
      <c r="M645" s="10"/>
      <c r="N645" s="10"/>
      <c r="O645" s="10"/>
      <c r="P645" s="10"/>
      <c r="Q645" s="10"/>
      <c r="R645" s="10"/>
      <c r="S645" s="10"/>
      <c r="T645" s="10"/>
    </row>
    <row r="646" spans="1:20" ht="16.5" customHeight="1" x14ac:dyDescent="0.2">
      <c r="A646" s="7"/>
      <c r="B646" s="7"/>
      <c r="C646" s="7"/>
      <c r="D646" s="7"/>
      <c r="E646" s="7"/>
      <c r="F646" s="7" t="s">
        <v>201</v>
      </c>
      <c r="G646" s="7"/>
      <c r="H646" s="7"/>
      <c r="I646" s="7"/>
      <c r="J646" s="7"/>
      <c r="K646" s="7"/>
      <c r="L646" s="9" t="s">
        <v>210</v>
      </c>
      <c r="M646" s="67">
        <v>20.9</v>
      </c>
      <c r="N646" s="67">
        <v>15.4</v>
      </c>
      <c r="O646" s="67">
        <v>28.8</v>
      </c>
      <c r="P646" s="67">
        <v>21.5</v>
      </c>
      <c r="Q646" s="67">
        <v>10.6</v>
      </c>
      <c r="R646" s="66">
        <v>6.7</v>
      </c>
      <c r="S646" s="66">
        <v>5.6</v>
      </c>
      <c r="T646" s="67">
        <v>11.7</v>
      </c>
    </row>
    <row r="647" spans="1:20" ht="16.5" customHeight="1" x14ac:dyDescent="0.2">
      <c r="A647" s="7"/>
      <c r="B647" s="7"/>
      <c r="C647" s="7"/>
      <c r="D647" s="7"/>
      <c r="E647" s="7"/>
      <c r="F647" s="7" t="s">
        <v>202</v>
      </c>
      <c r="G647" s="7"/>
      <c r="H647" s="7"/>
      <c r="I647" s="7"/>
      <c r="J647" s="7"/>
      <c r="K647" s="7"/>
      <c r="L647" s="9" t="s">
        <v>210</v>
      </c>
      <c r="M647" s="67">
        <v>37.6</v>
      </c>
      <c r="N647" s="67">
        <v>10.8</v>
      </c>
      <c r="O647" s="67">
        <v>57.3</v>
      </c>
      <c r="P647" s="67">
        <v>44.3</v>
      </c>
      <c r="Q647" s="67">
        <v>10.9</v>
      </c>
      <c r="R647" s="66">
        <v>2.9</v>
      </c>
      <c r="S647" s="66">
        <v>8.1</v>
      </c>
      <c r="T647" s="67">
        <v>18.5</v>
      </c>
    </row>
    <row r="648" spans="1:20" ht="16.5" customHeight="1" x14ac:dyDescent="0.2">
      <c r="A648" s="7"/>
      <c r="B648" s="7"/>
      <c r="C648" s="7"/>
      <c r="D648" s="7"/>
      <c r="E648" s="7"/>
      <c r="F648" s="7" t="s">
        <v>203</v>
      </c>
      <c r="G648" s="7"/>
      <c r="H648" s="7"/>
      <c r="I648" s="7"/>
      <c r="J648" s="7"/>
      <c r="K648" s="7"/>
      <c r="L648" s="9" t="s">
        <v>210</v>
      </c>
      <c r="M648" s="67">
        <v>58.5</v>
      </c>
      <c r="N648" s="67">
        <v>26.2</v>
      </c>
      <c r="O648" s="67">
        <v>86.1</v>
      </c>
      <c r="P648" s="67">
        <v>65.8</v>
      </c>
      <c r="Q648" s="67">
        <v>21.5</v>
      </c>
      <c r="R648" s="66">
        <v>9.6</v>
      </c>
      <c r="S648" s="67">
        <v>13.6</v>
      </c>
      <c r="T648" s="67">
        <v>30.2</v>
      </c>
    </row>
    <row r="649" spans="1:20" ht="16.5" customHeight="1" x14ac:dyDescent="0.2">
      <c r="A649" s="7"/>
      <c r="B649" s="7"/>
      <c r="C649" s="7"/>
      <c r="D649" s="7"/>
      <c r="E649" s="7" t="s">
        <v>204</v>
      </c>
      <c r="F649" s="7"/>
      <c r="G649" s="7"/>
      <c r="H649" s="7"/>
      <c r="I649" s="7"/>
      <c r="J649" s="7"/>
      <c r="K649" s="7"/>
      <c r="L649" s="9" t="s">
        <v>210</v>
      </c>
      <c r="M649" s="66">
        <v>0.3</v>
      </c>
      <c r="N649" s="66">
        <v>1.2</v>
      </c>
      <c r="O649" s="66">
        <v>9.6999999999999993</v>
      </c>
      <c r="P649" s="66">
        <v>7.2</v>
      </c>
      <c r="Q649" s="66">
        <v>2.4</v>
      </c>
      <c r="R649" s="66">
        <v>1.2</v>
      </c>
      <c r="S649" s="66">
        <v>0.6</v>
      </c>
      <c r="T649" s="66">
        <v>3.4</v>
      </c>
    </row>
    <row r="650" spans="1:20" ht="29.45" customHeight="1" x14ac:dyDescent="0.2">
      <c r="A650" s="7"/>
      <c r="B650" s="7"/>
      <c r="C650" s="7"/>
      <c r="D650" s="7"/>
      <c r="E650" s="382" t="s">
        <v>205</v>
      </c>
      <c r="F650" s="382"/>
      <c r="G650" s="382"/>
      <c r="H650" s="382"/>
      <c r="I650" s="382"/>
      <c r="J650" s="382"/>
      <c r="K650" s="382"/>
      <c r="L650" s="9" t="s">
        <v>210</v>
      </c>
      <c r="M650" s="66">
        <v>0.9</v>
      </c>
      <c r="N650" s="66" t="s">
        <v>75</v>
      </c>
      <c r="O650" s="66">
        <v>4.2</v>
      </c>
      <c r="P650" s="66">
        <v>6.7</v>
      </c>
      <c r="Q650" s="66">
        <v>1.1000000000000001</v>
      </c>
      <c r="R650" s="66">
        <v>0.9</v>
      </c>
      <c r="S650" s="66">
        <v>1</v>
      </c>
      <c r="T650" s="66">
        <v>8</v>
      </c>
    </row>
    <row r="651" spans="1:20" ht="16.5" customHeight="1" x14ac:dyDescent="0.2">
      <c r="A651" s="7"/>
      <c r="B651" s="7"/>
      <c r="C651" s="7"/>
      <c r="D651" s="7"/>
      <c r="E651" s="7" t="s">
        <v>206</v>
      </c>
      <c r="F651" s="7"/>
      <c r="G651" s="7"/>
      <c r="H651" s="7"/>
      <c r="I651" s="7"/>
      <c r="J651" s="7"/>
      <c r="K651" s="7"/>
      <c r="L651" s="9" t="s">
        <v>210</v>
      </c>
      <c r="M651" s="67">
        <v>59.8</v>
      </c>
      <c r="N651" s="67">
        <v>27.4</v>
      </c>
      <c r="O651" s="68">
        <v>100</v>
      </c>
      <c r="P651" s="67">
        <v>79.7</v>
      </c>
      <c r="Q651" s="67">
        <v>25</v>
      </c>
      <c r="R651" s="67">
        <v>11.8</v>
      </c>
      <c r="S651" s="67">
        <v>15.2</v>
      </c>
      <c r="T651" s="67">
        <v>41.6</v>
      </c>
    </row>
    <row r="652" spans="1:20" ht="16.5" customHeight="1" x14ac:dyDescent="0.2">
      <c r="A652" s="7"/>
      <c r="B652" s="7"/>
      <c r="C652" s="7"/>
      <c r="D652" s="7" t="s">
        <v>207</v>
      </c>
      <c r="E652" s="7"/>
      <c r="F652" s="7"/>
      <c r="G652" s="7"/>
      <c r="H652" s="7"/>
      <c r="I652" s="7"/>
      <c r="J652" s="7"/>
      <c r="K652" s="7"/>
      <c r="L652" s="9" t="s">
        <v>210</v>
      </c>
      <c r="M652" s="67">
        <v>40.200000000000003</v>
      </c>
      <c r="N652" s="67">
        <v>72.599999999999994</v>
      </c>
      <c r="O652" s="60" t="s">
        <v>214</v>
      </c>
      <c r="P652" s="67">
        <v>20.3</v>
      </c>
      <c r="Q652" s="67">
        <v>75</v>
      </c>
      <c r="R652" s="67">
        <v>88.2</v>
      </c>
      <c r="S652" s="67">
        <v>84.8</v>
      </c>
      <c r="T652" s="67">
        <v>58.4</v>
      </c>
    </row>
    <row r="653" spans="1:20" ht="16.5" customHeight="1" x14ac:dyDescent="0.2">
      <c r="A653" s="7"/>
      <c r="B653" s="7"/>
      <c r="C653" s="7"/>
      <c r="D653" s="7" t="s">
        <v>208</v>
      </c>
      <c r="E653" s="7"/>
      <c r="F653" s="7"/>
      <c r="G653" s="7"/>
      <c r="H653" s="7"/>
      <c r="I653" s="7"/>
      <c r="J653" s="7"/>
      <c r="K653" s="7"/>
      <c r="L653" s="9" t="s">
        <v>210</v>
      </c>
      <c r="M653" s="68">
        <v>100</v>
      </c>
      <c r="N653" s="68">
        <v>100</v>
      </c>
      <c r="O653" s="68">
        <v>100</v>
      </c>
      <c r="P653" s="68">
        <v>100</v>
      </c>
      <c r="Q653" s="68">
        <v>100</v>
      </c>
      <c r="R653" s="68">
        <v>100</v>
      </c>
      <c r="S653" s="68">
        <v>100</v>
      </c>
      <c r="T653" s="68">
        <v>100</v>
      </c>
    </row>
    <row r="654" spans="1:20" ht="16.5" customHeight="1" x14ac:dyDescent="0.2">
      <c r="A654" s="7" t="s">
        <v>86</v>
      </c>
      <c r="B654" s="7"/>
      <c r="C654" s="7"/>
      <c r="D654" s="7"/>
      <c r="E654" s="7"/>
      <c r="F654" s="7"/>
      <c r="G654" s="7"/>
      <c r="H654" s="7"/>
      <c r="I654" s="7"/>
      <c r="J654" s="7"/>
      <c r="K654" s="7"/>
      <c r="L654" s="9"/>
      <c r="M654" s="10"/>
      <c r="N654" s="10"/>
      <c r="O654" s="10"/>
      <c r="P654" s="10"/>
      <c r="Q654" s="10"/>
      <c r="R654" s="10"/>
      <c r="S654" s="10"/>
      <c r="T654" s="10"/>
    </row>
    <row r="655" spans="1:20" ht="16.5" customHeight="1" x14ac:dyDescent="0.2">
      <c r="A655" s="7"/>
      <c r="B655" s="7" t="s">
        <v>197</v>
      </c>
      <c r="C655" s="7"/>
      <c r="D655" s="7"/>
      <c r="E655" s="7"/>
      <c r="F655" s="7"/>
      <c r="G655" s="7"/>
      <c r="H655" s="7"/>
      <c r="I655" s="7"/>
      <c r="J655" s="7"/>
      <c r="K655" s="7"/>
      <c r="L655" s="9"/>
      <c r="M655" s="10"/>
      <c r="N655" s="10"/>
      <c r="O655" s="10"/>
      <c r="P655" s="10"/>
      <c r="Q655" s="10"/>
      <c r="R655" s="10"/>
      <c r="S655" s="10"/>
      <c r="T655" s="10"/>
    </row>
    <row r="656" spans="1:20" ht="16.5" customHeight="1" x14ac:dyDescent="0.2">
      <c r="A656" s="7"/>
      <c r="B656" s="7"/>
      <c r="C656" s="7" t="s">
        <v>198</v>
      </c>
      <c r="D656" s="7"/>
      <c r="E656" s="7"/>
      <c r="F656" s="7"/>
      <c r="G656" s="7"/>
      <c r="H656" s="7"/>
      <c r="I656" s="7"/>
      <c r="J656" s="7"/>
      <c r="K656" s="7"/>
      <c r="L656" s="9"/>
      <c r="M656" s="10"/>
      <c r="N656" s="10"/>
      <c r="O656" s="10"/>
      <c r="P656" s="10"/>
      <c r="Q656" s="10"/>
      <c r="R656" s="10"/>
      <c r="S656" s="10"/>
      <c r="T656" s="10"/>
    </row>
    <row r="657" spans="1:20" ht="16.5" customHeight="1" x14ac:dyDescent="0.2">
      <c r="A657" s="7"/>
      <c r="B657" s="7"/>
      <c r="C657" s="7"/>
      <c r="D657" s="7" t="s">
        <v>199</v>
      </c>
      <c r="E657" s="7"/>
      <c r="F657" s="7"/>
      <c r="G657" s="7"/>
      <c r="H657" s="7"/>
      <c r="I657" s="7"/>
      <c r="J657" s="7"/>
      <c r="K657" s="7"/>
      <c r="L657" s="9"/>
      <c r="M657" s="10"/>
      <c r="N657" s="10"/>
      <c r="O657" s="10"/>
      <c r="P657" s="10"/>
      <c r="Q657" s="10"/>
      <c r="R657" s="10"/>
      <c r="S657" s="10"/>
      <c r="T657" s="10"/>
    </row>
    <row r="658" spans="1:20" ht="16.5" customHeight="1" x14ac:dyDescent="0.2">
      <c r="A658" s="7"/>
      <c r="B658" s="7"/>
      <c r="C658" s="7"/>
      <c r="D658" s="7"/>
      <c r="E658" s="7" t="s">
        <v>200</v>
      </c>
      <c r="F658" s="7"/>
      <c r="G658" s="7"/>
      <c r="H658" s="7"/>
      <c r="I658" s="7"/>
      <c r="J658" s="7"/>
      <c r="K658" s="7"/>
      <c r="L658" s="9"/>
      <c r="M658" s="10"/>
      <c r="N658" s="10"/>
      <c r="O658" s="10"/>
      <c r="P658" s="10"/>
      <c r="Q658" s="10"/>
      <c r="R658" s="10"/>
      <c r="S658" s="10"/>
      <c r="T658" s="10"/>
    </row>
    <row r="659" spans="1:20" ht="16.5" customHeight="1" x14ac:dyDescent="0.2">
      <c r="A659" s="7"/>
      <c r="B659" s="7"/>
      <c r="C659" s="7"/>
      <c r="D659" s="7"/>
      <c r="E659" s="7"/>
      <c r="F659" s="7" t="s">
        <v>201</v>
      </c>
      <c r="G659" s="7"/>
      <c r="H659" s="7"/>
      <c r="I659" s="7"/>
      <c r="J659" s="7"/>
      <c r="K659" s="7"/>
      <c r="L659" s="9" t="s">
        <v>67</v>
      </c>
      <c r="M659" s="65">
        <v>8771</v>
      </c>
      <c r="N659" s="65">
        <v>1329</v>
      </c>
      <c r="O659" s="65">
        <v>2441</v>
      </c>
      <c r="P659" s="65">
        <v>1159</v>
      </c>
      <c r="Q659" s="64">
        <v>883</v>
      </c>
      <c r="R659" s="63">
        <v>94</v>
      </c>
      <c r="S659" s="63">
        <v>79</v>
      </c>
      <c r="T659" s="65">
        <v>1450</v>
      </c>
    </row>
    <row r="660" spans="1:20" ht="16.5" customHeight="1" x14ac:dyDescent="0.2">
      <c r="A660" s="7"/>
      <c r="B660" s="7"/>
      <c r="C660" s="7"/>
      <c r="D660" s="7"/>
      <c r="E660" s="7"/>
      <c r="F660" s="7" t="s">
        <v>202</v>
      </c>
      <c r="G660" s="7"/>
      <c r="H660" s="7"/>
      <c r="I660" s="7"/>
      <c r="J660" s="7"/>
      <c r="K660" s="7"/>
      <c r="L660" s="9" t="s">
        <v>67</v>
      </c>
      <c r="M660" s="61">
        <v>10673</v>
      </c>
      <c r="N660" s="64">
        <v>738</v>
      </c>
      <c r="O660" s="65">
        <v>3674</v>
      </c>
      <c r="P660" s="65">
        <v>1792</v>
      </c>
      <c r="Q660" s="64">
        <v>854</v>
      </c>
      <c r="R660" s="63">
        <v>64</v>
      </c>
      <c r="S660" s="64">
        <v>183</v>
      </c>
      <c r="T660" s="65">
        <v>1418</v>
      </c>
    </row>
    <row r="661" spans="1:20" ht="16.5" customHeight="1" x14ac:dyDescent="0.2">
      <c r="A661" s="7"/>
      <c r="B661" s="7"/>
      <c r="C661" s="7"/>
      <c r="D661" s="7"/>
      <c r="E661" s="7"/>
      <c r="F661" s="7" t="s">
        <v>203</v>
      </c>
      <c r="G661" s="7"/>
      <c r="H661" s="7"/>
      <c r="I661" s="7"/>
      <c r="J661" s="7"/>
      <c r="K661" s="7"/>
      <c r="L661" s="9" t="s">
        <v>67</v>
      </c>
      <c r="M661" s="61">
        <v>19444</v>
      </c>
      <c r="N661" s="65">
        <v>2067</v>
      </c>
      <c r="O661" s="65">
        <v>6115</v>
      </c>
      <c r="P661" s="65">
        <v>2951</v>
      </c>
      <c r="Q661" s="65">
        <v>1737</v>
      </c>
      <c r="R661" s="64">
        <v>158</v>
      </c>
      <c r="S661" s="64">
        <v>262</v>
      </c>
      <c r="T661" s="65">
        <v>2868</v>
      </c>
    </row>
    <row r="662" spans="1:20" ht="16.5" customHeight="1" x14ac:dyDescent="0.2">
      <c r="A662" s="7"/>
      <c r="B662" s="7"/>
      <c r="C662" s="7"/>
      <c r="D662" s="7"/>
      <c r="E662" s="7" t="s">
        <v>204</v>
      </c>
      <c r="F662" s="7"/>
      <c r="G662" s="7"/>
      <c r="H662" s="7"/>
      <c r="I662" s="7"/>
      <c r="J662" s="7"/>
      <c r="K662" s="7"/>
      <c r="L662" s="9" t="s">
        <v>67</v>
      </c>
      <c r="M662" s="64">
        <v>147</v>
      </c>
      <c r="N662" s="64">
        <v>111</v>
      </c>
      <c r="O662" s="64">
        <v>567</v>
      </c>
      <c r="P662" s="64">
        <v>467</v>
      </c>
      <c r="Q662" s="64">
        <v>139</v>
      </c>
      <c r="R662" s="62">
        <v>5</v>
      </c>
      <c r="S662" s="63">
        <v>12</v>
      </c>
      <c r="T662" s="64">
        <v>647</v>
      </c>
    </row>
    <row r="663" spans="1:20" ht="29.45" customHeight="1" x14ac:dyDescent="0.2">
      <c r="A663" s="7"/>
      <c r="B663" s="7"/>
      <c r="C663" s="7"/>
      <c r="D663" s="7"/>
      <c r="E663" s="382" t="s">
        <v>205</v>
      </c>
      <c r="F663" s="382"/>
      <c r="G663" s="382"/>
      <c r="H663" s="382"/>
      <c r="I663" s="382"/>
      <c r="J663" s="382"/>
      <c r="K663" s="382"/>
      <c r="L663" s="9" t="s">
        <v>67</v>
      </c>
      <c r="M663" s="64">
        <v>437</v>
      </c>
      <c r="N663" s="62" t="s">
        <v>75</v>
      </c>
      <c r="O663" s="64">
        <v>296</v>
      </c>
      <c r="P663" s="64">
        <v>273</v>
      </c>
      <c r="Q663" s="64">
        <v>127</v>
      </c>
      <c r="R663" s="63">
        <v>16</v>
      </c>
      <c r="S663" s="63">
        <v>14</v>
      </c>
      <c r="T663" s="64">
        <v>538</v>
      </c>
    </row>
    <row r="664" spans="1:20" ht="16.5" customHeight="1" x14ac:dyDescent="0.2">
      <c r="A664" s="7"/>
      <c r="B664" s="7"/>
      <c r="C664" s="7"/>
      <c r="D664" s="7"/>
      <c r="E664" s="7" t="s">
        <v>206</v>
      </c>
      <c r="F664" s="7"/>
      <c r="G664" s="7"/>
      <c r="H664" s="7"/>
      <c r="I664" s="7"/>
      <c r="J664" s="7"/>
      <c r="K664" s="7"/>
      <c r="L664" s="9" t="s">
        <v>67</v>
      </c>
      <c r="M664" s="61">
        <v>20028</v>
      </c>
      <c r="N664" s="65">
        <v>2178</v>
      </c>
      <c r="O664" s="65">
        <v>6978</v>
      </c>
      <c r="P664" s="65">
        <v>3691</v>
      </c>
      <c r="Q664" s="65">
        <v>2003</v>
      </c>
      <c r="R664" s="64">
        <v>179</v>
      </c>
      <c r="S664" s="64">
        <v>288</v>
      </c>
      <c r="T664" s="65">
        <v>4053</v>
      </c>
    </row>
    <row r="665" spans="1:20" ht="16.5" customHeight="1" x14ac:dyDescent="0.2">
      <c r="A665" s="7"/>
      <c r="B665" s="7"/>
      <c r="C665" s="7"/>
      <c r="D665" s="7" t="s">
        <v>207</v>
      </c>
      <c r="E665" s="7"/>
      <c r="F665" s="7"/>
      <c r="G665" s="7"/>
      <c r="H665" s="7"/>
      <c r="I665" s="7"/>
      <c r="J665" s="7"/>
      <c r="K665" s="7"/>
      <c r="L665" s="9" t="s">
        <v>67</v>
      </c>
      <c r="M665" s="61">
        <v>11226</v>
      </c>
      <c r="N665" s="65">
        <v>4100</v>
      </c>
      <c r="O665" s="59" t="s">
        <v>214</v>
      </c>
      <c r="P665" s="64">
        <v>995</v>
      </c>
      <c r="Q665" s="65">
        <v>2857</v>
      </c>
      <c r="R665" s="65">
        <v>1098</v>
      </c>
      <c r="S665" s="65">
        <v>1251</v>
      </c>
      <c r="T665" s="65">
        <v>5828</v>
      </c>
    </row>
    <row r="666" spans="1:20" ht="16.5" customHeight="1" x14ac:dyDescent="0.2">
      <c r="A666" s="7"/>
      <c r="B666" s="7"/>
      <c r="C666" s="7"/>
      <c r="D666" s="7" t="s">
        <v>208</v>
      </c>
      <c r="E666" s="7"/>
      <c r="F666" s="7"/>
      <c r="G666" s="7"/>
      <c r="H666" s="7"/>
      <c r="I666" s="7"/>
      <c r="J666" s="7"/>
      <c r="K666" s="7"/>
      <c r="L666" s="9" t="s">
        <v>67</v>
      </c>
      <c r="M666" s="61">
        <v>31254</v>
      </c>
      <c r="N666" s="65">
        <v>6278</v>
      </c>
      <c r="O666" s="65">
        <v>6978</v>
      </c>
      <c r="P666" s="65">
        <v>4686</v>
      </c>
      <c r="Q666" s="65">
        <v>4860</v>
      </c>
      <c r="R666" s="65">
        <v>1277</v>
      </c>
      <c r="S666" s="65">
        <v>1539</v>
      </c>
      <c r="T666" s="65">
        <v>9881</v>
      </c>
    </row>
    <row r="667" spans="1:20" ht="16.5" customHeight="1" x14ac:dyDescent="0.2">
      <c r="A667" s="7"/>
      <c r="B667" s="7"/>
      <c r="C667" s="7" t="s">
        <v>209</v>
      </c>
      <c r="D667" s="7"/>
      <c r="E667" s="7"/>
      <c r="F667" s="7"/>
      <c r="G667" s="7"/>
      <c r="H667" s="7"/>
      <c r="I667" s="7"/>
      <c r="J667" s="7"/>
      <c r="K667" s="7"/>
      <c r="L667" s="9"/>
      <c r="M667" s="10"/>
      <c r="N667" s="10"/>
      <c r="O667" s="10"/>
      <c r="P667" s="10"/>
      <c r="Q667" s="10"/>
      <c r="R667" s="10"/>
      <c r="S667" s="10"/>
      <c r="T667" s="10"/>
    </row>
    <row r="668" spans="1:20" ht="16.5" customHeight="1" x14ac:dyDescent="0.2">
      <c r="A668" s="7"/>
      <c r="B668" s="7"/>
      <c r="C668" s="7"/>
      <c r="D668" s="7" t="s">
        <v>199</v>
      </c>
      <c r="E668" s="7"/>
      <c r="F668" s="7"/>
      <c r="G668" s="7"/>
      <c r="H668" s="7"/>
      <c r="I668" s="7"/>
      <c r="J668" s="7"/>
      <c r="K668" s="7"/>
      <c r="L668" s="9"/>
      <c r="M668" s="10"/>
      <c r="N668" s="10"/>
      <c r="O668" s="10"/>
      <c r="P668" s="10"/>
      <c r="Q668" s="10"/>
      <c r="R668" s="10"/>
      <c r="S668" s="10"/>
      <c r="T668" s="10"/>
    </row>
    <row r="669" spans="1:20" ht="16.5" customHeight="1" x14ac:dyDescent="0.2">
      <c r="A669" s="7"/>
      <c r="B669" s="7"/>
      <c r="C669" s="7"/>
      <c r="D669" s="7"/>
      <c r="E669" s="7" t="s">
        <v>200</v>
      </c>
      <c r="F669" s="7"/>
      <c r="G669" s="7"/>
      <c r="H669" s="7"/>
      <c r="I669" s="7"/>
      <c r="J669" s="7"/>
      <c r="K669" s="7"/>
      <c r="L669" s="9"/>
      <c r="M669" s="10"/>
      <c r="N669" s="10"/>
      <c r="O669" s="10"/>
      <c r="P669" s="10"/>
      <c r="Q669" s="10"/>
      <c r="R669" s="10"/>
      <c r="S669" s="10"/>
      <c r="T669" s="10"/>
    </row>
    <row r="670" spans="1:20" ht="16.5" customHeight="1" x14ac:dyDescent="0.2">
      <c r="A670" s="7"/>
      <c r="B670" s="7"/>
      <c r="C670" s="7"/>
      <c r="D670" s="7"/>
      <c r="E670" s="7"/>
      <c r="F670" s="7" t="s">
        <v>201</v>
      </c>
      <c r="G670" s="7"/>
      <c r="H670" s="7"/>
      <c r="I670" s="7"/>
      <c r="J670" s="7"/>
      <c r="K670" s="7"/>
      <c r="L670" s="9" t="s">
        <v>210</v>
      </c>
      <c r="M670" s="67">
        <v>28.1</v>
      </c>
      <c r="N670" s="67">
        <v>21.2</v>
      </c>
      <c r="O670" s="67">
        <v>35</v>
      </c>
      <c r="P670" s="67">
        <v>24.7</v>
      </c>
      <c r="Q670" s="67">
        <v>18.2</v>
      </c>
      <c r="R670" s="66">
        <v>7.4</v>
      </c>
      <c r="S670" s="66">
        <v>5.0999999999999996</v>
      </c>
      <c r="T670" s="67">
        <v>14.7</v>
      </c>
    </row>
    <row r="671" spans="1:20" ht="16.5" customHeight="1" x14ac:dyDescent="0.2">
      <c r="A671" s="7"/>
      <c r="B671" s="7"/>
      <c r="C671" s="7"/>
      <c r="D671" s="7"/>
      <c r="E671" s="7"/>
      <c r="F671" s="7" t="s">
        <v>202</v>
      </c>
      <c r="G671" s="7"/>
      <c r="H671" s="7"/>
      <c r="I671" s="7"/>
      <c r="J671" s="7"/>
      <c r="K671" s="7"/>
      <c r="L671" s="9" t="s">
        <v>210</v>
      </c>
      <c r="M671" s="67">
        <v>34.1</v>
      </c>
      <c r="N671" s="67">
        <v>11.8</v>
      </c>
      <c r="O671" s="67">
        <v>52.7</v>
      </c>
      <c r="P671" s="67">
        <v>38.200000000000003</v>
      </c>
      <c r="Q671" s="67">
        <v>17.600000000000001</v>
      </c>
      <c r="R671" s="66">
        <v>5</v>
      </c>
      <c r="S671" s="67">
        <v>11.9</v>
      </c>
      <c r="T671" s="67">
        <v>14.4</v>
      </c>
    </row>
    <row r="672" spans="1:20" ht="16.5" customHeight="1" x14ac:dyDescent="0.2">
      <c r="A672" s="7"/>
      <c r="B672" s="7"/>
      <c r="C672" s="7"/>
      <c r="D672" s="7"/>
      <c r="E672" s="7"/>
      <c r="F672" s="7" t="s">
        <v>203</v>
      </c>
      <c r="G672" s="7"/>
      <c r="H672" s="7"/>
      <c r="I672" s="7"/>
      <c r="J672" s="7"/>
      <c r="K672" s="7"/>
      <c r="L672" s="9" t="s">
        <v>210</v>
      </c>
      <c r="M672" s="67">
        <v>62.2</v>
      </c>
      <c r="N672" s="67">
        <v>32.9</v>
      </c>
      <c r="O672" s="67">
        <v>87.6</v>
      </c>
      <c r="P672" s="67">
        <v>63</v>
      </c>
      <c r="Q672" s="67">
        <v>35.700000000000003</v>
      </c>
      <c r="R672" s="67">
        <v>12.4</v>
      </c>
      <c r="S672" s="67">
        <v>17</v>
      </c>
      <c r="T672" s="67">
        <v>29</v>
      </c>
    </row>
    <row r="673" spans="1:20" ht="16.5" customHeight="1" x14ac:dyDescent="0.2">
      <c r="A673" s="7"/>
      <c r="B673" s="7"/>
      <c r="C673" s="7"/>
      <c r="D673" s="7"/>
      <c r="E673" s="7" t="s">
        <v>204</v>
      </c>
      <c r="F673" s="7"/>
      <c r="G673" s="7"/>
      <c r="H673" s="7"/>
      <c r="I673" s="7"/>
      <c r="J673" s="7"/>
      <c r="K673" s="7"/>
      <c r="L673" s="9" t="s">
        <v>210</v>
      </c>
      <c r="M673" s="66">
        <v>0.5</v>
      </c>
      <c r="N673" s="66">
        <v>1.8</v>
      </c>
      <c r="O673" s="66">
        <v>8.1</v>
      </c>
      <c r="P673" s="67">
        <v>10</v>
      </c>
      <c r="Q673" s="66">
        <v>2.9</v>
      </c>
      <c r="R673" s="66">
        <v>0.4</v>
      </c>
      <c r="S673" s="66">
        <v>0.8</v>
      </c>
      <c r="T673" s="66">
        <v>6.5</v>
      </c>
    </row>
    <row r="674" spans="1:20" ht="29.45" customHeight="1" x14ac:dyDescent="0.2">
      <c r="A674" s="7"/>
      <c r="B674" s="7"/>
      <c r="C674" s="7"/>
      <c r="D674" s="7"/>
      <c r="E674" s="382" t="s">
        <v>205</v>
      </c>
      <c r="F674" s="382"/>
      <c r="G674" s="382"/>
      <c r="H674" s="382"/>
      <c r="I674" s="382"/>
      <c r="J674" s="382"/>
      <c r="K674" s="382"/>
      <c r="L674" s="9" t="s">
        <v>210</v>
      </c>
      <c r="M674" s="66">
        <v>1.4</v>
      </c>
      <c r="N674" s="66" t="s">
        <v>75</v>
      </c>
      <c r="O674" s="66">
        <v>4.2</v>
      </c>
      <c r="P674" s="66">
        <v>5.8</v>
      </c>
      <c r="Q674" s="66">
        <v>2.6</v>
      </c>
      <c r="R674" s="66">
        <v>1.3</v>
      </c>
      <c r="S674" s="66">
        <v>0.9</v>
      </c>
      <c r="T674" s="66">
        <v>5.4</v>
      </c>
    </row>
    <row r="675" spans="1:20" ht="16.5" customHeight="1" x14ac:dyDescent="0.2">
      <c r="A675" s="7"/>
      <c r="B675" s="7"/>
      <c r="C675" s="7"/>
      <c r="D675" s="7"/>
      <c r="E675" s="7" t="s">
        <v>206</v>
      </c>
      <c r="F675" s="7"/>
      <c r="G675" s="7"/>
      <c r="H675" s="7"/>
      <c r="I675" s="7"/>
      <c r="J675" s="7"/>
      <c r="K675" s="7"/>
      <c r="L675" s="9" t="s">
        <v>210</v>
      </c>
      <c r="M675" s="67">
        <v>64.099999999999994</v>
      </c>
      <c r="N675" s="67">
        <v>34.700000000000003</v>
      </c>
      <c r="O675" s="68">
        <v>100</v>
      </c>
      <c r="P675" s="67">
        <v>78.8</v>
      </c>
      <c r="Q675" s="67">
        <v>41.2</v>
      </c>
      <c r="R675" s="67">
        <v>14</v>
      </c>
      <c r="S675" s="67">
        <v>18.7</v>
      </c>
      <c r="T675" s="67">
        <v>41</v>
      </c>
    </row>
    <row r="676" spans="1:20" ht="16.5" customHeight="1" x14ac:dyDescent="0.2">
      <c r="A676" s="7"/>
      <c r="B676" s="7"/>
      <c r="C676" s="7"/>
      <c r="D676" s="7" t="s">
        <v>207</v>
      </c>
      <c r="E676" s="7"/>
      <c r="F676" s="7"/>
      <c r="G676" s="7"/>
      <c r="H676" s="7"/>
      <c r="I676" s="7"/>
      <c r="J676" s="7"/>
      <c r="K676" s="7"/>
      <c r="L676" s="9" t="s">
        <v>210</v>
      </c>
      <c r="M676" s="67">
        <v>35.9</v>
      </c>
      <c r="N676" s="67">
        <v>65.3</v>
      </c>
      <c r="O676" s="60" t="s">
        <v>214</v>
      </c>
      <c r="P676" s="67">
        <v>21.2</v>
      </c>
      <c r="Q676" s="67">
        <v>58.8</v>
      </c>
      <c r="R676" s="67">
        <v>86</v>
      </c>
      <c r="S676" s="67">
        <v>81.3</v>
      </c>
      <c r="T676" s="67">
        <v>59</v>
      </c>
    </row>
    <row r="677" spans="1:20" ht="16.5" customHeight="1" x14ac:dyDescent="0.2">
      <c r="A677" s="7"/>
      <c r="B677" s="7"/>
      <c r="C677" s="7"/>
      <c r="D677" s="7" t="s">
        <v>208</v>
      </c>
      <c r="E677" s="7"/>
      <c r="F677" s="7"/>
      <c r="G677" s="7"/>
      <c r="H677" s="7"/>
      <c r="I677" s="7"/>
      <c r="J677" s="7"/>
      <c r="K677" s="7"/>
      <c r="L677" s="9" t="s">
        <v>210</v>
      </c>
      <c r="M677" s="68">
        <v>100</v>
      </c>
      <c r="N677" s="68">
        <v>100</v>
      </c>
      <c r="O677" s="68">
        <v>100</v>
      </c>
      <c r="P677" s="68">
        <v>100</v>
      </c>
      <c r="Q677" s="68">
        <v>100</v>
      </c>
      <c r="R677" s="68">
        <v>100</v>
      </c>
      <c r="S677" s="68">
        <v>100</v>
      </c>
      <c r="T677" s="68">
        <v>100</v>
      </c>
    </row>
    <row r="678" spans="1:20" ht="16.5" customHeight="1" x14ac:dyDescent="0.2">
      <c r="A678" s="7"/>
      <c r="B678" s="7" t="s">
        <v>211</v>
      </c>
      <c r="C678" s="7"/>
      <c r="D678" s="7"/>
      <c r="E678" s="7"/>
      <c r="F678" s="7"/>
      <c r="G678" s="7"/>
      <c r="H678" s="7"/>
      <c r="I678" s="7"/>
      <c r="J678" s="7"/>
      <c r="K678" s="7"/>
      <c r="L678" s="9"/>
      <c r="M678" s="10"/>
      <c r="N678" s="10"/>
      <c r="O678" s="10"/>
      <c r="P678" s="10"/>
      <c r="Q678" s="10"/>
      <c r="R678" s="10"/>
      <c r="S678" s="10"/>
      <c r="T678" s="10"/>
    </row>
    <row r="679" spans="1:20" ht="16.5" customHeight="1" x14ac:dyDescent="0.2">
      <c r="A679" s="7"/>
      <c r="B679" s="7"/>
      <c r="C679" s="7" t="s">
        <v>198</v>
      </c>
      <c r="D679" s="7"/>
      <c r="E679" s="7"/>
      <c r="F679" s="7"/>
      <c r="G679" s="7"/>
      <c r="H679" s="7"/>
      <c r="I679" s="7"/>
      <c r="J679" s="7"/>
      <c r="K679" s="7"/>
      <c r="L679" s="9"/>
      <c r="M679" s="10"/>
      <c r="N679" s="10"/>
      <c r="O679" s="10"/>
      <c r="P679" s="10"/>
      <c r="Q679" s="10"/>
      <c r="R679" s="10"/>
      <c r="S679" s="10"/>
      <c r="T679" s="10"/>
    </row>
    <row r="680" spans="1:20" ht="16.5" customHeight="1" x14ac:dyDescent="0.2">
      <c r="A680" s="7"/>
      <c r="B680" s="7"/>
      <c r="C680" s="7"/>
      <c r="D680" s="7" t="s">
        <v>199</v>
      </c>
      <c r="E680" s="7"/>
      <c r="F680" s="7"/>
      <c r="G680" s="7"/>
      <c r="H680" s="7"/>
      <c r="I680" s="7"/>
      <c r="J680" s="7"/>
      <c r="K680" s="7"/>
      <c r="L680" s="9"/>
      <c r="M680" s="10"/>
      <c r="N680" s="10"/>
      <c r="O680" s="10"/>
      <c r="P680" s="10"/>
      <c r="Q680" s="10"/>
      <c r="R680" s="10"/>
      <c r="S680" s="10"/>
      <c r="T680" s="10"/>
    </row>
    <row r="681" spans="1:20" ht="16.5" customHeight="1" x14ac:dyDescent="0.2">
      <c r="A681" s="7"/>
      <c r="B681" s="7"/>
      <c r="C681" s="7"/>
      <c r="D681" s="7"/>
      <c r="E681" s="7" t="s">
        <v>200</v>
      </c>
      <c r="F681" s="7"/>
      <c r="G681" s="7"/>
      <c r="H681" s="7"/>
      <c r="I681" s="7"/>
      <c r="J681" s="7"/>
      <c r="K681" s="7"/>
      <c r="L681" s="9"/>
      <c r="M681" s="10"/>
      <c r="N681" s="10"/>
      <c r="O681" s="10"/>
      <c r="P681" s="10"/>
      <c r="Q681" s="10"/>
      <c r="R681" s="10"/>
      <c r="S681" s="10"/>
      <c r="T681" s="10"/>
    </row>
    <row r="682" spans="1:20" ht="16.5" customHeight="1" x14ac:dyDescent="0.2">
      <c r="A682" s="7"/>
      <c r="B682" s="7"/>
      <c r="C682" s="7"/>
      <c r="D682" s="7"/>
      <c r="E682" s="7"/>
      <c r="F682" s="7" t="s">
        <v>201</v>
      </c>
      <c r="G682" s="7"/>
      <c r="H682" s="7"/>
      <c r="I682" s="7"/>
      <c r="J682" s="7"/>
      <c r="K682" s="7"/>
      <c r="L682" s="9" t="s">
        <v>67</v>
      </c>
      <c r="M682" s="61">
        <v>17344</v>
      </c>
      <c r="N682" s="61">
        <v>10622</v>
      </c>
      <c r="O682" s="65">
        <v>4707</v>
      </c>
      <c r="P682" s="65">
        <v>1287</v>
      </c>
      <c r="Q682" s="65">
        <v>1737</v>
      </c>
      <c r="R682" s="64">
        <v>470</v>
      </c>
      <c r="S682" s="64">
        <v>370</v>
      </c>
      <c r="T682" s="64">
        <v>183</v>
      </c>
    </row>
    <row r="683" spans="1:20" ht="16.5" customHeight="1" x14ac:dyDescent="0.2">
      <c r="A683" s="7"/>
      <c r="B683" s="7"/>
      <c r="C683" s="7"/>
      <c r="D683" s="7"/>
      <c r="E683" s="7"/>
      <c r="F683" s="7" t="s">
        <v>202</v>
      </c>
      <c r="G683" s="7"/>
      <c r="H683" s="7"/>
      <c r="I683" s="7"/>
      <c r="J683" s="7"/>
      <c r="K683" s="7"/>
      <c r="L683" s="9" t="s">
        <v>67</v>
      </c>
      <c r="M683" s="61">
        <v>25625</v>
      </c>
      <c r="N683" s="65">
        <v>7304</v>
      </c>
      <c r="O683" s="65">
        <v>8566</v>
      </c>
      <c r="P683" s="65">
        <v>2305</v>
      </c>
      <c r="Q683" s="65">
        <v>2120</v>
      </c>
      <c r="R683" s="64">
        <v>271</v>
      </c>
      <c r="S683" s="64">
        <v>416</v>
      </c>
      <c r="T683" s="64">
        <v>491</v>
      </c>
    </row>
    <row r="684" spans="1:20" ht="16.5" customHeight="1" x14ac:dyDescent="0.2">
      <c r="A684" s="7"/>
      <c r="B684" s="7"/>
      <c r="C684" s="7"/>
      <c r="D684" s="7"/>
      <c r="E684" s="7"/>
      <c r="F684" s="7" t="s">
        <v>203</v>
      </c>
      <c r="G684" s="7"/>
      <c r="H684" s="7"/>
      <c r="I684" s="7"/>
      <c r="J684" s="7"/>
      <c r="K684" s="7"/>
      <c r="L684" s="9" t="s">
        <v>67</v>
      </c>
      <c r="M684" s="61">
        <v>42969</v>
      </c>
      <c r="N684" s="61">
        <v>17926</v>
      </c>
      <c r="O684" s="61">
        <v>13273</v>
      </c>
      <c r="P684" s="65">
        <v>3592</v>
      </c>
      <c r="Q684" s="65">
        <v>3857</v>
      </c>
      <c r="R684" s="64">
        <v>741</v>
      </c>
      <c r="S684" s="64">
        <v>786</v>
      </c>
      <c r="T684" s="64">
        <v>674</v>
      </c>
    </row>
    <row r="685" spans="1:20" ht="16.5" customHeight="1" x14ac:dyDescent="0.2">
      <c r="A685" s="7"/>
      <c r="B685" s="7"/>
      <c r="C685" s="7"/>
      <c r="D685" s="7"/>
      <c r="E685" s="7" t="s">
        <v>204</v>
      </c>
      <c r="F685" s="7"/>
      <c r="G685" s="7"/>
      <c r="H685" s="7"/>
      <c r="I685" s="7"/>
      <c r="J685" s="7"/>
      <c r="K685" s="7"/>
      <c r="L685" s="9" t="s">
        <v>67</v>
      </c>
      <c r="M685" s="64">
        <v>221</v>
      </c>
      <c r="N685" s="65">
        <v>1086</v>
      </c>
      <c r="O685" s="65">
        <v>1071</v>
      </c>
      <c r="P685" s="64">
        <v>431</v>
      </c>
      <c r="Q685" s="64">
        <v>224</v>
      </c>
      <c r="R685" s="63">
        <v>54</v>
      </c>
      <c r="S685" s="63">
        <v>43</v>
      </c>
      <c r="T685" s="63">
        <v>99</v>
      </c>
    </row>
    <row r="686" spans="1:20" ht="29.45" customHeight="1" x14ac:dyDescent="0.2">
      <c r="A686" s="7"/>
      <c r="B686" s="7"/>
      <c r="C686" s="7"/>
      <c r="D686" s="7"/>
      <c r="E686" s="382" t="s">
        <v>205</v>
      </c>
      <c r="F686" s="382"/>
      <c r="G686" s="382"/>
      <c r="H686" s="382"/>
      <c r="I686" s="382"/>
      <c r="J686" s="382"/>
      <c r="K686" s="382"/>
      <c r="L686" s="9" t="s">
        <v>67</v>
      </c>
      <c r="M686" s="64">
        <v>541</v>
      </c>
      <c r="N686" s="62" t="s">
        <v>75</v>
      </c>
      <c r="O686" s="64">
        <v>485</v>
      </c>
      <c r="P686" s="64">
        <v>240</v>
      </c>
      <c r="Q686" s="64">
        <v>153</v>
      </c>
      <c r="R686" s="63">
        <v>46</v>
      </c>
      <c r="S686" s="63">
        <v>68</v>
      </c>
      <c r="T686" s="63">
        <v>79</v>
      </c>
    </row>
    <row r="687" spans="1:20" ht="16.5" customHeight="1" x14ac:dyDescent="0.2">
      <c r="A687" s="7"/>
      <c r="B687" s="7"/>
      <c r="C687" s="7"/>
      <c r="D687" s="7"/>
      <c r="E687" s="7" t="s">
        <v>206</v>
      </c>
      <c r="F687" s="7"/>
      <c r="G687" s="7"/>
      <c r="H687" s="7"/>
      <c r="I687" s="7"/>
      <c r="J687" s="7"/>
      <c r="K687" s="7"/>
      <c r="L687" s="9" t="s">
        <v>67</v>
      </c>
      <c r="M687" s="61">
        <v>43731</v>
      </c>
      <c r="N687" s="61">
        <v>19012</v>
      </c>
      <c r="O687" s="61">
        <v>14829</v>
      </c>
      <c r="P687" s="65">
        <v>4263</v>
      </c>
      <c r="Q687" s="65">
        <v>4234</v>
      </c>
      <c r="R687" s="64">
        <v>841</v>
      </c>
      <c r="S687" s="64">
        <v>897</v>
      </c>
      <c r="T687" s="64">
        <v>852</v>
      </c>
    </row>
    <row r="688" spans="1:20" ht="16.5" customHeight="1" x14ac:dyDescent="0.2">
      <c r="A688" s="7"/>
      <c r="B688" s="7"/>
      <c r="C688" s="7"/>
      <c r="D688" s="7" t="s">
        <v>207</v>
      </c>
      <c r="E688" s="7"/>
      <c r="F688" s="7"/>
      <c r="G688" s="7"/>
      <c r="H688" s="7"/>
      <c r="I688" s="7"/>
      <c r="J688" s="7"/>
      <c r="K688" s="7"/>
      <c r="L688" s="9" t="s">
        <v>67</v>
      </c>
      <c r="M688" s="61">
        <v>40521</v>
      </c>
      <c r="N688" s="61">
        <v>53729</v>
      </c>
      <c r="O688" s="59" t="s">
        <v>214</v>
      </c>
      <c r="P688" s="65">
        <v>1162</v>
      </c>
      <c r="Q688" s="65">
        <v>9557</v>
      </c>
      <c r="R688" s="65">
        <v>6976</v>
      </c>
      <c r="S688" s="65">
        <v>4866</v>
      </c>
      <c r="T688" s="65">
        <v>2179</v>
      </c>
    </row>
    <row r="689" spans="1:20" ht="16.5" customHeight="1" x14ac:dyDescent="0.2">
      <c r="A689" s="7"/>
      <c r="B689" s="7"/>
      <c r="C689" s="7"/>
      <c r="D689" s="7" t="s">
        <v>208</v>
      </c>
      <c r="E689" s="7"/>
      <c r="F689" s="7"/>
      <c r="G689" s="7"/>
      <c r="H689" s="7"/>
      <c r="I689" s="7"/>
      <c r="J689" s="7"/>
      <c r="K689" s="7"/>
      <c r="L689" s="9" t="s">
        <v>67</v>
      </c>
      <c r="M689" s="61">
        <v>84252</v>
      </c>
      <c r="N689" s="61">
        <v>72741</v>
      </c>
      <c r="O689" s="61">
        <v>14829</v>
      </c>
      <c r="P689" s="65">
        <v>5425</v>
      </c>
      <c r="Q689" s="61">
        <v>13791</v>
      </c>
      <c r="R689" s="65">
        <v>7817</v>
      </c>
      <c r="S689" s="65">
        <v>5763</v>
      </c>
      <c r="T689" s="65">
        <v>3031</v>
      </c>
    </row>
    <row r="690" spans="1:20" ht="16.5" customHeight="1" x14ac:dyDescent="0.2">
      <c r="A690" s="7"/>
      <c r="B690" s="7"/>
      <c r="C690" s="7" t="s">
        <v>209</v>
      </c>
      <c r="D690" s="7"/>
      <c r="E690" s="7"/>
      <c r="F690" s="7"/>
      <c r="G690" s="7"/>
      <c r="H690" s="7"/>
      <c r="I690" s="7"/>
      <c r="J690" s="7"/>
      <c r="K690" s="7"/>
      <c r="L690" s="9"/>
      <c r="M690" s="10"/>
      <c r="N690" s="10"/>
      <c r="O690" s="10"/>
      <c r="P690" s="10"/>
      <c r="Q690" s="10"/>
      <c r="R690" s="10"/>
      <c r="S690" s="10"/>
      <c r="T690" s="10"/>
    </row>
    <row r="691" spans="1:20" ht="16.5" customHeight="1" x14ac:dyDescent="0.2">
      <c r="A691" s="7"/>
      <c r="B691" s="7"/>
      <c r="C691" s="7"/>
      <c r="D691" s="7" t="s">
        <v>199</v>
      </c>
      <c r="E691" s="7"/>
      <c r="F691" s="7"/>
      <c r="G691" s="7"/>
      <c r="H691" s="7"/>
      <c r="I691" s="7"/>
      <c r="J691" s="7"/>
      <c r="K691" s="7"/>
      <c r="L691" s="9"/>
      <c r="M691" s="10"/>
      <c r="N691" s="10"/>
      <c r="O691" s="10"/>
      <c r="P691" s="10"/>
      <c r="Q691" s="10"/>
      <c r="R691" s="10"/>
      <c r="S691" s="10"/>
      <c r="T691" s="10"/>
    </row>
    <row r="692" spans="1:20" ht="16.5" customHeight="1" x14ac:dyDescent="0.2">
      <c r="A692" s="7"/>
      <c r="B692" s="7"/>
      <c r="C692" s="7"/>
      <c r="D692" s="7"/>
      <c r="E692" s="7" t="s">
        <v>200</v>
      </c>
      <c r="F692" s="7"/>
      <c r="G692" s="7"/>
      <c r="H692" s="7"/>
      <c r="I692" s="7"/>
      <c r="J692" s="7"/>
      <c r="K692" s="7"/>
      <c r="L692" s="9"/>
      <c r="M692" s="10"/>
      <c r="N692" s="10"/>
      <c r="O692" s="10"/>
      <c r="P692" s="10"/>
      <c r="Q692" s="10"/>
      <c r="R692" s="10"/>
      <c r="S692" s="10"/>
      <c r="T692" s="10"/>
    </row>
    <row r="693" spans="1:20" ht="16.5" customHeight="1" x14ac:dyDescent="0.2">
      <c r="A693" s="7"/>
      <c r="B693" s="7"/>
      <c r="C693" s="7"/>
      <c r="D693" s="7"/>
      <c r="E693" s="7"/>
      <c r="F693" s="7" t="s">
        <v>201</v>
      </c>
      <c r="G693" s="7"/>
      <c r="H693" s="7"/>
      <c r="I693" s="7"/>
      <c r="J693" s="7"/>
      <c r="K693" s="7"/>
      <c r="L693" s="9" t="s">
        <v>210</v>
      </c>
      <c r="M693" s="67">
        <v>20.6</v>
      </c>
      <c r="N693" s="67">
        <v>14.6</v>
      </c>
      <c r="O693" s="67">
        <v>31.7</v>
      </c>
      <c r="P693" s="67">
        <v>23.7</v>
      </c>
      <c r="Q693" s="67">
        <v>12.6</v>
      </c>
      <c r="R693" s="66">
        <v>6</v>
      </c>
      <c r="S693" s="66">
        <v>6.4</v>
      </c>
      <c r="T693" s="66">
        <v>6</v>
      </c>
    </row>
    <row r="694" spans="1:20" ht="16.5" customHeight="1" x14ac:dyDescent="0.2">
      <c r="A694" s="7"/>
      <c r="B694" s="7"/>
      <c r="C694" s="7"/>
      <c r="D694" s="7"/>
      <c r="E694" s="7"/>
      <c r="F694" s="7" t="s">
        <v>202</v>
      </c>
      <c r="G694" s="7"/>
      <c r="H694" s="7"/>
      <c r="I694" s="7"/>
      <c r="J694" s="7"/>
      <c r="K694" s="7"/>
      <c r="L694" s="9" t="s">
        <v>210</v>
      </c>
      <c r="M694" s="67">
        <v>30.4</v>
      </c>
      <c r="N694" s="67">
        <v>10</v>
      </c>
      <c r="O694" s="67">
        <v>57.8</v>
      </c>
      <c r="P694" s="67">
        <v>42.5</v>
      </c>
      <c r="Q694" s="67">
        <v>15.4</v>
      </c>
      <c r="R694" s="66">
        <v>3.5</v>
      </c>
      <c r="S694" s="66">
        <v>7.2</v>
      </c>
      <c r="T694" s="67">
        <v>16.2</v>
      </c>
    </row>
    <row r="695" spans="1:20" ht="16.5" customHeight="1" x14ac:dyDescent="0.2">
      <c r="A695" s="7"/>
      <c r="B695" s="7"/>
      <c r="C695" s="7"/>
      <c r="D695" s="7"/>
      <c r="E695" s="7"/>
      <c r="F695" s="7" t="s">
        <v>203</v>
      </c>
      <c r="G695" s="7"/>
      <c r="H695" s="7"/>
      <c r="I695" s="7"/>
      <c r="J695" s="7"/>
      <c r="K695" s="7"/>
      <c r="L695" s="9" t="s">
        <v>210</v>
      </c>
      <c r="M695" s="67">
        <v>51</v>
      </c>
      <c r="N695" s="67">
        <v>24.6</v>
      </c>
      <c r="O695" s="67">
        <v>89.5</v>
      </c>
      <c r="P695" s="67">
        <v>66.2</v>
      </c>
      <c r="Q695" s="67">
        <v>28</v>
      </c>
      <c r="R695" s="66">
        <v>9.5</v>
      </c>
      <c r="S695" s="67">
        <v>13.6</v>
      </c>
      <c r="T695" s="67">
        <v>22.2</v>
      </c>
    </row>
    <row r="696" spans="1:20" ht="16.5" customHeight="1" x14ac:dyDescent="0.2">
      <c r="A696" s="7"/>
      <c r="B696" s="7"/>
      <c r="C696" s="7"/>
      <c r="D696" s="7"/>
      <c r="E696" s="7" t="s">
        <v>204</v>
      </c>
      <c r="F696" s="7"/>
      <c r="G696" s="7"/>
      <c r="H696" s="7"/>
      <c r="I696" s="7"/>
      <c r="J696" s="7"/>
      <c r="K696" s="7"/>
      <c r="L696" s="9" t="s">
        <v>210</v>
      </c>
      <c r="M696" s="66">
        <v>0.3</v>
      </c>
      <c r="N696" s="66">
        <v>1.5</v>
      </c>
      <c r="O696" s="66">
        <v>7.2</v>
      </c>
      <c r="P696" s="66">
        <v>7.9</v>
      </c>
      <c r="Q696" s="66">
        <v>1.6</v>
      </c>
      <c r="R696" s="66">
        <v>0.7</v>
      </c>
      <c r="S696" s="66">
        <v>0.7</v>
      </c>
      <c r="T696" s="66">
        <v>3.3</v>
      </c>
    </row>
    <row r="697" spans="1:20" ht="29.45" customHeight="1" x14ac:dyDescent="0.2">
      <c r="A697" s="7"/>
      <c r="B697" s="7"/>
      <c r="C697" s="7"/>
      <c r="D697" s="7"/>
      <c r="E697" s="382" t="s">
        <v>205</v>
      </c>
      <c r="F697" s="382"/>
      <c r="G697" s="382"/>
      <c r="H697" s="382"/>
      <c r="I697" s="382"/>
      <c r="J697" s="382"/>
      <c r="K697" s="382"/>
      <c r="L697" s="9" t="s">
        <v>210</v>
      </c>
      <c r="M697" s="66">
        <v>0.6</v>
      </c>
      <c r="N697" s="66" t="s">
        <v>75</v>
      </c>
      <c r="O697" s="66">
        <v>3.3</v>
      </c>
      <c r="P697" s="66">
        <v>4.4000000000000004</v>
      </c>
      <c r="Q697" s="66">
        <v>1.1000000000000001</v>
      </c>
      <c r="R697" s="66">
        <v>0.6</v>
      </c>
      <c r="S697" s="66">
        <v>1.2</v>
      </c>
      <c r="T697" s="66">
        <v>2.6</v>
      </c>
    </row>
    <row r="698" spans="1:20" ht="16.5" customHeight="1" x14ac:dyDescent="0.2">
      <c r="A698" s="7"/>
      <c r="B698" s="7"/>
      <c r="C698" s="7"/>
      <c r="D698" s="7"/>
      <c r="E698" s="7" t="s">
        <v>206</v>
      </c>
      <c r="F698" s="7"/>
      <c r="G698" s="7"/>
      <c r="H698" s="7"/>
      <c r="I698" s="7"/>
      <c r="J698" s="7"/>
      <c r="K698" s="7"/>
      <c r="L698" s="9" t="s">
        <v>210</v>
      </c>
      <c r="M698" s="67">
        <v>51.9</v>
      </c>
      <c r="N698" s="67">
        <v>26.1</v>
      </c>
      <c r="O698" s="68">
        <v>100</v>
      </c>
      <c r="P698" s="67">
        <v>78.599999999999994</v>
      </c>
      <c r="Q698" s="67">
        <v>30.7</v>
      </c>
      <c r="R698" s="67">
        <v>10.8</v>
      </c>
      <c r="S698" s="67">
        <v>15.6</v>
      </c>
      <c r="T698" s="67">
        <v>28.1</v>
      </c>
    </row>
    <row r="699" spans="1:20" ht="16.5" customHeight="1" x14ac:dyDescent="0.2">
      <c r="A699" s="7"/>
      <c r="B699" s="7"/>
      <c r="C699" s="7"/>
      <c r="D699" s="7" t="s">
        <v>207</v>
      </c>
      <c r="E699" s="7"/>
      <c r="F699" s="7"/>
      <c r="G699" s="7"/>
      <c r="H699" s="7"/>
      <c r="I699" s="7"/>
      <c r="J699" s="7"/>
      <c r="K699" s="7"/>
      <c r="L699" s="9" t="s">
        <v>210</v>
      </c>
      <c r="M699" s="67">
        <v>48.1</v>
      </c>
      <c r="N699" s="67">
        <v>73.900000000000006</v>
      </c>
      <c r="O699" s="60" t="s">
        <v>214</v>
      </c>
      <c r="P699" s="67">
        <v>21.4</v>
      </c>
      <c r="Q699" s="67">
        <v>69.3</v>
      </c>
      <c r="R699" s="67">
        <v>89.2</v>
      </c>
      <c r="S699" s="67">
        <v>84.4</v>
      </c>
      <c r="T699" s="67">
        <v>71.900000000000006</v>
      </c>
    </row>
    <row r="700" spans="1:20" ht="16.5" customHeight="1" x14ac:dyDescent="0.2">
      <c r="A700" s="7"/>
      <c r="B700" s="7"/>
      <c r="C700" s="7"/>
      <c r="D700" s="7" t="s">
        <v>208</v>
      </c>
      <c r="E700" s="7"/>
      <c r="F700" s="7"/>
      <c r="G700" s="7"/>
      <c r="H700" s="7"/>
      <c r="I700" s="7"/>
      <c r="J700" s="7"/>
      <c r="K700" s="7"/>
      <c r="L700" s="9" t="s">
        <v>210</v>
      </c>
      <c r="M700" s="68">
        <v>100</v>
      </c>
      <c r="N700" s="68">
        <v>100</v>
      </c>
      <c r="O700" s="68">
        <v>100</v>
      </c>
      <c r="P700" s="68">
        <v>100</v>
      </c>
      <c r="Q700" s="68">
        <v>100</v>
      </c>
      <c r="R700" s="68">
        <v>100</v>
      </c>
      <c r="S700" s="68">
        <v>100</v>
      </c>
      <c r="T700" s="68">
        <v>100</v>
      </c>
    </row>
    <row r="701" spans="1:20" ht="16.5" customHeight="1" x14ac:dyDescent="0.2">
      <c r="A701" s="7"/>
      <c r="B701" s="7" t="s">
        <v>212</v>
      </c>
      <c r="C701" s="7"/>
      <c r="D701" s="7"/>
      <c r="E701" s="7"/>
      <c r="F701" s="7"/>
      <c r="G701" s="7"/>
      <c r="H701" s="7"/>
      <c r="I701" s="7"/>
      <c r="J701" s="7"/>
      <c r="K701" s="7"/>
      <c r="L701" s="9"/>
      <c r="M701" s="10"/>
      <c r="N701" s="10"/>
      <c r="O701" s="10"/>
      <c r="P701" s="10"/>
      <c r="Q701" s="10"/>
      <c r="R701" s="10"/>
      <c r="S701" s="10"/>
      <c r="T701" s="10"/>
    </row>
    <row r="702" spans="1:20" ht="16.5" customHeight="1" x14ac:dyDescent="0.2">
      <c r="A702" s="7"/>
      <c r="B702" s="7"/>
      <c r="C702" s="7" t="s">
        <v>198</v>
      </c>
      <c r="D702" s="7"/>
      <c r="E702" s="7"/>
      <c r="F702" s="7"/>
      <c r="G702" s="7"/>
      <c r="H702" s="7"/>
      <c r="I702" s="7"/>
      <c r="J702" s="7"/>
      <c r="K702" s="7"/>
      <c r="L702" s="9"/>
      <c r="M702" s="10"/>
      <c r="N702" s="10"/>
      <c r="O702" s="10"/>
      <c r="P702" s="10"/>
      <c r="Q702" s="10"/>
      <c r="R702" s="10"/>
      <c r="S702" s="10"/>
      <c r="T702" s="10"/>
    </row>
    <row r="703" spans="1:20" ht="16.5" customHeight="1" x14ac:dyDescent="0.2">
      <c r="A703" s="7"/>
      <c r="B703" s="7"/>
      <c r="C703" s="7"/>
      <c r="D703" s="7" t="s">
        <v>199</v>
      </c>
      <c r="E703" s="7"/>
      <c r="F703" s="7"/>
      <c r="G703" s="7"/>
      <c r="H703" s="7"/>
      <c r="I703" s="7"/>
      <c r="J703" s="7"/>
      <c r="K703" s="7"/>
      <c r="L703" s="9"/>
      <c r="M703" s="10"/>
      <c r="N703" s="10"/>
      <c r="O703" s="10"/>
      <c r="P703" s="10"/>
      <c r="Q703" s="10"/>
      <c r="R703" s="10"/>
      <c r="S703" s="10"/>
      <c r="T703" s="10"/>
    </row>
    <row r="704" spans="1:20" ht="16.5" customHeight="1" x14ac:dyDescent="0.2">
      <c r="A704" s="7"/>
      <c r="B704" s="7"/>
      <c r="C704" s="7"/>
      <c r="D704" s="7"/>
      <c r="E704" s="7" t="s">
        <v>200</v>
      </c>
      <c r="F704" s="7"/>
      <c r="G704" s="7"/>
      <c r="H704" s="7"/>
      <c r="I704" s="7"/>
      <c r="J704" s="7"/>
      <c r="K704" s="7"/>
      <c r="L704" s="9"/>
      <c r="M704" s="10"/>
      <c r="N704" s="10"/>
      <c r="O704" s="10"/>
      <c r="P704" s="10"/>
      <c r="Q704" s="10"/>
      <c r="R704" s="10"/>
      <c r="S704" s="10"/>
      <c r="T704" s="10"/>
    </row>
    <row r="705" spans="1:20" ht="16.5" customHeight="1" x14ac:dyDescent="0.2">
      <c r="A705" s="7"/>
      <c r="B705" s="7"/>
      <c r="C705" s="7"/>
      <c r="D705" s="7"/>
      <c r="E705" s="7"/>
      <c r="F705" s="7" t="s">
        <v>201</v>
      </c>
      <c r="G705" s="7"/>
      <c r="H705" s="7"/>
      <c r="I705" s="7"/>
      <c r="J705" s="7"/>
      <c r="K705" s="7"/>
      <c r="L705" s="9" t="s">
        <v>67</v>
      </c>
      <c r="M705" s="64">
        <v>100</v>
      </c>
      <c r="N705" s="62">
        <v>1</v>
      </c>
      <c r="O705" s="64">
        <v>258</v>
      </c>
      <c r="P705" s="64">
        <v>821</v>
      </c>
      <c r="Q705" s="64">
        <v>117</v>
      </c>
      <c r="R705" s="64">
        <v>214</v>
      </c>
      <c r="S705" s="62" t="s">
        <v>75</v>
      </c>
      <c r="T705" s="62">
        <v>1</v>
      </c>
    </row>
    <row r="706" spans="1:20" ht="16.5" customHeight="1" x14ac:dyDescent="0.2">
      <c r="A706" s="7"/>
      <c r="B706" s="7"/>
      <c r="C706" s="7"/>
      <c r="D706" s="7"/>
      <c r="E706" s="7"/>
      <c r="F706" s="7" t="s">
        <v>202</v>
      </c>
      <c r="G706" s="7"/>
      <c r="H706" s="7"/>
      <c r="I706" s="7"/>
      <c r="J706" s="7"/>
      <c r="K706" s="7"/>
      <c r="L706" s="9" t="s">
        <v>67</v>
      </c>
      <c r="M706" s="65">
        <v>1870</v>
      </c>
      <c r="N706" s="62">
        <v>7</v>
      </c>
      <c r="O706" s="64">
        <v>870</v>
      </c>
      <c r="P706" s="65">
        <v>3498</v>
      </c>
      <c r="Q706" s="64">
        <v>146</v>
      </c>
      <c r="R706" s="64">
        <v>165</v>
      </c>
      <c r="S706" s="64">
        <v>124</v>
      </c>
      <c r="T706" s="62">
        <v>2</v>
      </c>
    </row>
    <row r="707" spans="1:20" ht="16.5" customHeight="1" x14ac:dyDescent="0.2">
      <c r="A707" s="7"/>
      <c r="B707" s="7"/>
      <c r="C707" s="7"/>
      <c r="D707" s="7"/>
      <c r="E707" s="7"/>
      <c r="F707" s="7" t="s">
        <v>203</v>
      </c>
      <c r="G707" s="7"/>
      <c r="H707" s="7"/>
      <c r="I707" s="7"/>
      <c r="J707" s="7"/>
      <c r="K707" s="7"/>
      <c r="L707" s="9" t="s">
        <v>67</v>
      </c>
      <c r="M707" s="65">
        <v>1970</v>
      </c>
      <c r="N707" s="62">
        <v>8</v>
      </c>
      <c r="O707" s="65">
        <v>1128</v>
      </c>
      <c r="P707" s="65">
        <v>4319</v>
      </c>
      <c r="Q707" s="64">
        <v>263</v>
      </c>
      <c r="R707" s="64">
        <v>379</v>
      </c>
      <c r="S707" s="64">
        <v>124</v>
      </c>
      <c r="T707" s="62">
        <v>3</v>
      </c>
    </row>
    <row r="708" spans="1:20" ht="16.5" customHeight="1" x14ac:dyDescent="0.2">
      <c r="A708" s="7"/>
      <c r="B708" s="7"/>
      <c r="C708" s="7"/>
      <c r="D708" s="7"/>
      <c r="E708" s="7" t="s">
        <v>204</v>
      </c>
      <c r="F708" s="7"/>
      <c r="G708" s="7"/>
      <c r="H708" s="7"/>
      <c r="I708" s="7"/>
      <c r="J708" s="7"/>
      <c r="K708" s="7"/>
      <c r="L708" s="9" t="s">
        <v>67</v>
      </c>
      <c r="M708" s="62">
        <v>8</v>
      </c>
      <c r="N708" s="63">
        <v>45</v>
      </c>
      <c r="O708" s="64">
        <v>192</v>
      </c>
      <c r="P708" s="64">
        <v>379</v>
      </c>
      <c r="Q708" s="63">
        <v>17</v>
      </c>
      <c r="R708" s="63">
        <v>15</v>
      </c>
      <c r="S708" s="62">
        <v>1</v>
      </c>
      <c r="T708" s="62" t="s">
        <v>75</v>
      </c>
    </row>
    <row r="709" spans="1:20" ht="29.45" customHeight="1" x14ac:dyDescent="0.2">
      <c r="A709" s="7"/>
      <c r="B709" s="7"/>
      <c r="C709" s="7"/>
      <c r="D709" s="7"/>
      <c r="E709" s="382" t="s">
        <v>205</v>
      </c>
      <c r="F709" s="382"/>
      <c r="G709" s="382"/>
      <c r="H709" s="382"/>
      <c r="I709" s="382"/>
      <c r="J709" s="382"/>
      <c r="K709" s="382"/>
      <c r="L709" s="9" t="s">
        <v>67</v>
      </c>
      <c r="M709" s="64">
        <v>100</v>
      </c>
      <c r="N709" s="62" t="s">
        <v>75</v>
      </c>
      <c r="O709" s="64">
        <v>129</v>
      </c>
      <c r="P709" s="64">
        <v>335</v>
      </c>
      <c r="Q709" s="63">
        <v>23</v>
      </c>
      <c r="R709" s="63">
        <v>55</v>
      </c>
      <c r="S709" s="63">
        <v>34</v>
      </c>
      <c r="T709" s="62">
        <v>1</v>
      </c>
    </row>
    <row r="710" spans="1:20" ht="16.5" customHeight="1" x14ac:dyDescent="0.2">
      <c r="A710" s="7"/>
      <c r="B710" s="7"/>
      <c r="C710" s="7"/>
      <c r="D710" s="7"/>
      <c r="E710" s="7" t="s">
        <v>206</v>
      </c>
      <c r="F710" s="7"/>
      <c r="G710" s="7"/>
      <c r="H710" s="7"/>
      <c r="I710" s="7"/>
      <c r="J710" s="7"/>
      <c r="K710" s="7"/>
      <c r="L710" s="9" t="s">
        <v>67</v>
      </c>
      <c r="M710" s="65">
        <v>2078</v>
      </c>
      <c r="N710" s="63">
        <v>53</v>
      </c>
      <c r="O710" s="65">
        <v>1449</v>
      </c>
      <c r="P710" s="65">
        <v>5033</v>
      </c>
      <c r="Q710" s="64">
        <v>303</v>
      </c>
      <c r="R710" s="64">
        <v>449</v>
      </c>
      <c r="S710" s="64">
        <v>159</v>
      </c>
      <c r="T710" s="62">
        <v>4</v>
      </c>
    </row>
    <row r="711" spans="1:20" ht="16.5" customHeight="1" x14ac:dyDescent="0.2">
      <c r="A711" s="7"/>
      <c r="B711" s="7"/>
      <c r="C711" s="7"/>
      <c r="D711" s="7" t="s">
        <v>207</v>
      </c>
      <c r="E711" s="7"/>
      <c r="F711" s="7"/>
      <c r="G711" s="7"/>
      <c r="H711" s="7"/>
      <c r="I711" s="7"/>
      <c r="J711" s="7"/>
      <c r="K711" s="7"/>
      <c r="L711" s="9" t="s">
        <v>67</v>
      </c>
      <c r="M711" s="65">
        <v>8410</v>
      </c>
      <c r="N711" s="65">
        <v>2984</v>
      </c>
      <c r="O711" s="59" t="s">
        <v>214</v>
      </c>
      <c r="P711" s="65">
        <v>1657</v>
      </c>
      <c r="Q711" s="64">
        <v>624</v>
      </c>
      <c r="R711" s="65">
        <v>3319</v>
      </c>
      <c r="S711" s="65">
        <v>3139</v>
      </c>
      <c r="T711" s="63">
        <v>34</v>
      </c>
    </row>
    <row r="712" spans="1:20" ht="16.5" customHeight="1" x14ac:dyDescent="0.2">
      <c r="A712" s="7"/>
      <c r="B712" s="7"/>
      <c r="C712" s="7"/>
      <c r="D712" s="7" t="s">
        <v>208</v>
      </c>
      <c r="E712" s="7"/>
      <c r="F712" s="7"/>
      <c r="G712" s="7"/>
      <c r="H712" s="7"/>
      <c r="I712" s="7"/>
      <c r="J712" s="7"/>
      <c r="K712" s="7"/>
      <c r="L712" s="9" t="s">
        <v>67</v>
      </c>
      <c r="M712" s="61">
        <v>10488</v>
      </c>
      <c r="N712" s="65">
        <v>3037</v>
      </c>
      <c r="O712" s="65">
        <v>1449</v>
      </c>
      <c r="P712" s="65">
        <v>6690</v>
      </c>
      <c r="Q712" s="64">
        <v>927</v>
      </c>
      <c r="R712" s="65">
        <v>3768</v>
      </c>
      <c r="S712" s="65">
        <v>3298</v>
      </c>
      <c r="T712" s="63">
        <v>38</v>
      </c>
    </row>
    <row r="713" spans="1:20" ht="16.5" customHeight="1" x14ac:dyDescent="0.2">
      <c r="A713" s="7"/>
      <c r="B713" s="7"/>
      <c r="C713" s="7" t="s">
        <v>209</v>
      </c>
      <c r="D713" s="7"/>
      <c r="E713" s="7"/>
      <c r="F713" s="7"/>
      <c r="G713" s="7"/>
      <c r="H713" s="7"/>
      <c r="I713" s="7"/>
      <c r="J713" s="7"/>
      <c r="K713" s="7"/>
      <c r="L713" s="9"/>
      <c r="M713" s="10"/>
      <c r="N713" s="10"/>
      <c r="O713" s="10"/>
      <c r="P713" s="10"/>
      <c r="Q713" s="10"/>
      <c r="R713" s="10"/>
      <c r="S713" s="10"/>
      <c r="T713" s="10"/>
    </row>
    <row r="714" spans="1:20" ht="16.5" customHeight="1" x14ac:dyDescent="0.2">
      <c r="A714" s="7"/>
      <c r="B714" s="7"/>
      <c r="C714" s="7"/>
      <c r="D714" s="7" t="s">
        <v>199</v>
      </c>
      <c r="E714" s="7"/>
      <c r="F714" s="7"/>
      <c r="G714" s="7"/>
      <c r="H714" s="7"/>
      <c r="I714" s="7"/>
      <c r="J714" s="7"/>
      <c r="K714" s="7"/>
      <c r="L714" s="9"/>
      <c r="M714" s="10"/>
      <c r="N714" s="10"/>
      <c r="O714" s="10"/>
      <c r="P714" s="10"/>
      <c r="Q714" s="10"/>
      <c r="R714" s="10"/>
      <c r="S714" s="10"/>
      <c r="T714" s="10"/>
    </row>
    <row r="715" spans="1:20" ht="16.5" customHeight="1" x14ac:dyDescent="0.2">
      <c r="A715" s="7"/>
      <c r="B715" s="7"/>
      <c r="C715" s="7"/>
      <c r="D715" s="7"/>
      <c r="E715" s="7" t="s">
        <v>200</v>
      </c>
      <c r="F715" s="7"/>
      <c r="G715" s="7"/>
      <c r="H715" s="7"/>
      <c r="I715" s="7"/>
      <c r="J715" s="7"/>
      <c r="K715" s="7"/>
      <c r="L715" s="9"/>
      <c r="M715" s="10"/>
      <c r="N715" s="10"/>
      <c r="O715" s="10"/>
      <c r="P715" s="10"/>
      <c r="Q715" s="10"/>
      <c r="R715" s="10"/>
      <c r="S715" s="10"/>
      <c r="T715" s="10"/>
    </row>
    <row r="716" spans="1:20" ht="16.5" customHeight="1" x14ac:dyDescent="0.2">
      <c r="A716" s="7"/>
      <c r="B716" s="7"/>
      <c r="C716" s="7"/>
      <c r="D716" s="7"/>
      <c r="E716" s="7"/>
      <c r="F716" s="7" t="s">
        <v>201</v>
      </c>
      <c r="G716" s="7"/>
      <c r="H716" s="7"/>
      <c r="I716" s="7"/>
      <c r="J716" s="7"/>
      <c r="K716" s="7"/>
      <c r="L716" s="9" t="s">
        <v>210</v>
      </c>
      <c r="M716" s="66">
        <v>1</v>
      </c>
      <c r="N716" s="66" t="s">
        <v>75</v>
      </c>
      <c r="O716" s="67">
        <v>17.8</v>
      </c>
      <c r="P716" s="67">
        <v>12.3</v>
      </c>
      <c r="Q716" s="67">
        <v>12.6</v>
      </c>
      <c r="R716" s="66">
        <v>5.7</v>
      </c>
      <c r="S716" s="66" t="s">
        <v>75</v>
      </c>
      <c r="T716" s="66">
        <v>2.6</v>
      </c>
    </row>
    <row r="717" spans="1:20" ht="16.5" customHeight="1" x14ac:dyDescent="0.2">
      <c r="A717" s="7"/>
      <c r="B717" s="7"/>
      <c r="C717" s="7"/>
      <c r="D717" s="7"/>
      <c r="E717" s="7"/>
      <c r="F717" s="7" t="s">
        <v>202</v>
      </c>
      <c r="G717" s="7"/>
      <c r="H717" s="7"/>
      <c r="I717" s="7"/>
      <c r="J717" s="7"/>
      <c r="K717" s="7"/>
      <c r="L717" s="9" t="s">
        <v>210</v>
      </c>
      <c r="M717" s="67">
        <v>17.8</v>
      </c>
      <c r="N717" s="66">
        <v>0.2</v>
      </c>
      <c r="O717" s="67">
        <v>60</v>
      </c>
      <c r="P717" s="67">
        <v>52.3</v>
      </c>
      <c r="Q717" s="67">
        <v>15.7</v>
      </c>
      <c r="R717" s="66">
        <v>4.4000000000000004</v>
      </c>
      <c r="S717" s="66">
        <v>3.8</v>
      </c>
      <c r="T717" s="66">
        <v>5.3</v>
      </c>
    </row>
    <row r="718" spans="1:20" ht="16.5" customHeight="1" x14ac:dyDescent="0.2">
      <c r="A718" s="7"/>
      <c r="B718" s="7"/>
      <c r="C718" s="7"/>
      <c r="D718" s="7"/>
      <c r="E718" s="7"/>
      <c r="F718" s="7" t="s">
        <v>203</v>
      </c>
      <c r="G718" s="7"/>
      <c r="H718" s="7"/>
      <c r="I718" s="7"/>
      <c r="J718" s="7"/>
      <c r="K718" s="7"/>
      <c r="L718" s="9" t="s">
        <v>210</v>
      </c>
      <c r="M718" s="67">
        <v>18.8</v>
      </c>
      <c r="N718" s="66">
        <v>0.3</v>
      </c>
      <c r="O718" s="67">
        <v>77.8</v>
      </c>
      <c r="P718" s="67">
        <v>64.599999999999994</v>
      </c>
      <c r="Q718" s="67">
        <v>28.4</v>
      </c>
      <c r="R718" s="67">
        <v>10.1</v>
      </c>
      <c r="S718" s="66">
        <v>3.8</v>
      </c>
      <c r="T718" s="66">
        <v>7.9</v>
      </c>
    </row>
    <row r="719" spans="1:20" ht="16.5" customHeight="1" x14ac:dyDescent="0.2">
      <c r="A719" s="7"/>
      <c r="B719" s="7"/>
      <c r="C719" s="7"/>
      <c r="D719" s="7"/>
      <c r="E719" s="7" t="s">
        <v>204</v>
      </c>
      <c r="F719" s="7"/>
      <c r="G719" s="7"/>
      <c r="H719" s="7"/>
      <c r="I719" s="7"/>
      <c r="J719" s="7"/>
      <c r="K719" s="7"/>
      <c r="L719" s="9" t="s">
        <v>210</v>
      </c>
      <c r="M719" s="66">
        <v>0.1</v>
      </c>
      <c r="N719" s="66">
        <v>1.5</v>
      </c>
      <c r="O719" s="67">
        <v>13.3</v>
      </c>
      <c r="P719" s="66">
        <v>5.7</v>
      </c>
      <c r="Q719" s="66">
        <v>1.8</v>
      </c>
      <c r="R719" s="66">
        <v>0.4</v>
      </c>
      <c r="S719" s="66" t="s">
        <v>75</v>
      </c>
      <c r="T719" s="66" t="s">
        <v>75</v>
      </c>
    </row>
    <row r="720" spans="1:20" ht="29.45" customHeight="1" x14ac:dyDescent="0.2">
      <c r="A720" s="7"/>
      <c r="B720" s="7"/>
      <c r="C720" s="7"/>
      <c r="D720" s="7"/>
      <c r="E720" s="382" t="s">
        <v>205</v>
      </c>
      <c r="F720" s="382"/>
      <c r="G720" s="382"/>
      <c r="H720" s="382"/>
      <c r="I720" s="382"/>
      <c r="J720" s="382"/>
      <c r="K720" s="382"/>
      <c r="L720" s="9" t="s">
        <v>210</v>
      </c>
      <c r="M720" s="66">
        <v>1</v>
      </c>
      <c r="N720" s="66" t="s">
        <v>75</v>
      </c>
      <c r="O720" s="66">
        <v>8.9</v>
      </c>
      <c r="P720" s="66">
        <v>5</v>
      </c>
      <c r="Q720" s="66">
        <v>2.5</v>
      </c>
      <c r="R720" s="66">
        <v>1.5</v>
      </c>
      <c r="S720" s="66">
        <v>1</v>
      </c>
      <c r="T720" s="66">
        <v>2.6</v>
      </c>
    </row>
    <row r="721" spans="1:20" ht="16.5" customHeight="1" x14ac:dyDescent="0.2">
      <c r="A721" s="7"/>
      <c r="B721" s="7"/>
      <c r="C721" s="7"/>
      <c r="D721" s="7"/>
      <c r="E721" s="7" t="s">
        <v>206</v>
      </c>
      <c r="F721" s="7"/>
      <c r="G721" s="7"/>
      <c r="H721" s="7"/>
      <c r="I721" s="7"/>
      <c r="J721" s="7"/>
      <c r="K721" s="7"/>
      <c r="L721" s="9" t="s">
        <v>210</v>
      </c>
      <c r="M721" s="67">
        <v>19.8</v>
      </c>
      <c r="N721" s="66">
        <v>1.7</v>
      </c>
      <c r="O721" s="68">
        <v>100</v>
      </c>
      <c r="P721" s="67">
        <v>75.2</v>
      </c>
      <c r="Q721" s="67">
        <v>32.700000000000003</v>
      </c>
      <c r="R721" s="67">
        <v>11.9</v>
      </c>
      <c r="S721" s="66">
        <v>4.8</v>
      </c>
      <c r="T721" s="67">
        <v>10.5</v>
      </c>
    </row>
    <row r="722" spans="1:20" ht="16.5" customHeight="1" x14ac:dyDescent="0.2">
      <c r="A722" s="7"/>
      <c r="B722" s="7"/>
      <c r="C722" s="7"/>
      <c r="D722" s="7" t="s">
        <v>207</v>
      </c>
      <c r="E722" s="7"/>
      <c r="F722" s="7"/>
      <c r="G722" s="7"/>
      <c r="H722" s="7"/>
      <c r="I722" s="7"/>
      <c r="J722" s="7"/>
      <c r="K722" s="7"/>
      <c r="L722" s="9" t="s">
        <v>210</v>
      </c>
      <c r="M722" s="67">
        <v>80.2</v>
      </c>
      <c r="N722" s="67">
        <v>98.3</v>
      </c>
      <c r="O722" s="60" t="s">
        <v>214</v>
      </c>
      <c r="P722" s="67">
        <v>24.8</v>
      </c>
      <c r="Q722" s="67">
        <v>67.3</v>
      </c>
      <c r="R722" s="67">
        <v>88.1</v>
      </c>
      <c r="S722" s="67">
        <v>95.2</v>
      </c>
      <c r="T722" s="67">
        <v>89.5</v>
      </c>
    </row>
    <row r="723" spans="1:20" ht="16.5" customHeight="1" x14ac:dyDescent="0.2">
      <c r="A723" s="7"/>
      <c r="B723" s="7"/>
      <c r="C723" s="7"/>
      <c r="D723" s="7" t="s">
        <v>208</v>
      </c>
      <c r="E723" s="7"/>
      <c r="F723" s="7"/>
      <c r="G723" s="7"/>
      <c r="H723" s="7"/>
      <c r="I723" s="7"/>
      <c r="J723" s="7"/>
      <c r="K723" s="7"/>
      <c r="L723" s="9" t="s">
        <v>210</v>
      </c>
      <c r="M723" s="68">
        <v>100</v>
      </c>
      <c r="N723" s="68">
        <v>100</v>
      </c>
      <c r="O723" s="68">
        <v>100</v>
      </c>
      <c r="P723" s="68">
        <v>100</v>
      </c>
      <c r="Q723" s="68">
        <v>100</v>
      </c>
      <c r="R723" s="68">
        <v>100</v>
      </c>
      <c r="S723" s="68">
        <v>100</v>
      </c>
      <c r="T723" s="68">
        <v>100</v>
      </c>
    </row>
    <row r="724" spans="1:20" ht="16.5" customHeight="1" x14ac:dyDescent="0.2">
      <c r="A724" s="7"/>
      <c r="B724" s="7" t="s">
        <v>213</v>
      </c>
      <c r="C724" s="7"/>
      <c r="D724" s="7"/>
      <c r="E724" s="7"/>
      <c r="F724" s="7"/>
      <c r="G724" s="7"/>
      <c r="H724" s="7"/>
      <c r="I724" s="7"/>
      <c r="J724" s="7"/>
      <c r="K724" s="7"/>
      <c r="L724" s="9"/>
      <c r="M724" s="10"/>
      <c r="N724" s="10"/>
      <c r="O724" s="10"/>
      <c r="P724" s="10"/>
      <c r="Q724" s="10"/>
      <c r="R724" s="10"/>
      <c r="S724" s="10"/>
      <c r="T724" s="10"/>
    </row>
    <row r="725" spans="1:20" ht="16.5" customHeight="1" x14ac:dyDescent="0.2">
      <c r="A725" s="7"/>
      <c r="B725" s="7"/>
      <c r="C725" s="7" t="s">
        <v>198</v>
      </c>
      <c r="D725" s="7"/>
      <c r="E725" s="7"/>
      <c r="F725" s="7"/>
      <c r="G725" s="7"/>
      <c r="H725" s="7"/>
      <c r="I725" s="7"/>
      <c r="J725" s="7"/>
      <c r="K725" s="7"/>
      <c r="L725" s="9"/>
      <c r="M725" s="10"/>
      <c r="N725" s="10"/>
      <c r="O725" s="10"/>
      <c r="P725" s="10"/>
      <c r="Q725" s="10"/>
      <c r="R725" s="10"/>
      <c r="S725" s="10"/>
      <c r="T725" s="10"/>
    </row>
    <row r="726" spans="1:20" ht="16.5" customHeight="1" x14ac:dyDescent="0.2">
      <c r="A726" s="7"/>
      <c r="B726" s="7"/>
      <c r="C726" s="7"/>
      <c r="D726" s="7" t="s">
        <v>199</v>
      </c>
      <c r="E726" s="7"/>
      <c r="F726" s="7"/>
      <c r="G726" s="7"/>
      <c r="H726" s="7"/>
      <c r="I726" s="7"/>
      <c r="J726" s="7"/>
      <c r="K726" s="7"/>
      <c r="L726" s="9"/>
      <c r="M726" s="10"/>
      <c r="N726" s="10"/>
      <c r="O726" s="10"/>
      <c r="P726" s="10"/>
      <c r="Q726" s="10"/>
      <c r="R726" s="10"/>
      <c r="S726" s="10"/>
      <c r="T726" s="10"/>
    </row>
    <row r="727" spans="1:20" ht="16.5" customHeight="1" x14ac:dyDescent="0.2">
      <c r="A727" s="7"/>
      <c r="B727" s="7"/>
      <c r="C727" s="7"/>
      <c r="D727" s="7"/>
      <c r="E727" s="7" t="s">
        <v>200</v>
      </c>
      <c r="F727" s="7"/>
      <c r="G727" s="7"/>
      <c r="H727" s="7"/>
      <c r="I727" s="7"/>
      <c r="J727" s="7"/>
      <c r="K727" s="7"/>
      <c r="L727" s="9"/>
      <c r="M727" s="10"/>
      <c r="N727" s="10"/>
      <c r="O727" s="10"/>
      <c r="P727" s="10"/>
      <c r="Q727" s="10"/>
      <c r="R727" s="10"/>
      <c r="S727" s="10"/>
      <c r="T727" s="10"/>
    </row>
    <row r="728" spans="1:20" ht="16.5" customHeight="1" x14ac:dyDescent="0.2">
      <c r="A728" s="7"/>
      <c r="B728" s="7"/>
      <c r="C728" s="7"/>
      <c r="D728" s="7"/>
      <c r="E728" s="7"/>
      <c r="F728" s="7" t="s">
        <v>201</v>
      </c>
      <c r="G728" s="7"/>
      <c r="H728" s="7"/>
      <c r="I728" s="7"/>
      <c r="J728" s="7"/>
      <c r="K728" s="7"/>
      <c r="L728" s="9" t="s">
        <v>67</v>
      </c>
      <c r="M728" s="61">
        <v>26215</v>
      </c>
      <c r="N728" s="61">
        <v>11952</v>
      </c>
      <c r="O728" s="65">
        <v>7406</v>
      </c>
      <c r="P728" s="65">
        <v>3267</v>
      </c>
      <c r="Q728" s="65">
        <v>2737</v>
      </c>
      <c r="R728" s="64">
        <v>778</v>
      </c>
      <c r="S728" s="64">
        <v>449</v>
      </c>
      <c r="T728" s="65">
        <v>1634</v>
      </c>
    </row>
    <row r="729" spans="1:20" ht="16.5" customHeight="1" x14ac:dyDescent="0.2">
      <c r="A729" s="7"/>
      <c r="B729" s="7"/>
      <c r="C729" s="7"/>
      <c r="D729" s="7"/>
      <c r="E729" s="7"/>
      <c r="F729" s="7" t="s">
        <v>202</v>
      </c>
      <c r="G729" s="7"/>
      <c r="H729" s="7"/>
      <c r="I729" s="7"/>
      <c r="J729" s="7"/>
      <c r="K729" s="7"/>
      <c r="L729" s="9" t="s">
        <v>67</v>
      </c>
      <c r="M729" s="61">
        <v>38168</v>
      </c>
      <c r="N729" s="65">
        <v>8049</v>
      </c>
      <c r="O729" s="61">
        <v>13110</v>
      </c>
      <c r="P729" s="65">
        <v>7595</v>
      </c>
      <c r="Q729" s="65">
        <v>3120</v>
      </c>
      <c r="R729" s="64">
        <v>500</v>
      </c>
      <c r="S729" s="64">
        <v>723</v>
      </c>
      <c r="T729" s="65">
        <v>1911</v>
      </c>
    </row>
    <row r="730" spans="1:20" ht="16.5" customHeight="1" x14ac:dyDescent="0.2">
      <c r="A730" s="7"/>
      <c r="B730" s="7"/>
      <c r="C730" s="7"/>
      <c r="D730" s="7"/>
      <c r="E730" s="7"/>
      <c r="F730" s="7" t="s">
        <v>203</v>
      </c>
      <c r="G730" s="7"/>
      <c r="H730" s="7"/>
      <c r="I730" s="7"/>
      <c r="J730" s="7"/>
      <c r="K730" s="7"/>
      <c r="L730" s="9" t="s">
        <v>67</v>
      </c>
      <c r="M730" s="61">
        <v>64383</v>
      </c>
      <c r="N730" s="61">
        <v>20001</v>
      </c>
      <c r="O730" s="61">
        <v>20516</v>
      </c>
      <c r="P730" s="61">
        <v>10862</v>
      </c>
      <c r="Q730" s="65">
        <v>5857</v>
      </c>
      <c r="R730" s="65">
        <v>1278</v>
      </c>
      <c r="S730" s="65">
        <v>1172</v>
      </c>
      <c r="T730" s="65">
        <v>3545</v>
      </c>
    </row>
    <row r="731" spans="1:20" ht="16.5" customHeight="1" x14ac:dyDescent="0.2">
      <c r="A731" s="7"/>
      <c r="B731" s="7"/>
      <c r="C731" s="7"/>
      <c r="D731" s="7"/>
      <c r="E731" s="7" t="s">
        <v>204</v>
      </c>
      <c r="F731" s="7"/>
      <c r="G731" s="7"/>
      <c r="H731" s="7"/>
      <c r="I731" s="7"/>
      <c r="J731" s="7"/>
      <c r="K731" s="7"/>
      <c r="L731" s="9" t="s">
        <v>67</v>
      </c>
      <c r="M731" s="64">
        <v>376</v>
      </c>
      <c r="N731" s="65">
        <v>1242</v>
      </c>
      <c r="O731" s="65">
        <v>1830</v>
      </c>
      <c r="P731" s="65">
        <v>1277</v>
      </c>
      <c r="Q731" s="64">
        <v>380</v>
      </c>
      <c r="R731" s="63">
        <v>74</v>
      </c>
      <c r="S731" s="63">
        <v>56</v>
      </c>
      <c r="T731" s="64">
        <v>746</v>
      </c>
    </row>
    <row r="732" spans="1:20" ht="29.45" customHeight="1" x14ac:dyDescent="0.2">
      <c r="A732" s="7"/>
      <c r="B732" s="7"/>
      <c r="C732" s="7"/>
      <c r="D732" s="7"/>
      <c r="E732" s="382" t="s">
        <v>205</v>
      </c>
      <c r="F732" s="382"/>
      <c r="G732" s="382"/>
      <c r="H732" s="382"/>
      <c r="I732" s="382"/>
      <c r="J732" s="382"/>
      <c r="K732" s="382"/>
      <c r="L732" s="9" t="s">
        <v>67</v>
      </c>
      <c r="M732" s="65">
        <v>1078</v>
      </c>
      <c r="N732" s="62" t="s">
        <v>75</v>
      </c>
      <c r="O732" s="64">
        <v>910</v>
      </c>
      <c r="P732" s="64">
        <v>848</v>
      </c>
      <c r="Q732" s="64">
        <v>303</v>
      </c>
      <c r="R732" s="64">
        <v>117</v>
      </c>
      <c r="S732" s="64">
        <v>116</v>
      </c>
      <c r="T732" s="64">
        <v>618</v>
      </c>
    </row>
    <row r="733" spans="1:20" ht="16.5" customHeight="1" x14ac:dyDescent="0.2">
      <c r="A733" s="7"/>
      <c r="B733" s="7"/>
      <c r="C733" s="7"/>
      <c r="D733" s="7"/>
      <c r="E733" s="7" t="s">
        <v>206</v>
      </c>
      <c r="F733" s="7"/>
      <c r="G733" s="7"/>
      <c r="H733" s="7"/>
      <c r="I733" s="7"/>
      <c r="J733" s="7"/>
      <c r="K733" s="7"/>
      <c r="L733" s="9" t="s">
        <v>67</v>
      </c>
      <c r="M733" s="61">
        <v>65837</v>
      </c>
      <c r="N733" s="61">
        <v>21243</v>
      </c>
      <c r="O733" s="61">
        <v>23256</v>
      </c>
      <c r="P733" s="61">
        <v>12987</v>
      </c>
      <c r="Q733" s="65">
        <v>6540</v>
      </c>
      <c r="R733" s="65">
        <v>1469</v>
      </c>
      <c r="S733" s="65">
        <v>1344</v>
      </c>
      <c r="T733" s="65">
        <v>4909</v>
      </c>
    </row>
    <row r="734" spans="1:20" ht="16.5" customHeight="1" x14ac:dyDescent="0.2">
      <c r="A734" s="7"/>
      <c r="B734" s="7"/>
      <c r="C734" s="7"/>
      <c r="D734" s="7" t="s">
        <v>207</v>
      </c>
      <c r="E734" s="7"/>
      <c r="F734" s="7"/>
      <c r="G734" s="7"/>
      <c r="H734" s="7"/>
      <c r="I734" s="7"/>
      <c r="J734" s="7"/>
      <c r="K734" s="7"/>
      <c r="L734" s="9" t="s">
        <v>67</v>
      </c>
      <c r="M734" s="61">
        <v>60157</v>
      </c>
      <c r="N734" s="61">
        <v>60813</v>
      </c>
      <c r="O734" s="59" t="s">
        <v>214</v>
      </c>
      <c r="P734" s="65">
        <v>3814</v>
      </c>
      <c r="Q734" s="61">
        <v>13038</v>
      </c>
      <c r="R734" s="61">
        <v>11393</v>
      </c>
      <c r="S734" s="65">
        <v>9256</v>
      </c>
      <c r="T734" s="65">
        <v>8041</v>
      </c>
    </row>
    <row r="735" spans="1:20" ht="16.5" customHeight="1" x14ac:dyDescent="0.2">
      <c r="A735" s="7"/>
      <c r="B735" s="7"/>
      <c r="C735" s="7"/>
      <c r="D735" s="7" t="s">
        <v>208</v>
      </c>
      <c r="E735" s="7"/>
      <c r="F735" s="7"/>
      <c r="G735" s="7"/>
      <c r="H735" s="7"/>
      <c r="I735" s="7"/>
      <c r="J735" s="7"/>
      <c r="K735" s="7"/>
      <c r="L735" s="9" t="s">
        <v>67</v>
      </c>
      <c r="M735" s="58">
        <v>125994</v>
      </c>
      <c r="N735" s="61">
        <v>82056</v>
      </c>
      <c r="O735" s="61">
        <v>23256</v>
      </c>
      <c r="P735" s="61">
        <v>16801</v>
      </c>
      <c r="Q735" s="61">
        <v>19578</v>
      </c>
      <c r="R735" s="61">
        <v>12862</v>
      </c>
      <c r="S735" s="61">
        <v>10600</v>
      </c>
      <c r="T735" s="61">
        <v>12950</v>
      </c>
    </row>
    <row r="736" spans="1:20" ht="16.5" customHeight="1" x14ac:dyDescent="0.2">
      <c r="A736" s="7"/>
      <c r="B736" s="7"/>
      <c r="C736" s="7" t="s">
        <v>209</v>
      </c>
      <c r="D736" s="7"/>
      <c r="E736" s="7"/>
      <c r="F736" s="7"/>
      <c r="G736" s="7"/>
      <c r="H736" s="7"/>
      <c r="I736" s="7"/>
      <c r="J736" s="7"/>
      <c r="K736" s="7"/>
      <c r="L736" s="9"/>
      <c r="M736" s="10"/>
      <c r="N736" s="10"/>
      <c r="O736" s="10"/>
      <c r="P736" s="10"/>
      <c r="Q736" s="10"/>
      <c r="R736" s="10"/>
      <c r="S736" s="10"/>
      <c r="T736" s="10"/>
    </row>
    <row r="737" spans="1:20" ht="16.5" customHeight="1" x14ac:dyDescent="0.2">
      <c r="A737" s="7"/>
      <c r="B737" s="7"/>
      <c r="C737" s="7"/>
      <c r="D737" s="7" t="s">
        <v>199</v>
      </c>
      <c r="E737" s="7"/>
      <c r="F737" s="7"/>
      <c r="G737" s="7"/>
      <c r="H737" s="7"/>
      <c r="I737" s="7"/>
      <c r="J737" s="7"/>
      <c r="K737" s="7"/>
      <c r="L737" s="9"/>
      <c r="M737" s="10"/>
      <c r="N737" s="10"/>
      <c r="O737" s="10"/>
      <c r="P737" s="10"/>
      <c r="Q737" s="10"/>
      <c r="R737" s="10"/>
      <c r="S737" s="10"/>
      <c r="T737" s="10"/>
    </row>
    <row r="738" spans="1:20" ht="16.5" customHeight="1" x14ac:dyDescent="0.2">
      <c r="A738" s="7"/>
      <c r="B738" s="7"/>
      <c r="C738" s="7"/>
      <c r="D738" s="7"/>
      <c r="E738" s="7" t="s">
        <v>200</v>
      </c>
      <c r="F738" s="7"/>
      <c r="G738" s="7"/>
      <c r="H738" s="7"/>
      <c r="I738" s="7"/>
      <c r="J738" s="7"/>
      <c r="K738" s="7"/>
      <c r="L738" s="9"/>
      <c r="M738" s="10"/>
      <c r="N738" s="10"/>
      <c r="O738" s="10"/>
      <c r="P738" s="10"/>
      <c r="Q738" s="10"/>
      <c r="R738" s="10"/>
      <c r="S738" s="10"/>
      <c r="T738" s="10"/>
    </row>
    <row r="739" spans="1:20" ht="16.5" customHeight="1" x14ac:dyDescent="0.2">
      <c r="A739" s="7"/>
      <c r="B739" s="7"/>
      <c r="C739" s="7"/>
      <c r="D739" s="7"/>
      <c r="E739" s="7"/>
      <c r="F739" s="7" t="s">
        <v>201</v>
      </c>
      <c r="G739" s="7"/>
      <c r="H739" s="7"/>
      <c r="I739" s="7"/>
      <c r="J739" s="7"/>
      <c r="K739" s="7"/>
      <c r="L739" s="9" t="s">
        <v>210</v>
      </c>
      <c r="M739" s="67">
        <v>20.8</v>
      </c>
      <c r="N739" s="67">
        <v>14.6</v>
      </c>
      <c r="O739" s="67">
        <v>31.8</v>
      </c>
      <c r="P739" s="67">
        <v>19.399999999999999</v>
      </c>
      <c r="Q739" s="67">
        <v>14</v>
      </c>
      <c r="R739" s="66">
        <v>6</v>
      </c>
      <c r="S739" s="66">
        <v>4.2</v>
      </c>
      <c r="T739" s="67">
        <v>12.6</v>
      </c>
    </row>
    <row r="740" spans="1:20" ht="16.5" customHeight="1" x14ac:dyDescent="0.2">
      <c r="A740" s="7"/>
      <c r="B740" s="7"/>
      <c r="C740" s="7"/>
      <c r="D740" s="7"/>
      <c r="E740" s="7"/>
      <c r="F740" s="7" t="s">
        <v>202</v>
      </c>
      <c r="G740" s="7"/>
      <c r="H740" s="7"/>
      <c r="I740" s="7"/>
      <c r="J740" s="7"/>
      <c r="K740" s="7"/>
      <c r="L740" s="9" t="s">
        <v>210</v>
      </c>
      <c r="M740" s="67">
        <v>30.3</v>
      </c>
      <c r="N740" s="66">
        <v>9.8000000000000007</v>
      </c>
      <c r="O740" s="67">
        <v>56.4</v>
      </c>
      <c r="P740" s="67">
        <v>45.2</v>
      </c>
      <c r="Q740" s="67">
        <v>15.9</v>
      </c>
      <c r="R740" s="66">
        <v>3.9</v>
      </c>
      <c r="S740" s="66">
        <v>6.8</v>
      </c>
      <c r="T740" s="67">
        <v>14.8</v>
      </c>
    </row>
    <row r="741" spans="1:20" ht="16.5" customHeight="1" x14ac:dyDescent="0.2">
      <c r="A741" s="7"/>
      <c r="B741" s="7"/>
      <c r="C741" s="7"/>
      <c r="D741" s="7"/>
      <c r="E741" s="7"/>
      <c r="F741" s="7" t="s">
        <v>203</v>
      </c>
      <c r="G741" s="7"/>
      <c r="H741" s="7"/>
      <c r="I741" s="7"/>
      <c r="J741" s="7"/>
      <c r="K741" s="7"/>
      <c r="L741" s="9" t="s">
        <v>210</v>
      </c>
      <c r="M741" s="67">
        <v>51.1</v>
      </c>
      <c r="N741" s="67">
        <v>24.4</v>
      </c>
      <c r="O741" s="67">
        <v>88.2</v>
      </c>
      <c r="P741" s="67">
        <v>64.7</v>
      </c>
      <c r="Q741" s="67">
        <v>29.9</v>
      </c>
      <c r="R741" s="66">
        <v>9.9</v>
      </c>
      <c r="S741" s="67">
        <v>11.1</v>
      </c>
      <c r="T741" s="67">
        <v>27.4</v>
      </c>
    </row>
    <row r="742" spans="1:20" ht="16.5" customHeight="1" x14ac:dyDescent="0.2">
      <c r="A742" s="7"/>
      <c r="B742" s="7"/>
      <c r="C742" s="7"/>
      <c r="D742" s="7"/>
      <c r="E742" s="7" t="s">
        <v>204</v>
      </c>
      <c r="F742" s="7"/>
      <c r="G742" s="7"/>
      <c r="H742" s="7"/>
      <c r="I742" s="7"/>
      <c r="J742" s="7"/>
      <c r="K742" s="7"/>
      <c r="L742" s="9" t="s">
        <v>210</v>
      </c>
      <c r="M742" s="66">
        <v>0.3</v>
      </c>
      <c r="N742" s="66">
        <v>1.5</v>
      </c>
      <c r="O742" s="66">
        <v>7.9</v>
      </c>
      <c r="P742" s="66">
        <v>7.6</v>
      </c>
      <c r="Q742" s="66">
        <v>1.9</v>
      </c>
      <c r="R742" s="66">
        <v>0.6</v>
      </c>
      <c r="S742" s="66">
        <v>0.5</v>
      </c>
      <c r="T742" s="66">
        <v>5.8</v>
      </c>
    </row>
    <row r="743" spans="1:20" ht="29.45" customHeight="1" x14ac:dyDescent="0.2">
      <c r="A743" s="7"/>
      <c r="B743" s="7"/>
      <c r="C743" s="7"/>
      <c r="D743" s="7"/>
      <c r="E743" s="382" t="s">
        <v>205</v>
      </c>
      <c r="F743" s="382"/>
      <c r="G743" s="382"/>
      <c r="H743" s="382"/>
      <c r="I743" s="382"/>
      <c r="J743" s="382"/>
      <c r="K743" s="382"/>
      <c r="L743" s="9" t="s">
        <v>210</v>
      </c>
      <c r="M743" s="66">
        <v>0.9</v>
      </c>
      <c r="N743" s="66" t="s">
        <v>75</v>
      </c>
      <c r="O743" s="66">
        <v>3.9</v>
      </c>
      <c r="P743" s="66">
        <v>5</v>
      </c>
      <c r="Q743" s="66">
        <v>1.5</v>
      </c>
      <c r="R743" s="66">
        <v>0.9</v>
      </c>
      <c r="S743" s="66">
        <v>1.1000000000000001</v>
      </c>
      <c r="T743" s="66">
        <v>4.8</v>
      </c>
    </row>
    <row r="744" spans="1:20" ht="16.5" customHeight="1" x14ac:dyDescent="0.2">
      <c r="A744" s="7"/>
      <c r="B744" s="7"/>
      <c r="C744" s="7"/>
      <c r="D744" s="7"/>
      <c r="E744" s="7" t="s">
        <v>206</v>
      </c>
      <c r="F744" s="7"/>
      <c r="G744" s="7"/>
      <c r="H744" s="7"/>
      <c r="I744" s="7"/>
      <c r="J744" s="7"/>
      <c r="K744" s="7"/>
      <c r="L744" s="9" t="s">
        <v>210</v>
      </c>
      <c r="M744" s="67">
        <v>52.3</v>
      </c>
      <c r="N744" s="67">
        <v>25.9</v>
      </c>
      <c r="O744" s="68">
        <v>100</v>
      </c>
      <c r="P744" s="67">
        <v>77.3</v>
      </c>
      <c r="Q744" s="67">
        <v>33.4</v>
      </c>
      <c r="R744" s="67">
        <v>11.4</v>
      </c>
      <c r="S744" s="67">
        <v>12.7</v>
      </c>
      <c r="T744" s="67">
        <v>37.9</v>
      </c>
    </row>
    <row r="745" spans="1:20" ht="16.5" customHeight="1" x14ac:dyDescent="0.2">
      <c r="A745" s="7"/>
      <c r="B745" s="7"/>
      <c r="C745" s="7"/>
      <c r="D745" s="7" t="s">
        <v>207</v>
      </c>
      <c r="E745" s="7"/>
      <c r="F745" s="7"/>
      <c r="G745" s="7"/>
      <c r="H745" s="7"/>
      <c r="I745" s="7"/>
      <c r="J745" s="7"/>
      <c r="K745" s="7"/>
      <c r="L745" s="9" t="s">
        <v>210</v>
      </c>
      <c r="M745" s="67">
        <v>47.7</v>
      </c>
      <c r="N745" s="67">
        <v>74.099999999999994</v>
      </c>
      <c r="O745" s="60" t="s">
        <v>214</v>
      </c>
      <c r="P745" s="67">
        <v>22.7</v>
      </c>
      <c r="Q745" s="67">
        <v>66.599999999999994</v>
      </c>
      <c r="R745" s="67">
        <v>88.6</v>
      </c>
      <c r="S745" s="67">
        <v>87.3</v>
      </c>
      <c r="T745" s="67">
        <v>62.1</v>
      </c>
    </row>
    <row r="746" spans="1:20" ht="16.5" customHeight="1" x14ac:dyDescent="0.2">
      <c r="A746" s="7"/>
      <c r="B746" s="7"/>
      <c r="C746" s="7"/>
      <c r="D746" s="7" t="s">
        <v>208</v>
      </c>
      <c r="E746" s="7"/>
      <c r="F746" s="7"/>
      <c r="G746" s="7"/>
      <c r="H746" s="7"/>
      <c r="I746" s="7"/>
      <c r="J746" s="7"/>
      <c r="K746" s="7"/>
      <c r="L746" s="9" t="s">
        <v>210</v>
      </c>
      <c r="M746" s="68">
        <v>100</v>
      </c>
      <c r="N746" s="68">
        <v>100</v>
      </c>
      <c r="O746" s="68">
        <v>100</v>
      </c>
      <c r="P746" s="68">
        <v>100</v>
      </c>
      <c r="Q746" s="68">
        <v>100</v>
      </c>
      <c r="R746" s="68">
        <v>100</v>
      </c>
      <c r="S746" s="68">
        <v>100</v>
      </c>
      <c r="T746" s="68">
        <v>100</v>
      </c>
    </row>
    <row r="747" spans="1:20" ht="16.5" customHeight="1" x14ac:dyDescent="0.2">
      <c r="A747" s="7" t="s">
        <v>87</v>
      </c>
      <c r="B747" s="7"/>
      <c r="C747" s="7"/>
      <c r="D747" s="7"/>
      <c r="E747" s="7"/>
      <c r="F747" s="7"/>
      <c r="G747" s="7"/>
      <c r="H747" s="7"/>
      <c r="I747" s="7"/>
      <c r="J747" s="7"/>
      <c r="K747" s="7"/>
      <c r="L747" s="9"/>
      <c r="M747" s="10"/>
      <c r="N747" s="10"/>
      <c r="O747" s="10"/>
      <c r="P747" s="10"/>
      <c r="Q747" s="10"/>
      <c r="R747" s="10"/>
      <c r="S747" s="10"/>
      <c r="T747" s="10"/>
    </row>
    <row r="748" spans="1:20" ht="16.5" customHeight="1" x14ac:dyDescent="0.2">
      <c r="A748" s="7"/>
      <c r="B748" s="7" t="s">
        <v>197</v>
      </c>
      <c r="C748" s="7"/>
      <c r="D748" s="7"/>
      <c r="E748" s="7"/>
      <c r="F748" s="7"/>
      <c r="G748" s="7"/>
      <c r="H748" s="7"/>
      <c r="I748" s="7"/>
      <c r="J748" s="7"/>
      <c r="K748" s="7"/>
      <c r="L748" s="9"/>
      <c r="M748" s="10"/>
      <c r="N748" s="10"/>
      <c r="O748" s="10"/>
      <c r="P748" s="10"/>
      <c r="Q748" s="10"/>
      <c r="R748" s="10"/>
      <c r="S748" s="10"/>
      <c r="T748" s="10"/>
    </row>
    <row r="749" spans="1:20" ht="16.5" customHeight="1" x14ac:dyDescent="0.2">
      <c r="A749" s="7"/>
      <c r="B749" s="7"/>
      <c r="C749" s="7" t="s">
        <v>198</v>
      </c>
      <c r="D749" s="7"/>
      <c r="E749" s="7"/>
      <c r="F749" s="7"/>
      <c r="G749" s="7"/>
      <c r="H749" s="7"/>
      <c r="I749" s="7"/>
      <c r="J749" s="7"/>
      <c r="K749" s="7"/>
      <c r="L749" s="9"/>
      <c r="M749" s="10"/>
      <c r="N749" s="10"/>
      <c r="O749" s="10"/>
      <c r="P749" s="10"/>
      <c r="Q749" s="10"/>
      <c r="R749" s="10"/>
      <c r="S749" s="10"/>
      <c r="T749" s="10"/>
    </row>
    <row r="750" spans="1:20" ht="16.5" customHeight="1" x14ac:dyDescent="0.2">
      <c r="A750" s="7"/>
      <c r="B750" s="7"/>
      <c r="C750" s="7"/>
      <c r="D750" s="7" t="s">
        <v>199</v>
      </c>
      <c r="E750" s="7"/>
      <c r="F750" s="7"/>
      <c r="G750" s="7"/>
      <c r="H750" s="7"/>
      <c r="I750" s="7"/>
      <c r="J750" s="7"/>
      <c r="K750" s="7"/>
      <c r="L750" s="9"/>
      <c r="M750" s="10"/>
      <c r="N750" s="10"/>
      <c r="O750" s="10"/>
      <c r="P750" s="10"/>
      <c r="Q750" s="10"/>
      <c r="R750" s="10"/>
      <c r="S750" s="10"/>
      <c r="T750" s="10"/>
    </row>
    <row r="751" spans="1:20" ht="16.5" customHeight="1" x14ac:dyDescent="0.2">
      <c r="A751" s="7"/>
      <c r="B751" s="7"/>
      <c r="C751" s="7"/>
      <c r="D751" s="7"/>
      <c r="E751" s="7" t="s">
        <v>200</v>
      </c>
      <c r="F751" s="7"/>
      <c r="G751" s="7"/>
      <c r="H751" s="7"/>
      <c r="I751" s="7"/>
      <c r="J751" s="7"/>
      <c r="K751" s="7"/>
      <c r="L751" s="9"/>
      <c r="M751" s="10"/>
      <c r="N751" s="10"/>
      <c r="O751" s="10"/>
      <c r="P751" s="10"/>
      <c r="Q751" s="10"/>
      <c r="R751" s="10"/>
      <c r="S751" s="10"/>
      <c r="T751" s="10"/>
    </row>
    <row r="752" spans="1:20" ht="16.5" customHeight="1" x14ac:dyDescent="0.2">
      <c r="A752" s="7"/>
      <c r="B752" s="7"/>
      <c r="C752" s="7"/>
      <c r="D752" s="7"/>
      <c r="E752" s="7"/>
      <c r="F752" s="7" t="s">
        <v>201</v>
      </c>
      <c r="G752" s="7"/>
      <c r="H752" s="7"/>
      <c r="I752" s="7"/>
      <c r="J752" s="7"/>
      <c r="K752" s="7"/>
      <c r="L752" s="9" t="s">
        <v>67</v>
      </c>
      <c r="M752" s="65">
        <v>8931</v>
      </c>
      <c r="N752" s="65">
        <v>1139</v>
      </c>
      <c r="O752" s="65">
        <v>2478</v>
      </c>
      <c r="P752" s="64">
        <v>893</v>
      </c>
      <c r="Q752" s="64">
        <v>718</v>
      </c>
      <c r="R752" s="64">
        <v>160</v>
      </c>
      <c r="S752" s="64">
        <v>147</v>
      </c>
      <c r="T752" s="65">
        <v>1189</v>
      </c>
    </row>
    <row r="753" spans="1:20" ht="16.5" customHeight="1" x14ac:dyDescent="0.2">
      <c r="A753" s="7"/>
      <c r="B753" s="7"/>
      <c r="C753" s="7"/>
      <c r="D753" s="7"/>
      <c r="E753" s="7"/>
      <c r="F753" s="7" t="s">
        <v>202</v>
      </c>
      <c r="G753" s="7"/>
      <c r="H753" s="7"/>
      <c r="I753" s="7"/>
      <c r="J753" s="7"/>
      <c r="K753" s="7"/>
      <c r="L753" s="9" t="s">
        <v>67</v>
      </c>
      <c r="M753" s="65">
        <v>6919</v>
      </c>
      <c r="N753" s="64">
        <v>732</v>
      </c>
      <c r="O753" s="65">
        <v>3648</v>
      </c>
      <c r="P753" s="65">
        <v>1411</v>
      </c>
      <c r="Q753" s="64">
        <v>777</v>
      </c>
      <c r="R753" s="63">
        <v>70</v>
      </c>
      <c r="S753" s="64">
        <v>165</v>
      </c>
      <c r="T753" s="65">
        <v>1242</v>
      </c>
    </row>
    <row r="754" spans="1:20" ht="16.5" customHeight="1" x14ac:dyDescent="0.2">
      <c r="A754" s="7"/>
      <c r="B754" s="7"/>
      <c r="C754" s="7"/>
      <c r="D754" s="7"/>
      <c r="E754" s="7"/>
      <c r="F754" s="7" t="s">
        <v>203</v>
      </c>
      <c r="G754" s="7"/>
      <c r="H754" s="7"/>
      <c r="I754" s="7"/>
      <c r="J754" s="7"/>
      <c r="K754" s="7"/>
      <c r="L754" s="9" t="s">
        <v>67</v>
      </c>
      <c r="M754" s="61">
        <v>15850</v>
      </c>
      <c r="N754" s="65">
        <v>1871</v>
      </c>
      <c r="O754" s="65">
        <v>6126</v>
      </c>
      <c r="P754" s="65">
        <v>2304</v>
      </c>
      <c r="Q754" s="65">
        <v>1495</v>
      </c>
      <c r="R754" s="64">
        <v>230</v>
      </c>
      <c r="S754" s="64">
        <v>312</v>
      </c>
      <c r="T754" s="65">
        <v>2431</v>
      </c>
    </row>
    <row r="755" spans="1:20" ht="16.5" customHeight="1" x14ac:dyDescent="0.2">
      <c r="A755" s="7"/>
      <c r="B755" s="7"/>
      <c r="C755" s="7"/>
      <c r="D755" s="7"/>
      <c r="E755" s="7" t="s">
        <v>204</v>
      </c>
      <c r="F755" s="7"/>
      <c r="G755" s="7"/>
      <c r="H755" s="7"/>
      <c r="I755" s="7"/>
      <c r="J755" s="7"/>
      <c r="K755" s="7"/>
      <c r="L755" s="9" t="s">
        <v>67</v>
      </c>
      <c r="M755" s="64">
        <v>286</v>
      </c>
      <c r="N755" s="63">
        <v>78</v>
      </c>
      <c r="O755" s="64">
        <v>559</v>
      </c>
      <c r="P755" s="64">
        <v>269</v>
      </c>
      <c r="Q755" s="64">
        <v>141</v>
      </c>
      <c r="R755" s="62">
        <v>5</v>
      </c>
      <c r="S755" s="63">
        <v>33</v>
      </c>
      <c r="T755" s="64">
        <v>393</v>
      </c>
    </row>
    <row r="756" spans="1:20" ht="29.45" customHeight="1" x14ac:dyDescent="0.2">
      <c r="A756" s="7"/>
      <c r="B756" s="7"/>
      <c r="C756" s="7"/>
      <c r="D756" s="7"/>
      <c r="E756" s="382" t="s">
        <v>205</v>
      </c>
      <c r="F756" s="382"/>
      <c r="G756" s="382"/>
      <c r="H756" s="382"/>
      <c r="I756" s="382"/>
      <c r="J756" s="382"/>
      <c r="K756" s="382"/>
      <c r="L756" s="9" t="s">
        <v>67</v>
      </c>
      <c r="M756" s="63">
        <v>98</v>
      </c>
      <c r="N756" s="59" t="s">
        <v>81</v>
      </c>
      <c r="O756" s="64">
        <v>284</v>
      </c>
      <c r="P756" s="64">
        <v>207</v>
      </c>
      <c r="Q756" s="64">
        <v>137</v>
      </c>
      <c r="R756" s="63">
        <v>20</v>
      </c>
      <c r="S756" s="63">
        <v>59</v>
      </c>
      <c r="T756" s="64">
        <v>264</v>
      </c>
    </row>
    <row r="757" spans="1:20" ht="16.5" customHeight="1" x14ac:dyDescent="0.2">
      <c r="A757" s="7"/>
      <c r="B757" s="7"/>
      <c r="C757" s="7"/>
      <c r="D757" s="7"/>
      <c r="E757" s="7" t="s">
        <v>206</v>
      </c>
      <c r="F757" s="7"/>
      <c r="G757" s="7"/>
      <c r="H757" s="7"/>
      <c r="I757" s="7"/>
      <c r="J757" s="7"/>
      <c r="K757" s="7"/>
      <c r="L757" s="9" t="s">
        <v>67</v>
      </c>
      <c r="M757" s="61">
        <v>16234</v>
      </c>
      <c r="N757" s="65">
        <v>1949</v>
      </c>
      <c r="O757" s="65">
        <v>6969</v>
      </c>
      <c r="P757" s="65">
        <v>2780</v>
      </c>
      <c r="Q757" s="65">
        <v>1773</v>
      </c>
      <c r="R757" s="64">
        <v>255</v>
      </c>
      <c r="S757" s="64">
        <v>404</v>
      </c>
      <c r="T757" s="65">
        <v>3088</v>
      </c>
    </row>
    <row r="758" spans="1:20" ht="16.5" customHeight="1" x14ac:dyDescent="0.2">
      <c r="A758" s="7"/>
      <c r="B758" s="7"/>
      <c r="C758" s="7"/>
      <c r="D758" s="7" t="s">
        <v>207</v>
      </c>
      <c r="E758" s="7"/>
      <c r="F758" s="7"/>
      <c r="G758" s="7"/>
      <c r="H758" s="7"/>
      <c r="I758" s="7"/>
      <c r="J758" s="7"/>
      <c r="K758" s="7"/>
      <c r="L758" s="9" t="s">
        <v>67</v>
      </c>
      <c r="M758" s="65">
        <v>9587</v>
      </c>
      <c r="N758" s="65">
        <v>3653</v>
      </c>
      <c r="O758" s="59" t="s">
        <v>214</v>
      </c>
      <c r="P758" s="65">
        <v>1048</v>
      </c>
      <c r="Q758" s="65">
        <v>3272</v>
      </c>
      <c r="R758" s="64">
        <v>953</v>
      </c>
      <c r="S758" s="65">
        <v>1322</v>
      </c>
      <c r="T758" s="65">
        <v>4507</v>
      </c>
    </row>
    <row r="759" spans="1:20" ht="16.5" customHeight="1" x14ac:dyDescent="0.2">
      <c r="A759" s="7"/>
      <c r="B759" s="7"/>
      <c r="C759" s="7"/>
      <c r="D759" s="7" t="s">
        <v>208</v>
      </c>
      <c r="E759" s="7"/>
      <c r="F759" s="7"/>
      <c r="G759" s="7"/>
      <c r="H759" s="7"/>
      <c r="I759" s="7"/>
      <c r="J759" s="7"/>
      <c r="K759" s="7"/>
      <c r="L759" s="9" t="s">
        <v>67</v>
      </c>
      <c r="M759" s="61">
        <v>25821</v>
      </c>
      <c r="N759" s="65">
        <v>5602</v>
      </c>
      <c r="O759" s="65">
        <v>6969</v>
      </c>
      <c r="P759" s="65">
        <v>3828</v>
      </c>
      <c r="Q759" s="65">
        <v>5045</v>
      </c>
      <c r="R759" s="65">
        <v>1208</v>
      </c>
      <c r="S759" s="65">
        <v>1726</v>
      </c>
      <c r="T759" s="65">
        <v>7595</v>
      </c>
    </row>
    <row r="760" spans="1:20" ht="16.5" customHeight="1" x14ac:dyDescent="0.2">
      <c r="A760" s="7"/>
      <c r="B760" s="7"/>
      <c r="C760" s="7" t="s">
        <v>209</v>
      </c>
      <c r="D760" s="7"/>
      <c r="E760" s="7"/>
      <c r="F760" s="7"/>
      <c r="G760" s="7"/>
      <c r="H760" s="7"/>
      <c r="I760" s="7"/>
      <c r="J760" s="7"/>
      <c r="K760" s="7"/>
      <c r="L760" s="9"/>
      <c r="M760" s="10"/>
      <c r="N760" s="10"/>
      <c r="O760" s="10"/>
      <c r="P760" s="10"/>
      <c r="Q760" s="10"/>
      <c r="R760" s="10"/>
      <c r="S760" s="10"/>
      <c r="T760" s="10"/>
    </row>
    <row r="761" spans="1:20" ht="16.5" customHeight="1" x14ac:dyDescent="0.2">
      <c r="A761" s="7"/>
      <c r="B761" s="7"/>
      <c r="C761" s="7"/>
      <c r="D761" s="7" t="s">
        <v>199</v>
      </c>
      <c r="E761" s="7"/>
      <c r="F761" s="7"/>
      <c r="G761" s="7"/>
      <c r="H761" s="7"/>
      <c r="I761" s="7"/>
      <c r="J761" s="7"/>
      <c r="K761" s="7"/>
      <c r="L761" s="9"/>
      <c r="M761" s="10"/>
      <c r="N761" s="10"/>
      <c r="O761" s="10"/>
      <c r="P761" s="10"/>
      <c r="Q761" s="10"/>
      <c r="R761" s="10"/>
      <c r="S761" s="10"/>
      <c r="T761" s="10"/>
    </row>
    <row r="762" spans="1:20" ht="16.5" customHeight="1" x14ac:dyDescent="0.2">
      <c r="A762" s="7"/>
      <c r="B762" s="7"/>
      <c r="C762" s="7"/>
      <c r="D762" s="7"/>
      <c r="E762" s="7" t="s">
        <v>200</v>
      </c>
      <c r="F762" s="7"/>
      <c r="G762" s="7"/>
      <c r="H762" s="7"/>
      <c r="I762" s="7"/>
      <c r="J762" s="7"/>
      <c r="K762" s="7"/>
      <c r="L762" s="9"/>
      <c r="M762" s="10"/>
      <c r="N762" s="10"/>
      <c r="O762" s="10"/>
      <c r="P762" s="10"/>
      <c r="Q762" s="10"/>
      <c r="R762" s="10"/>
      <c r="S762" s="10"/>
      <c r="T762" s="10"/>
    </row>
    <row r="763" spans="1:20" ht="16.5" customHeight="1" x14ac:dyDescent="0.2">
      <c r="A763" s="7"/>
      <c r="B763" s="7"/>
      <c r="C763" s="7"/>
      <c r="D763" s="7"/>
      <c r="E763" s="7"/>
      <c r="F763" s="7" t="s">
        <v>201</v>
      </c>
      <c r="G763" s="7"/>
      <c r="H763" s="7"/>
      <c r="I763" s="7"/>
      <c r="J763" s="7"/>
      <c r="K763" s="7"/>
      <c r="L763" s="9" t="s">
        <v>210</v>
      </c>
      <c r="M763" s="67">
        <v>34.6</v>
      </c>
      <c r="N763" s="67">
        <v>20.3</v>
      </c>
      <c r="O763" s="67">
        <v>35.6</v>
      </c>
      <c r="P763" s="67">
        <v>23.3</v>
      </c>
      <c r="Q763" s="67">
        <v>14.2</v>
      </c>
      <c r="R763" s="67">
        <v>13.2</v>
      </c>
      <c r="S763" s="66">
        <v>8.5</v>
      </c>
      <c r="T763" s="67">
        <v>15.7</v>
      </c>
    </row>
    <row r="764" spans="1:20" ht="16.5" customHeight="1" x14ac:dyDescent="0.2">
      <c r="A764" s="7"/>
      <c r="B764" s="7"/>
      <c r="C764" s="7"/>
      <c r="D764" s="7"/>
      <c r="E764" s="7"/>
      <c r="F764" s="7" t="s">
        <v>202</v>
      </c>
      <c r="G764" s="7"/>
      <c r="H764" s="7"/>
      <c r="I764" s="7"/>
      <c r="J764" s="7"/>
      <c r="K764" s="7"/>
      <c r="L764" s="9" t="s">
        <v>210</v>
      </c>
      <c r="M764" s="67">
        <v>26.8</v>
      </c>
      <c r="N764" s="67">
        <v>13.1</v>
      </c>
      <c r="O764" s="67">
        <v>52.3</v>
      </c>
      <c r="P764" s="67">
        <v>36.9</v>
      </c>
      <c r="Q764" s="67">
        <v>15.4</v>
      </c>
      <c r="R764" s="66">
        <v>5.8</v>
      </c>
      <c r="S764" s="66">
        <v>9.6</v>
      </c>
      <c r="T764" s="67">
        <v>16.399999999999999</v>
      </c>
    </row>
    <row r="765" spans="1:20" ht="16.5" customHeight="1" x14ac:dyDescent="0.2">
      <c r="A765" s="7"/>
      <c r="B765" s="7"/>
      <c r="C765" s="7"/>
      <c r="D765" s="7"/>
      <c r="E765" s="7"/>
      <c r="F765" s="7" t="s">
        <v>203</v>
      </c>
      <c r="G765" s="7"/>
      <c r="H765" s="7"/>
      <c r="I765" s="7"/>
      <c r="J765" s="7"/>
      <c r="K765" s="7"/>
      <c r="L765" s="9" t="s">
        <v>210</v>
      </c>
      <c r="M765" s="67">
        <v>61.4</v>
      </c>
      <c r="N765" s="67">
        <v>33.4</v>
      </c>
      <c r="O765" s="67">
        <v>87.9</v>
      </c>
      <c r="P765" s="67">
        <v>60.2</v>
      </c>
      <c r="Q765" s="67">
        <v>29.6</v>
      </c>
      <c r="R765" s="67">
        <v>19</v>
      </c>
      <c r="S765" s="67">
        <v>18.100000000000001</v>
      </c>
      <c r="T765" s="67">
        <v>32</v>
      </c>
    </row>
    <row r="766" spans="1:20" ht="16.5" customHeight="1" x14ac:dyDescent="0.2">
      <c r="A766" s="7"/>
      <c r="B766" s="7"/>
      <c r="C766" s="7"/>
      <c r="D766" s="7"/>
      <c r="E766" s="7" t="s">
        <v>204</v>
      </c>
      <c r="F766" s="7"/>
      <c r="G766" s="7"/>
      <c r="H766" s="7"/>
      <c r="I766" s="7"/>
      <c r="J766" s="7"/>
      <c r="K766" s="7"/>
      <c r="L766" s="9" t="s">
        <v>210</v>
      </c>
      <c r="M766" s="66">
        <v>1.1000000000000001</v>
      </c>
      <c r="N766" s="66">
        <v>1.4</v>
      </c>
      <c r="O766" s="66">
        <v>8</v>
      </c>
      <c r="P766" s="66">
        <v>7</v>
      </c>
      <c r="Q766" s="66">
        <v>2.8</v>
      </c>
      <c r="R766" s="66">
        <v>0.4</v>
      </c>
      <c r="S766" s="66">
        <v>1.9</v>
      </c>
      <c r="T766" s="66">
        <v>5.2</v>
      </c>
    </row>
    <row r="767" spans="1:20" ht="29.45" customHeight="1" x14ac:dyDescent="0.2">
      <c r="A767" s="7"/>
      <c r="B767" s="7"/>
      <c r="C767" s="7"/>
      <c r="D767" s="7"/>
      <c r="E767" s="382" t="s">
        <v>205</v>
      </c>
      <c r="F767" s="382"/>
      <c r="G767" s="382"/>
      <c r="H767" s="382"/>
      <c r="I767" s="382"/>
      <c r="J767" s="382"/>
      <c r="K767" s="382"/>
      <c r="L767" s="9" t="s">
        <v>210</v>
      </c>
      <c r="M767" s="66">
        <v>0.4</v>
      </c>
      <c r="N767" s="60" t="s">
        <v>81</v>
      </c>
      <c r="O767" s="66">
        <v>4.0999999999999996</v>
      </c>
      <c r="P767" s="66">
        <v>5.4</v>
      </c>
      <c r="Q767" s="66">
        <v>2.7</v>
      </c>
      <c r="R767" s="66">
        <v>1.7</v>
      </c>
      <c r="S767" s="66">
        <v>3.4</v>
      </c>
      <c r="T767" s="66">
        <v>3.5</v>
      </c>
    </row>
    <row r="768" spans="1:20" ht="16.5" customHeight="1" x14ac:dyDescent="0.2">
      <c r="A768" s="7"/>
      <c r="B768" s="7"/>
      <c r="C768" s="7"/>
      <c r="D768" s="7"/>
      <c r="E768" s="7" t="s">
        <v>206</v>
      </c>
      <c r="F768" s="7"/>
      <c r="G768" s="7"/>
      <c r="H768" s="7"/>
      <c r="I768" s="7"/>
      <c r="J768" s="7"/>
      <c r="K768" s="7"/>
      <c r="L768" s="9" t="s">
        <v>210</v>
      </c>
      <c r="M768" s="67">
        <v>62.9</v>
      </c>
      <c r="N768" s="67">
        <v>34.799999999999997</v>
      </c>
      <c r="O768" s="68">
        <v>100</v>
      </c>
      <c r="P768" s="67">
        <v>72.599999999999994</v>
      </c>
      <c r="Q768" s="67">
        <v>35.1</v>
      </c>
      <c r="R768" s="67">
        <v>21.1</v>
      </c>
      <c r="S768" s="67">
        <v>23.4</v>
      </c>
      <c r="T768" s="67">
        <v>40.700000000000003</v>
      </c>
    </row>
    <row r="769" spans="1:20" ht="16.5" customHeight="1" x14ac:dyDescent="0.2">
      <c r="A769" s="7"/>
      <c r="B769" s="7"/>
      <c r="C769" s="7"/>
      <c r="D769" s="7" t="s">
        <v>207</v>
      </c>
      <c r="E769" s="7"/>
      <c r="F769" s="7"/>
      <c r="G769" s="7"/>
      <c r="H769" s="7"/>
      <c r="I769" s="7"/>
      <c r="J769" s="7"/>
      <c r="K769" s="7"/>
      <c r="L769" s="9" t="s">
        <v>210</v>
      </c>
      <c r="M769" s="67">
        <v>37.1</v>
      </c>
      <c r="N769" s="67">
        <v>65.2</v>
      </c>
      <c r="O769" s="60" t="s">
        <v>214</v>
      </c>
      <c r="P769" s="67">
        <v>27.4</v>
      </c>
      <c r="Q769" s="67">
        <v>64.900000000000006</v>
      </c>
      <c r="R769" s="67">
        <v>78.900000000000006</v>
      </c>
      <c r="S769" s="67">
        <v>76.599999999999994</v>
      </c>
      <c r="T769" s="67">
        <v>59.3</v>
      </c>
    </row>
    <row r="770" spans="1:20" ht="16.5" customHeight="1" x14ac:dyDescent="0.2">
      <c r="A770" s="7"/>
      <c r="B770" s="7"/>
      <c r="C770" s="7"/>
      <c r="D770" s="7" t="s">
        <v>208</v>
      </c>
      <c r="E770" s="7"/>
      <c r="F770" s="7"/>
      <c r="G770" s="7"/>
      <c r="H770" s="7"/>
      <c r="I770" s="7"/>
      <c r="J770" s="7"/>
      <c r="K770" s="7"/>
      <c r="L770" s="9" t="s">
        <v>210</v>
      </c>
      <c r="M770" s="68">
        <v>100</v>
      </c>
      <c r="N770" s="68">
        <v>100</v>
      </c>
      <c r="O770" s="68">
        <v>100</v>
      </c>
      <c r="P770" s="68">
        <v>100</v>
      </c>
      <c r="Q770" s="68">
        <v>100</v>
      </c>
      <c r="R770" s="68">
        <v>100</v>
      </c>
      <c r="S770" s="68">
        <v>100</v>
      </c>
      <c r="T770" s="68">
        <v>100</v>
      </c>
    </row>
    <row r="771" spans="1:20" ht="16.5" customHeight="1" x14ac:dyDescent="0.2">
      <c r="A771" s="7"/>
      <c r="B771" s="7" t="s">
        <v>211</v>
      </c>
      <c r="C771" s="7"/>
      <c r="D771" s="7"/>
      <c r="E771" s="7"/>
      <c r="F771" s="7"/>
      <c r="G771" s="7"/>
      <c r="H771" s="7"/>
      <c r="I771" s="7"/>
      <c r="J771" s="7"/>
      <c r="K771" s="7"/>
      <c r="L771" s="9"/>
      <c r="M771" s="10"/>
      <c r="N771" s="10"/>
      <c r="O771" s="10"/>
      <c r="P771" s="10"/>
      <c r="Q771" s="10"/>
      <c r="R771" s="10"/>
      <c r="S771" s="10"/>
      <c r="T771" s="10"/>
    </row>
    <row r="772" spans="1:20" ht="16.5" customHeight="1" x14ac:dyDescent="0.2">
      <c r="A772" s="7"/>
      <c r="B772" s="7"/>
      <c r="C772" s="7" t="s">
        <v>198</v>
      </c>
      <c r="D772" s="7"/>
      <c r="E772" s="7"/>
      <c r="F772" s="7"/>
      <c r="G772" s="7"/>
      <c r="H772" s="7"/>
      <c r="I772" s="7"/>
      <c r="J772" s="7"/>
      <c r="K772" s="7"/>
      <c r="L772" s="9"/>
      <c r="M772" s="10"/>
      <c r="N772" s="10"/>
      <c r="O772" s="10"/>
      <c r="P772" s="10"/>
      <c r="Q772" s="10"/>
      <c r="R772" s="10"/>
      <c r="S772" s="10"/>
      <c r="T772" s="10"/>
    </row>
    <row r="773" spans="1:20" ht="16.5" customHeight="1" x14ac:dyDescent="0.2">
      <c r="A773" s="7"/>
      <c r="B773" s="7"/>
      <c r="C773" s="7"/>
      <c r="D773" s="7" t="s">
        <v>199</v>
      </c>
      <c r="E773" s="7"/>
      <c r="F773" s="7"/>
      <c r="G773" s="7"/>
      <c r="H773" s="7"/>
      <c r="I773" s="7"/>
      <c r="J773" s="7"/>
      <c r="K773" s="7"/>
      <c r="L773" s="9"/>
      <c r="M773" s="10"/>
      <c r="N773" s="10"/>
      <c r="O773" s="10"/>
      <c r="P773" s="10"/>
      <c r="Q773" s="10"/>
      <c r="R773" s="10"/>
      <c r="S773" s="10"/>
      <c r="T773" s="10"/>
    </row>
    <row r="774" spans="1:20" ht="16.5" customHeight="1" x14ac:dyDescent="0.2">
      <c r="A774" s="7"/>
      <c r="B774" s="7"/>
      <c r="C774" s="7"/>
      <c r="D774" s="7"/>
      <c r="E774" s="7" t="s">
        <v>200</v>
      </c>
      <c r="F774" s="7"/>
      <c r="G774" s="7"/>
      <c r="H774" s="7"/>
      <c r="I774" s="7"/>
      <c r="J774" s="7"/>
      <c r="K774" s="7"/>
      <c r="L774" s="9"/>
      <c r="M774" s="10"/>
      <c r="N774" s="10"/>
      <c r="O774" s="10"/>
      <c r="P774" s="10"/>
      <c r="Q774" s="10"/>
      <c r="R774" s="10"/>
      <c r="S774" s="10"/>
      <c r="T774" s="10"/>
    </row>
    <row r="775" spans="1:20" ht="16.5" customHeight="1" x14ac:dyDescent="0.2">
      <c r="A775" s="7"/>
      <c r="B775" s="7"/>
      <c r="C775" s="7"/>
      <c r="D775" s="7"/>
      <c r="E775" s="7"/>
      <c r="F775" s="7" t="s">
        <v>201</v>
      </c>
      <c r="G775" s="7"/>
      <c r="H775" s="7"/>
      <c r="I775" s="7"/>
      <c r="J775" s="7"/>
      <c r="K775" s="7"/>
      <c r="L775" s="9" t="s">
        <v>67</v>
      </c>
      <c r="M775" s="61">
        <v>17812</v>
      </c>
      <c r="N775" s="65">
        <v>9304</v>
      </c>
      <c r="O775" s="65">
        <v>5283</v>
      </c>
      <c r="P775" s="64">
        <v>917</v>
      </c>
      <c r="Q775" s="65">
        <v>1439</v>
      </c>
      <c r="R775" s="64">
        <v>635</v>
      </c>
      <c r="S775" s="64">
        <v>416</v>
      </c>
      <c r="T775" s="64">
        <v>167</v>
      </c>
    </row>
    <row r="776" spans="1:20" ht="16.5" customHeight="1" x14ac:dyDescent="0.2">
      <c r="A776" s="7"/>
      <c r="B776" s="7"/>
      <c r="C776" s="7"/>
      <c r="D776" s="7"/>
      <c r="E776" s="7"/>
      <c r="F776" s="7" t="s">
        <v>202</v>
      </c>
      <c r="G776" s="7"/>
      <c r="H776" s="7"/>
      <c r="I776" s="7"/>
      <c r="J776" s="7"/>
      <c r="K776" s="7"/>
      <c r="L776" s="9" t="s">
        <v>67</v>
      </c>
      <c r="M776" s="61">
        <v>17535</v>
      </c>
      <c r="N776" s="65">
        <v>6733</v>
      </c>
      <c r="O776" s="65">
        <v>9294</v>
      </c>
      <c r="P776" s="65">
        <v>1934</v>
      </c>
      <c r="Q776" s="65">
        <v>1585</v>
      </c>
      <c r="R776" s="64">
        <v>458</v>
      </c>
      <c r="S776" s="64">
        <v>737</v>
      </c>
      <c r="T776" s="64">
        <v>459</v>
      </c>
    </row>
    <row r="777" spans="1:20" ht="16.5" customHeight="1" x14ac:dyDescent="0.2">
      <c r="A777" s="7"/>
      <c r="B777" s="7"/>
      <c r="C777" s="7"/>
      <c r="D777" s="7"/>
      <c r="E777" s="7"/>
      <c r="F777" s="7" t="s">
        <v>203</v>
      </c>
      <c r="G777" s="7"/>
      <c r="H777" s="7"/>
      <c r="I777" s="7"/>
      <c r="J777" s="7"/>
      <c r="K777" s="7"/>
      <c r="L777" s="9" t="s">
        <v>67</v>
      </c>
      <c r="M777" s="61">
        <v>35347</v>
      </c>
      <c r="N777" s="61">
        <v>16037</v>
      </c>
      <c r="O777" s="61">
        <v>14577</v>
      </c>
      <c r="P777" s="65">
        <v>2851</v>
      </c>
      <c r="Q777" s="65">
        <v>3024</v>
      </c>
      <c r="R777" s="65">
        <v>1093</v>
      </c>
      <c r="S777" s="65">
        <v>1153</v>
      </c>
      <c r="T777" s="64">
        <v>626</v>
      </c>
    </row>
    <row r="778" spans="1:20" ht="16.5" customHeight="1" x14ac:dyDescent="0.2">
      <c r="A778" s="7"/>
      <c r="B778" s="7"/>
      <c r="C778" s="7"/>
      <c r="D778" s="7"/>
      <c r="E778" s="7" t="s">
        <v>204</v>
      </c>
      <c r="F778" s="7"/>
      <c r="G778" s="7"/>
      <c r="H778" s="7"/>
      <c r="I778" s="7"/>
      <c r="J778" s="7"/>
      <c r="K778" s="7"/>
      <c r="L778" s="9" t="s">
        <v>67</v>
      </c>
      <c r="M778" s="64">
        <v>970</v>
      </c>
      <c r="N778" s="64">
        <v>945</v>
      </c>
      <c r="O778" s="65">
        <v>1072</v>
      </c>
      <c r="P778" s="64">
        <v>253</v>
      </c>
      <c r="Q778" s="64">
        <v>224</v>
      </c>
      <c r="R778" s="63">
        <v>52</v>
      </c>
      <c r="S778" s="63">
        <v>29</v>
      </c>
      <c r="T778" s="63">
        <v>41</v>
      </c>
    </row>
    <row r="779" spans="1:20" ht="29.45" customHeight="1" x14ac:dyDescent="0.2">
      <c r="A779" s="7"/>
      <c r="B779" s="7"/>
      <c r="C779" s="7"/>
      <c r="D779" s="7"/>
      <c r="E779" s="382" t="s">
        <v>205</v>
      </c>
      <c r="F779" s="382"/>
      <c r="G779" s="382"/>
      <c r="H779" s="382"/>
      <c r="I779" s="382"/>
      <c r="J779" s="382"/>
      <c r="K779" s="382"/>
      <c r="L779" s="9" t="s">
        <v>67</v>
      </c>
      <c r="M779" s="64">
        <v>191</v>
      </c>
      <c r="N779" s="59" t="s">
        <v>81</v>
      </c>
      <c r="O779" s="64">
        <v>451</v>
      </c>
      <c r="P779" s="64">
        <v>185</v>
      </c>
      <c r="Q779" s="64">
        <v>162</v>
      </c>
      <c r="R779" s="64">
        <v>105</v>
      </c>
      <c r="S779" s="64">
        <v>171</v>
      </c>
      <c r="T779" s="63">
        <v>47</v>
      </c>
    </row>
    <row r="780" spans="1:20" ht="16.5" customHeight="1" x14ac:dyDescent="0.2">
      <c r="A780" s="7"/>
      <c r="B780" s="7"/>
      <c r="C780" s="7"/>
      <c r="D780" s="7"/>
      <c r="E780" s="7" t="s">
        <v>206</v>
      </c>
      <c r="F780" s="7"/>
      <c r="G780" s="7"/>
      <c r="H780" s="7"/>
      <c r="I780" s="7"/>
      <c r="J780" s="7"/>
      <c r="K780" s="7"/>
      <c r="L780" s="9" t="s">
        <v>67</v>
      </c>
      <c r="M780" s="61">
        <v>36508</v>
      </c>
      <c r="N780" s="61">
        <v>16982</v>
      </c>
      <c r="O780" s="61">
        <v>16100</v>
      </c>
      <c r="P780" s="65">
        <v>3289</v>
      </c>
      <c r="Q780" s="65">
        <v>3410</v>
      </c>
      <c r="R780" s="65">
        <v>1250</v>
      </c>
      <c r="S780" s="65">
        <v>1353</v>
      </c>
      <c r="T780" s="64">
        <v>714</v>
      </c>
    </row>
    <row r="781" spans="1:20" ht="16.5" customHeight="1" x14ac:dyDescent="0.2">
      <c r="A781" s="7"/>
      <c r="B781" s="7"/>
      <c r="C781" s="7"/>
      <c r="D781" s="7" t="s">
        <v>207</v>
      </c>
      <c r="E781" s="7"/>
      <c r="F781" s="7"/>
      <c r="G781" s="7"/>
      <c r="H781" s="7"/>
      <c r="I781" s="7"/>
      <c r="J781" s="7"/>
      <c r="K781" s="7"/>
      <c r="L781" s="9" t="s">
        <v>67</v>
      </c>
      <c r="M781" s="61">
        <v>33931</v>
      </c>
      <c r="N781" s="61">
        <v>48362</v>
      </c>
      <c r="O781" s="59" t="s">
        <v>214</v>
      </c>
      <c r="P781" s="65">
        <v>1176</v>
      </c>
      <c r="Q781" s="61">
        <v>10035</v>
      </c>
      <c r="R781" s="65">
        <v>6358</v>
      </c>
      <c r="S781" s="65">
        <v>5710</v>
      </c>
      <c r="T781" s="65">
        <v>1640</v>
      </c>
    </row>
    <row r="782" spans="1:20" ht="16.5" customHeight="1" x14ac:dyDescent="0.2">
      <c r="A782" s="7"/>
      <c r="B782" s="7"/>
      <c r="C782" s="7"/>
      <c r="D782" s="7" t="s">
        <v>208</v>
      </c>
      <c r="E782" s="7"/>
      <c r="F782" s="7"/>
      <c r="G782" s="7"/>
      <c r="H782" s="7"/>
      <c r="I782" s="7"/>
      <c r="J782" s="7"/>
      <c r="K782" s="7"/>
      <c r="L782" s="9" t="s">
        <v>67</v>
      </c>
      <c r="M782" s="61">
        <v>70439</v>
      </c>
      <c r="N782" s="61">
        <v>65344</v>
      </c>
      <c r="O782" s="61">
        <v>16100</v>
      </c>
      <c r="P782" s="65">
        <v>4465</v>
      </c>
      <c r="Q782" s="61">
        <v>13445</v>
      </c>
      <c r="R782" s="65">
        <v>7608</v>
      </c>
      <c r="S782" s="65">
        <v>7063</v>
      </c>
      <c r="T782" s="65">
        <v>2354</v>
      </c>
    </row>
    <row r="783" spans="1:20" ht="16.5" customHeight="1" x14ac:dyDescent="0.2">
      <c r="A783" s="7"/>
      <c r="B783" s="7"/>
      <c r="C783" s="7" t="s">
        <v>209</v>
      </c>
      <c r="D783" s="7"/>
      <c r="E783" s="7"/>
      <c r="F783" s="7"/>
      <c r="G783" s="7"/>
      <c r="H783" s="7"/>
      <c r="I783" s="7"/>
      <c r="J783" s="7"/>
      <c r="K783" s="7"/>
      <c r="L783" s="9"/>
      <c r="M783" s="10"/>
      <c r="N783" s="10"/>
      <c r="O783" s="10"/>
      <c r="P783" s="10"/>
      <c r="Q783" s="10"/>
      <c r="R783" s="10"/>
      <c r="S783" s="10"/>
      <c r="T783" s="10"/>
    </row>
    <row r="784" spans="1:20" ht="16.5" customHeight="1" x14ac:dyDescent="0.2">
      <c r="A784" s="7"/>
      <c r="B784" s="7"/>
      <c r="C784" s="7"/>
      <c r="D784" s="7" t="s">
        <v>199</v>
      </c>
      <c r="E784" s="7"/>
      <c r="F784" s="7"/>
      <c r="G784" s="7"/>
      <c r="H784" s="7"/>
      <c r="I784" s="7"/>
      <c r="J784" s="7"/>
      <c r="K784" s="7"/>
      <c r="L784" s="9"/>
      <c r="M784" s="10"/>
      <c r="N784" s="10"/>
      <c r="O784" s="10"/>
      <c r="P784" s="10"/>
      <c r="Q784" s="10"/>
      <c r="R784" s="10"/>
      <c r="S784" s="10"/>
      <c r="T784" s="10"/>
    </row>
    <row r="785" spans="1:20" ht="16.5" customHeight="1" x14ac:dyDescent="0.2">
      <c r="A785" s="7"/>
      <c r="B785" s="7"/>
      <c r="C785" s="7"/>
      <c r="D785" s="7"/>
      <c r="E785" s="7" t="s">
        <v>200</v>
      </c>
      <c r="F785" s="7"/>
      <c r="G785" s="7"/>
      <c r="H785" s="7"/>
      <c r="I785" s="7"/>
      <c r="J785" s="7"/>
      <c r="K785" s="7"/>
      <c r="L785" s="9"/>
      <c r="M785" s="10"/>
      <c r="N785" s="10"/>
      <c r="O785" s="10"/>
      <c r="P785" s="10"/>
      <c r="Q785" s="10"/>
      <c r="R785" s="10"/>
      <c r="S785" s="10"/>
      <c r="T785" s="10"/>
    </row>
    <row r="786" spans="1:20" ht="16.5" customHeight="1" x14ac:dyDescent="0.2">
      <c r="A786" s="7"/>
      <c r="B786" s="7"/>
      <c r="C786" s="7"/>
      <c r="D786" s="7"/>
      <c r="E786" s="7"/>
      <c r="F786" s="7" t="s">
        <v>201</v>
      </c>
      <c r="G786" s="7"/>
      <c r="H786" s="7"/>
      <c r="I786" s="7"/>
      <c r="J786" s="7"/>
      <c r="K786" s="7"/>
      <c r="L786" s="9" t="s">
        <v>210</v>
      </c>
      <c r="M786" s="67">
        <v>25.3</v>
      </c>
      <c r="N786" s="67">
        <v>14.2</v>
      </c>
      <c r="O786" s="67">
        <v>32.799999999999997</v>
      </c>
      <c r="P786" s="67">
        <v>20.5</v>
      </c>
      <c r="Q786" s="67">
        <v>10.7</v>
      </c>
      <c r="R786" s="66">
        <v>8.3000000000000007</v>
      </c>
      <c r="S786" s="66">
        <v>5.9</v>
      </c>
      <c r="T786" s="66">
        <v>7.1</v>
      </c>
    </row>
    <row r="787" spans="1:20" ht="16.5" customHeight="1" x14ac:dyDescent="0.2">
      <c r="A787" s="7"/>
      <c r="B787" s="7"/>
      <c r="C787" s="7"/>
      <c r="D787" s="7"/>
      <c r="E787" s="7"/>
      <c r="F787" s="7" t="s">
        <v>202</v>
      </c>
      <c r="G787" s="7"/>
      <c r="H787" s="7"/>
      <c r="I787" s="7"/>
      <c r="J787" s="7"/>
      <c r="K787" s="7"/>
      <c r="L787" s="9" t="s">
        <v>210</v>
      </c>
      <c r="M787" s="67">
        <v>24.9</v>
      </c>
      <c r="N787" s="67">
        <v>10.3</v>
      </c>
      <c r="O787" s="67">
        <v>57.7</v>
      </c>
      <c r="P787" s="67">
        <v>43.3</v>
      </c>
      <c r="Q787" s="67">
        <v>11.8</v>
      </c>
      <c r="R787" s="66">
        <v>6</v>
      </c>
      <c r="S787" s="67">
        <v>10.4</v>
      </c>
      <c r="T787" s="67">
        <v>19.5</v>
      </c>
    </row>
    <row r="788" spans="1:20" ht="16.5" customHeight="1" x14ac:dyDescent="0.2">
      <c r="A788" s="7"/>
      <c r="B788" s="7"/>
      <c r="C788" s="7"/>
      <c r="D788" s="7"/>
      <c r="E788" s="7"/>
      <c r="F788" s="7" t="s">
        <v>203</v>
      </c>
      <c r="G788" s="7"/>
      <c r="H788" s="7"/>
      <c r="I788" s="7"/>
      <c r="J788" s="7"/>
      <c r="K788" s="7"/>
      <c r="L788" s="9" t="s">
        <v>210</v>
      </c>
      <c r="M788" s="67">
        <v>50.2</v>
      </c>
      <c r="N788" s="67">
        <v>24.5</v>
      </c>
      <c r="O788" s="67">
        <v>90.5</v>
      </c>
      <c r="P788" s="67">
        <v>63.9</v>
      </c>
      <c r="Q788" s="67">
        <v>22.5</v>
      </c>
      <c r="R788" s="67">
        <v>14.4</v>
      </c>
      <c r="S788" s="67">
        <v>16.3</v>
      </c>
      <c r="T788" s="67">
        <v>26.6</v>
      </c>
    </row>
    <row r="789" spans="1:20" ht="16.5" customHeight="1" x14ac:dyDescent="0.2">
      <c r="A789" s="7"/>
      <c r="B789" s="7"/>
      <c r="C789" s="7"/>
      <c r="D789" s="7"/>
      <c r="E789" s="7" t="s">
        <v>204</v>
      </c>
      <c r="F789" s="7"/>
      <c r="G789" s="7"/>
      <c r="H789" s="7"/>
      <c r="I789" s="7"/>
      <c r="J789" s="7"/>
      <c r="K789" s="7"/>
      <c r="L789" s="9" t="s">
        <v>210</v>
      </c>
      <c r="M789" s="66">
        <v>1.4</v>
      </c>
      <c r="N789" s="66">
        <v>1.4</v>
      </c>
      <c r="O789" s="66">
        <v>6.7</v>
      </c>
      <c r="P789" s="66">
        <v>5.7</v>
      </c>
      <c r="Q789" s="66">
        <v>1.7</v>
      </c>
      <c r="R789" s="66">
        <v>0.7</v>
      </c>
      <c r="S789" s="66">
        <v>0.4</v>
      </c>
      <c r="T789" s="66">
        <v>1.7</v>
      </c>
    </row>
    <row r="790" spans="1:20" ht="29.45" customHeight="1" x14ac:dyDescent="0.2">
      <c r="A790" s="7"/>
      <c r="B790" s="7"/>
      <c r="C790" s="7"/>
      <c r="D790" s="7"/>
      <c r="E790" s="382" t="s">
        <v>205</v>
      </c>
      <c r="F790" s="382"/>
      <c r="G790" s="382"/>
      <c r="H790" s="382"/>
      <c r="I790" s="382"/>
      <c r="J790" s="382"/>
      <c r="K790" s="382"/>
      <c r="L790" s="9" t="s">
        <v>210</v>
      </c>
      <c r="M790" s="66">
        <v>0.3</v>
      </c>
      <c r="N790" s="60" t="s">
        <v>81</v>
      </c>
      <c r="O790" s="66">
        <v>2.8</v>
      </c>
      <c r="P790" s="66">
        <v>4.0999999999999996</v>
      </c>
      <c r="Q790" s="66">
        <v>1.2</v>
      </c>
      <c r="R790" s="66">
        <v>1.4</v>
      </c>
      <c r="S790" s="66">
        <v>2.4</v>
      </c>
      <c r="T790" s="66">
        <v>2</v>
      </c>
    </row>
    <row r="791" spans="1:20" ht="16.5" customHeight="1" x14ac:dyDescent="0.2">
      <c r="A791" s="7"/>
      <c r="B791" s="7"/>
      <c r="C791" s="7"/>
      <c r="D791" s="7"/>
      <c r="E791" s="7" t="s">
        <v>206</v>
      </c>
      <c r="F791" s="7"/>
      <c r="G791" s="7"/>
      <c r="H791" s="7"/>
      <c r="I791" s="7"/>
      <c r="J791" s="7"/>
      <c r="K791" s="7"/>
      <c r="L791" s="9" t="s">
        <v>210</v>
      </c>
      <c r="M791" s="67">
        <v>51.8</v>
      </c>
      <c r="N791" s="67">
        <v>26</v>
      </c>
      <c r="O791" s="68">
        <v>100</v>
      </c>
      <c r="P791" s="67">
        <v>73.7</v>
      </c>
      <c r="Q791" s="67">
        <v>25.4</v>
      </c>
      <c r="R791" s="67">
        <v>16.399999999999999</v>
      </c>
      <c r="S791" s="67">
        <v>19.2</v>
      </c>
      <c r="T791" s="67">
        <v>30.3</v>
      </c>
    </row>
    <row r="792" spans="1:20" ht="16.5" customHeight="1" x14ac:dyDescent="0.2">
      <c r="A792" s="7"/>
      <c r="B792" s="7"/>
      <c r="C792" s="7"/>
      <c r="D792" s="7" t="s">
        <v>207</v>
      </c>
      <c r="E792" s="7"/>
      <c r="F792" s="7"/>
      <c r="G792" s="7"/>
      <c r="H792" s="7"/>
      <c r="I792" s="7"/>
      <c r="J792" s="7"/>
      <c r="K792" s="7"/>
      <c r="L792" s="9" t="s">
        <v>210</v>
      </c>
      <c r="M792" s="67">
        <v>48.2</v>
      </c>
      <c r="N792" s="67">
        <v>74</v>
      </c>
      <c r="O792" s="60" t="s">
        <v>214</v>
      </c>
      <c r="P792" s="67">
        <v>26.3</v>
      </c>
      <c r="Q792" s="67">
        <v>74.599999999999994</v>
      </c>
      <c r="R792" s="67">
        <v>83.6</v>
      </c>
      <c r="S792" s="67">
        <v>80.8</v>
      </c>
      <c r="T792" s="67">
        <v>69.7</v>
      </c>
    </row>
    <row r="793" spans="1:20" ht="16.5" customHeight="1" x14ac:dyDescent="0.2">
      <c r="A793" s="7"/>
      <c r="B793" s="7"/>
      <c r="C793" s="7"/>
      <c r="D793" s="7" t="s">
        <v>208</v>
      </c>
      <c r="E793" s="7"/>
      <c r="F793" s="7"/>
      <c r="G793" s="7"/>
      <c r="H793" s="7"/>
      <c r="I793" s="7"/>
      <c r="J793" s="7"/>
      <c r="K793" s="7"/>
      <c r="L793" s="9" t="s">
        <v>210</v>
      </c>
      <c r="M793" s="68">
        <v>100</v>
      </c>
      <c r="N793" s="68">
        <v>100</v>
      </c>
      <c r="O793" s="68">
        <v>100</v>
      </c>
      <c r="P793" s="68">
        <v>100</v>
      </c>
      <c r="Q793" s="68">
        <v>100</v>
      </c>
      <c r="R793" s="68">
        <v>100</v>
      </c>
      <c r="S793" s="68">
        <v>100</v>
      </c>
      <c r="T793" s="68">
        <v>100</v>
      </c>
    </row>
    <row r="794" spans="1:20" ht="16.5" customHeight="1" x14ac:dyDescent="0.2">
      <c r="A794" s="7"/>
      <c r="B794" s="7" t="s">
        <v>212</v>
      </c>
      <c r="C794" s="7"/>
      <c r="D794" s="7"/>
      <c r="E794" s="7"/>
      <c r="F794" s="7"/>
      <c r="G794" s="7"/>
      <c r="H794" s="7"/>
      <c r="I794" s="7"/>
      <c r="J794" s="7"/>
      <c r="K794" s="7"/>
      <c r="L794" s="9"/>
      <c r="M794" s="10"/>
      <c r="N794" s="10"/>
      <c r="O794" s="10"/>
      <c r="P794" s="10"/>
      <c r="Q794" s="10"/>
      <c r="R794" s="10"/>
      <c r="S794" s="10"/>
      <c r="T794" s="10"/>
    </row>
    <row r="795" spans="1:20" ht="16.5" customHeight="1" x14ac:dyDescent="0.2">
      <c r="A795" s="7"/>
      <c r="B795" s="7"/>
      <c r="C795" s="7" t="s">
        <v>198</v>
      </c>
      <c r="D795" s="7"/>
      <c r="E795" s="7"/>
      <c r="F795" s="7"/>
      <c r="G795" s="7"/>
      <c r="H795" s="7"/>
      <c r="I795" s="7"/>
      <c r="J795" s="7"/>
      <c r="K795" s="7"/>
      <c r="L795" s="9"/>
      <c r="M795" s="10"/>
      <c r="N795" s="10"/>
      <c r="O795" s="10"/>
      <c r="P795" s="10"/>
      <c r="Q795" s="10"/>
      <c r="R795" s="10"/>
      <c r="S795" s="10"/>
      <c r="T795" s="10"/>
    </row>
    <row r="796" spans="1:20" ht="16.5" customHeight="1" x14ac:dyDescent="0.2">
      <c r="A796" s="7"/>
      <c r="B796" s="7"/>
      <c r="C796" s="7"/>
      <c r="D796" s="7" t="s">
        <v>199</v>
      </c>
      <c r="E796" s="7"/>
      <c r="F796" s="7"/>
      <c r="G796" s="7"/>
      <c r="H796" s="7"/>
      <c r="I796" s="7"/>
      <c r="J796" s="7"/>
      <c r="K796" s="7"/>
      <c r="L796" s="9"/>
      <c r="M796" s="10"/>
      <c r="N796" s="10"/>
      <c r="O796" s="10"/>
      <c r="P796" s="10"/>
      <c r="Q796" s="10"/>
      <c r="R796" s="10"/>
      <c r="S796" s="10"/>
      <c r="T796" s="10"/>
    </row>
    <row r="797" spans="1:20" ht="16.5" customHeight="1" x14ac:dyDescent="0.2">
      <c r="A797" s="7"/>
      <c r="B797" s="7"/>
      <c r="C797" s="7"/>
      <c r="D797" s="7"/>
      <c r="E797" s="7" t="s">
        <v>200</v>
      </c>
      <c r="F797" s="7"/>
      <c r="G797" s="7"/>
      <c r="H797" s="7"/>
      <c r="I797" s="7"/>
      <c r="J797" s="7"/>
      <c r="K797" s="7"/>
      <c r="L797" s="9"/>
      <c r="M797" s="10"/>
      <c r="N797" s="10"/>
      <c r="O797" s="10"/>
      <c r="P797" s="10"/>
      <c r="Q797" s="10"/>
      <c r="R797" s="10"/>
      <c r="S797" s="10"/>
      <c r="T797" s="10"/>
    </row>
    <row r="798" spans="1:20" ht="16.5" customHeight="1" x14ac:dyDescent="0.2">
      <c r="A798" s="7"/>
      <c r="B798" s="7"/>
      <c r="C798" s="7"/>
      <c r="D798" s="7"/>
      <c r="E798" s="7"/>
      <c r="F798" s="7" t="s">
        <v>201</v>
      </c>
      <c r="G798" s="7"/>
      <c r="H798" s="7"/>
      <c r="I798" s="7"/>
      <c r="J798" s="7"/>
      <c r="K798" s="7"/>
      <c r="L798" s="9" t="s">
        <v>67</v>
      </c>
      <c r="M798" s="64">
        <v>117</v>
      </c>
      <c r="N798" s="62">
        <v>4</v>
      </c>
      <c r="O798" s="64">
        <v>308</v>
      </c>
      <c r="P798" s="65">
        <v>1116</v>
      </c>
      <c r="Q798" s="63">
        <v>64</v>
      </c>
      <c r="R798" s="64">
        <v>240</v>
      </c>
      <c r="S798" s="64">
        <v>157</v>
      </c>
      <c r="T798" s="62" t="s">
        <v>75</v>
      </c>
    </row>
    <row r="799" spans="1:20" ht="16.5" customHeight="1" x14ac:dyDescent="0.2">
      <c r="A799" s="7"/>
      <c r="B799" s="7"/>
      <c r="C799" s="7"/>
      <c r="D799" s="7"/>
      <c r="E799" s="7"/>
      <c r="F799" s="7" t="s">
        <v>202</v>
      </c>
      <c r="G799" s="7"/>
      <c r="H799" s="7"/>
      <c r="I799" s="7"/>
      <c r="J799" s="7"/>
      <c r="K799" s="7"/>
      <c r="L799" s="9" t="s">
        <v>67</v>
      </c>
      <c r="M799" s="65">
        <v>1195</v>
      </c>
      <c r="N799" s="62">
        <v>9</v>
      </c>
      <c r="O799" s="65">
        <v>1035</v>
      </c>
      <c r="P799" s="65">
        <v>3138</v>
      </c>
      <c r="Q799" s="63">
        <v>69</v>
      </c>
      <c r="R799" s="64">
        <v>215</v>
      </c>
      <c r="S799" s="64">
        <v>313</v>
      </c>
      <c r="T799" s="62" t="s">
        <v>75</v>
      </c>
    </row>
    <row r="800" spans="1:20" ht="16.5" customHeight="1" x14ac:dyDescent="0.2">
      <c r="A800" s="7"/>
      <c r="B800" s="7"/>
      <c r="C800" s="7"/>
      <c r="D800" s="7"/>
      <c r="E800" s="7"/>
      <c r="F800" s="7" t="s">
        <v>203</v>
      </c>
      <c r="G800" s="7"/>
      <c r="H800" s="7"/>
      <c r="I800" s="7"/>
      <c r="J800" s="7"/>
      <c r="K800" s="7"/>
      <c r="L800" s="9" t="s">
        <v>67</v>
      </c>
      <c r="M800" s="65">
        <v>1312</v>
      </c>
      <c r="N800" s="63">
        <v>13</v>
      </c>
      <c r="O800" s="65">
        <v>1343</v>
      </c>
      <c r="P800" s="65">
        <v>4254</v>
      </c>
      <c r="Q800" s="64">
        <v>133</v>
      </c>
      <c r="R800" s="64">
        <v>455</v>
      </c>
      <c r="S800" s="64">
        <v>470</v>
      </c>
      <c r="T800" s="62" t="s">
        <v>75</v>
      </c>
    </row>
    <row r="801" spans="1:20" ht="16.5" customHeight="1" x14ac:dyDescent="0.2">
      <c r="A801" s="7"/>
      <c r="B801" s="7"/>
      <c r="C801" s="7"/>
      <c r="D801" s="7"/>
      <c r="E801" s="7" t="s">
        <v>204</v>
      </c>
      <c r="F801" s="7"/>
      <c r="G801" s="7"/>
      <c r="H801" s="7"/>
      <c r="I801" s="7"/>
      <c r="J801" s="7"/>
      <c r="K801" s="7"/>
      <c r="L801" s="9" t="s">
        <v>67</v>
      </c>
      <c r="M801" s="64">
        <v>138</v>
      </c>
      <c r="N801" s="63">
        <v>29</v>
      </c>
      <c r="O801" s="64">
        <v>215</v>
      </c>
      <c r="P801" s="64">
        <v>395</v>
      </c>
      <c r="Q801" s="62">
        <v>8</v>
      </c>
      <c r="R801" s="63">
        <v>16</v>
      </c>
      <c r="S801" s="63">
        <v>24</v>
      </c>
      <c r="T801" s="62" t="s">
        <v>75</v>
      </c>
    </row>
    <row r="802" spans="1:20" ht="29.45" customHeight="1" x14ac:dyDescent="0.2">
      <c r="A802" s="7"/>
      <c r="B802" s="7"/>
      <c r="C802" s="7"/>
      <c r="D802" s="7"/>
      <c r="E802" s="382" t="s">
        <v>205</v>
      </c>
      <c r="F802" s="382"/>
      <c r="G802" s="382"/>
      <c r="H802" s="382"/>
      <c r="I802" s="382"/>
      <c r="J802" s="382"/>
      <c r="K802" s="382"/>
      <c r="L802" s="9" t="s">
        <v>67</v>
      </c>
      <c r="M802" s="63">
        <v>44</v>
      </c>
      <c r="N802" s="59" t="s">
        <v>81</v>
      </c>
      <c r="O802" s="64">
        <v>136</v>
      </c>
      <c r="P802" s="64">
        <v>300</v>
      </c>
      <c r="Q802" s="62">
        <v>9</v>
      </c>
      <c r="R802" s="63">
        <v>43</v>
      </c>
      <c r="S802" s="63">
        <v>72</v>
      </c>
      <c r="T802" s="62" t="s">
        <v>75</v>
      </c>
    </row>
    <row r="803" spans="1:20" ht="16.5" customHeight="1" x14ac:dyDescent="0.2">
      <c r="A803" s="7"/>
      <c r="B803" s="7"/>
      <c r="C803" s="7"/>
      <c r="D803" s="7"/>
      <c r="E803" s="7" t="s">
        <v>206</v>
      </c>
      <c r="F803" s="7"/>
      <c r="G803" s="7"/>
      <c r="H803" s="7"/>
      <c r="I803" s="7"/>
      <c r="J803" s="7"/>
      <c r="K803" s="7"/>
      <c r="L803" s="9" t="s">
        <v>67</v>
      </c>
      <c r="M803" s="65">
        <v>1494</v>
      </c>
      <c r="N803" s="63">
        <v>42</v>
      </c>
      <c r="O803" s="65">
        <v>1694</v>
      </c>
      <c r="P803" s="65">
        <v>4949</v>
      </c>
      <c r="Q803" s="64">
        <v>150</v>
      </c>
      <c r="R803" s="64">
        <v>514</v>
      </c>
      <c r="S803" s="64">
        <v>566</v>
      </c>
      <c r="T803" s="62" t="s">
        <v>75</v>
      </c>
    </row>
    <row r="804" spans="1:20" ht="16.5" customHeight="1" x14ac:dyDescent="0.2">
      <c r="A804" s="7"/>
      <c r="B804" s="7"/>
      <c r="C804" s="7"/>
      <c r="D804" s="7" t="s">
        <v>207</v>
      </c>
      <c r="E804" s="7"/>
      <c r="F804" s="7"/>
      <c r="G804" s="7"/>
      <c r="H804" s="7"/>
      <c r="I804" s="7"/>
      <c r="J804" s="7"/>
      <c r="K804" s="7"/>
      <c r="L804" s="9" t="s">
        <v>67</v>
      </c>
      <c r="M804" s="65">
        <v>7063</v>
      </c>
      <c r="N804" s="65">
        <v>2284</v>
      </c>
      <c r="O804" s="59" t="s">
        <v>214</v>
      </c>
      <c r="P804" s="65">
        <v>1963</v>
      </c>
      <c r="Q804" s="64">
        <v>480</v>
      </c>
      <c r="R804" s="65">
        <v>2981</v>
      </c>
      <c r="S804" s="65">
        <v>4194</v>
      </c>
      <c r="T804" s="63">
        <v>18</v>
      </c>
    </row>
    <row r="805" spans="1:20" ht="16.5" customHeight="1" x14ac:dyDescent="0.2">
      <c r="A805" s="7"/>
      <c r="B805" s="7"/>
      <c r="C805" s="7"/>
      <c r="D805" s="7" t="s">
        <v>208</v>
      </c>
      <c r="E805" s="7"/>
      <c r="F805" s="7"/>
      <c r="G805" s="7"/>
      <c r="H805" s="7"/>
      <c r="I805" s="7"/>
      <c r="J805" s="7"/>
      <c r="K805" s="7"/>
      <c r="L805" s="9" t="s">
        <v>67</v>
      </c>
      <c r="M805" s="65">
        <v>8557</v>
      </c>
      <c r="N805" s="65">
        <v>2326</v>
      </c>
      <c r="O805" s="65">
        <v>1694</v>
      </c>
      <c r="P805" s="65">
        <v>6912</v>
      </c>
      <c r="Q805" s="64">
        <v>630</v>
      </c>
      <c r="R805" s="65">
        <v>3495</v>
      </c>
      <c r="S805" s="65">
        <v>4760</v>
      </c>
      <c r="T805" s="63">
        <v>18</v>
      </c>
    </row>
    <row r="806" spans="1:20" ht="16.5" customHeight="1" x14ac:dyDescent="0.2">
      <c r="A806" s="7"/>
      <c r="B806" s="7"/>
      <c r="C806" s="7" t="s">
        <v>209</v>
      </c>
      <c r="D806" s="7"/>
      <c r="E806" s="7"/>
      <c r="F806" s="7"/>
      <c r="G806" s="7"/>
      <c r="H806" s="7"/>
      <c r="I806" s="7"/>
      <c r="J806" s="7"/>
      <c r="K806" s="7"/>
      <c r="L806" s="9"/>
      <c r="M806" s="10"/>
      <c r="N806" s="10"/>
      <c r="O806" s="10"/>
      <c r="P806" s="10"/>
      <c r="Q806" s="10"/>
      <c r="R806" s="10"/>
      <c r="S806" s="10"/>
      <c r="T806" s="10"/>
    </row>
    <row r="807" spans="1:20" ht="16.5" customHeight="1" x14ac:dyDescent="0.2">
      <c r="A807" s="7"/>
      <c r="B807" s="7"/>
      <c r="C807" s="7"/>
      <c r="D807" s="7" t="s">
        <v>199</v>
      </c>
      <c r="E807" s="7"/>
      <c r="F807" s="7"/>
      <c r="G807" s="7"/>
      <c r="H807" s="7"/>
      <c r="I807" s="7"/>
      <c r="J807" s="7"/>
      <c r="K807" s="7"/>
      <c r="L807" s="9"/>
      <c r="M807" s="10"/>
      <c r="N807" s="10"/>
      <c r="O807" s="10"/>
      <c r="P807" s="10"/>
      <c r="Q807" s="10"/>
      <c r="R807" s="10"/>
      <c r="S807" s="10"/>
      <c r="T807" s="10"/>
    </row>
    <row r="808" spans="1:20" ht="16.5" customHeight="1" x14ac:dyDescent="0.2">
      <c r="A808" s="7"/>
      <c r="B808" s="7"/>
      <c r="C808" s="7"/>
      <c r="D808" s="7"/>
      <c r="E808" s="7" t="s">
        <v>200</v>
      </c>
      <c r="F808" s="7"/>
      <c r="G808" s="7"/>
      <c r="H808" s="7"/>
      <c r="I808" s="7"/>
      <c r="J808" s="7"/>
      <c r="K808" s="7"/>
      <c r="L808" s="9"/>
      <c r="M808" s="10"/>
      <c r="N808" s="10"/>
      <c r="O808" s="10"/>
      <c r="P808" s="10"/>
      <c r="Q808" s="10"/>
      <c r="R808" s="10"/>
      <c r="S808" s="10"/>
      <c r="T808" s="10"/>
    </row>
    <row r="809" spans="1:20" ht="16.5" customHeight="1" x14ac:dyDescent="0.2">
      <c r="A809" s="7"/>
      <c r="B809" s="7"/>
      <c r="C809" s="7"/>
      <c r="D809" s="7"/>
      <c r="E809" s="7"/>
      <c r="F809" s="7" t="s">
        <v>201</v>
      </c>
      <c r="G809" s="7"/>
      <c r="H809" s="7"/>
      <c r="I809" s="7"/>
      <c r="J809" s="7"/>
      <c r="K809" s="7"/>
      <c r="L809" s="9" t="s">
        <v>210</v>
      </c>
      <c r="M809" s="66">
        <v>1.4</v>
      </c>
      <c r="N809" s="66">
        <v>0.2</v>
      </c>
      <c r="O809" s="67">
        <v>18.2</v>
      </c>
      <c r="P809" s="67">
        <v>16.100000000000001</v>
      </c>
      <c r="Q809" s="67">
        <v>10.199999999999999</v>
      </c>
      <c r="R809" s="66">
        <v>6.9</v>
      </c>
      <c r="S809" s="66">
        <v>3.3</v>
      </c>
      <c r="T809" s="66" t="s">
        <v>75</v>
      </c>
    </row>
    <row r="810" spans="1:20" ht="16.5" customHeight="1" x14ac:dyDescent="0.2">
      <c r="A810" s="7"/>
      <c r="B810" s="7"/>
      <c r="C810" s="7"/>
      <c r="D810" s="7"/>
      <c r="E810" s="7"/>
      <c r="F810" s="7" t="s">
        <v>202</v>
      </c>
      <c r="G810" s="7"/>
      <c r="H810" s="7"/>
      <c r="I810" s="7"/>
      <c r="J810" s="7"/>
      <c r="K810" s="7"/>
      <c r="L810" s="9" t="s">
        <v>210</v>
      </c>
      <c r="M810" s="67">
        <v>14</v>
      </c>
      <c r="N810" s="66">
        <v>0.4</v>
      </c>
      <c r="O810" s="67">
        <v>61.1</v>
      </c>
      <c r="P810" s="67">
        <v>45.4</v>
      </c>
      <c r="Q810" s="67">
        <v>11</v>
      </c>
      <c r="R810" s="66">
        <v>6.2</v>
      </c>
      <c r="S810" s="66">
        <v>6.6</v>
      </c>
      <c r="T810" s="66" t="s">
        <v>75</v>
      </c>
    </row>
    <row r="811" spans="1:20" ht="16.5" customHeight="1" x14ac:dyDescent="0.2">
      <c r="A811" s="7"/>
      <c r="B811" s="7"/>
      <c r="C811" s="7"/>
      <c r="D811" s="7"/>
      <c r="E811" s="7"/>
      <c r="F811" s="7" t="s">
        <v>203</v>
      </c>
      <c r="G811" s="7"/>
      <c r="H811" s="7"/>
      <c r="I811" s="7"/>
      <c r="J811" s="7"/>
      <c r="K811" s="7"/>
      <c r="L811" s="9" t="s">
        <v>210</v>
      </c>
      <c r="M811" s="67">
        <v>15.3</v>
      </c>
      <c r="N811" s="66">
        <v>0.6</v>
      </c>
      <c r="O811" s="67">
        <v>79.3</v>
      </c>
      <c r="P811" s="67">
        <v>61.5</v>
      </c>
      <c r="Q811" s="67">
        <v>21.1</v>
      </c>
      <c r="R811" s="67">
        <v>13</v>
      </c>
      <c r="S811" s="66">
        <v>9.9</v>
      </c>
      <c r="T811" s="66" t="s">
        <v>75</v>
      </c>
    </row>
    <row r="812" spans="1:20" ht="16.5" customHeight="1" x14ac:dyDescent="0.2">
      <c r="A812" s="7"/>
      <c r="B812" s="7"/>
      <c r="C812" s="7"/>
      <c r="D812" s="7"/>
      <c r="E812" s="7" t="s">
        <v>204</v>
      </c>
      <c r="F812" s="7"/>
      <c r="G812" s="7"/>
      <c r="H812" s="7"/>
      <c r="I812" s="7"/>
      <c r="J812" s="7"/>
      <c r="K812" s="7"/>
      <c r="L812" s="9" t="s">
        <v>210</v>
      </c>
      <c r="M812" s="66">
        <v>1.6</v>
      </c>
      <c r="N812" s="66">
        <v>1.2</v>
      </c>
      <c r="O812" s="67">
        <v>12.7</v>
      </c>
      <c r="P812" s="66">
        <v>5.7</v>
      </c>
      <c r="Q812" s="66">
        <v>1.3</v>
      </c>
      <c r="R812" s="66">
        <v>0.5</v>
      </c>
      <c r="S812" s="66">
        <v>0.5</v>
      </c>
      <c r="T812" s="66" t="s">
        <v>75</v>
      </c>
    </row>
    <row r="813" spans="1:20" ht="29.45" customHeight="1" x14ac:dyDescent="0.2">
      <c r="A813" s="7"/>
      <c r="B813" s="7"/>
      <c r="C813" s="7"/>
      <c r="D813" s="7"/>
      <c r="E813" s="382" t="s">
        <v>205</v>
      </c>
      <c r="F813" s="382"/>
      <c r="G813" s="382"/>
      <c r="H813" s="382"/>
      <c r="I813" s="382"/>
      <c r="J813" s="382"/>
      <c r="K813" s="382"/>
      <c r="L813" s="9" t="s">
        <v>210</v>
      </c>
      <c r="M813" s="66">
        <v>0.5</v>
      </c>
      <c r="N813" s="60" t="s">
        <v>81</v>
      </c>
      <c r="O813" s="66">
        <v>8</v>
      </c>
      <c r="P813" s="66">
        <v>4.3</v>
      </c>
      <c r="Q813" s="66">
        <v>1.4</v>
      </c>
      <c r="R813" s="66">
        <v>1.2</v>
      </c>
      <c r="S813" s="66">
        <v>1.5</v>
      </c>
      <c r="T813" s="66" t="s">
        <v>75</v>
      </c>
    </row>
    <row r="814" spans="1:20" ht="16.5" customHeight="1" x14ac:dyDescent="0.2">
      <c r="A814" s="7"/>
      <c r="B814" s="7"/>
      <c r="C814" s="7"/>
      <c r="D814" s="7"/>
      <c r="E814" s="7" t="s">
        <v>206</v>
      </c>
      <c r="F814" s="7"/>
      <c r="G814" s="7"/>
      <c r="H814" s="7"/>
      <c r="I814" s="7"/>
      <c r="J814" s="7"/>
      <c r="K814" s="7"/>
      <c r="L814" s="9" t="s">
        <v>210</v>
      </c>
      <c r="M814" s="67">
        <v>17.5</v>
      </c>
      <c r="N814" s="66">
        <v>1.8</v>
      </c>
      <c r="O814" s="68">
        <v>100</v>
      </c>
      <c r="P814" s="67">
        <v>71.599999999999994</v>
      </c>
      <c r="Q814" s="67">
        <v>23.8</v>
      </c>
      <c r="R814" s="67">
        <v>14.7</v>
      </c>
      <c r="S814" s="67">
        <v>11.9</v>
      </c>
      <c r="T814" s="66" t="s">
        <v>75</v>
      </c>
    </row>
    <row r="815" spans="1:20" ht="16.5" customHeight="1" x14ac:dyDescent="0.2">
      <c r="A815" s="7"/>
      <c r="B815" s="7"/>
      <c r="C815" s="7"/>
      <c r="D815" s="7" t="s">
        <v>207</v>
      </c>
      <c r="E815" s="7"/>
      <c r="F815" s="7"/>
      <c r="G815" s="7"/>
      <c r="H815" s="7"/>
      <c r="I815" s="7"/>
      <c r="J815" s="7"/>
      <c r="K815" s="7"/>
      <c r="L815" s="9" t="s">
        <v>210</v>
      </c>
      <c r="M815" s="67">
        <v>82.5</v>
      </c>
      <c r="N815" s="67">
        <v>98.2</v>
      </c>
      <c r="O815" s="60" t="s">
        <v>214</v>
      </c>
      <c r="P815" s="67">
        <v>28.4</v>
      </c>
      <c r="Q815" s="67">
        <v>76.2</v>
      </c>
      <c r="R815" s="67">
        <v>85.3</v>
      </c>
      <c r="S815" s="67">
        <v>88.1</v>
      </c>
      <c r="T815" s="68">
        <v>100</v>
      </c>
    </row>
    <row r="816" spans="1:20" ht="16.5" customHeight="1" x14ac:dyDescent="0.2">
      <c r="A816" s="7"/>
      <c r="B816" s="7"/>
      <c r="C816" s="7"/>
      <c r="D816" s="7" t="s">
        <v>208</v>
      </c>
      <c r="E816" s="7"/>
      <c r="F816" s="7"/>
      <c r="G816" s="7"/>
      <c r="H816" s="7"/>
      <c r="I816" s="7"/>
      <c r="J816" s="7"/>
      <c r="K816" s="7"/>
      <c r="L816" s="9" t="s">
        <v>210</v>
      </c>
      <c r="M816" s="68">
        <v>100</v>
      </c>
      <c r="N816" s="68">
        <v>100</v>
      </c>
      <c r="O816" s="68">
        <v>100</v>
      </c>
      <c r="P816" s="68">
        <v>100</v>
      </c>
      <c r="Q816" s="68">
        <v>100</v>
      </c>
      <c r="R816" s="68">
        <v>100</v>
      </c>
      <c r="S816" s="68">
        <v>100</v>
      </c>
      <c r="T816" s="68">
        <v>100</v>
      </c>
    </row>
    <row r="817" spans="1:20" ht="16.5" customHeight="1" x14ac:dyDescent="0.2">
      <c r="A817" s="7"/>
      <c r="B817" s="7" t="s">
        <v>213</v>
      </c>
      <c r="C817" s="7"/>
      <c r="D817" s="7"/>
      <c r="E817" s="7"/>
      <c r="F817" s="7"/>
      <c r="G817" s="7"/>
      <c r="H817" s="7"/>
      <c r="I817" s="7"/>
      <c r="J817" s="7"/>
      <c r="K817" s="7"/>
      <c r="L817" s="9"/>
      <c r="M817" s="10"/>
      <c r="N817" s="10"/>
      <c r="O817" s="10"/>
      <c r="P817" s="10"/>
      <c r="Q817" s="10"/>
      <c r="R817" s="10"/>
      <c r="S817" s="10"/>
      <c r="T817" s="10"/>
    </row>
    <row r="818" spans="1:20" ht="16.5" customHeight="1" x14ac:dyDescent="0.2">
      <c r="A818" s="7"/>
      <c r="B818" s="7"/>
      <c r="C818" s="7" t="s">
        <v>198</v>
      </c>
      <c r="D818" s="7"/>
      <c r="E818" s="7"/>
      <c r="F818" s="7"/>
      <c r="G818" s="7"/>
      <c r="H818" s="7"/>
      <c r="I818" s="7"/>
      <c r="J818" s="7"/>
      <c r="K818" s="7"/>
      <c r="L818" s="9"/>
      <c r="M818" s="10"/>
      <c r="N818" s="10"/>
      <c r="O818" s="10"/>
      <c r="P818" s="10"/>
      <c r="Q818" s="10"/>
      <c r="R818" s="10"/>
      <c r="S818" s="10"/>
      <c r="T818" s="10"/>
    </row>
    <row r="819" spans="1:20" ht="16.5" customHeight="1" x14ac:dyDescent="0.2">
      <c r="A819" s="7"/>
      <c r="B819" s="7"/>
      <c r="C819" s="7"/>
      <c r="D819" s="7" t="s">
        <v>199</v>
      </c>
      <c r="E819" s="7"/>
      <c r="F819" s="7"/>
      <c r="G819" s="7"/>
      <c r="H819" s="7"/>
      <c r="I819" s="7"/>
      <c r="J819" s="7"/>
      <c r="K819" s="7"/>
      <c r="L819" s="9"/>
      <c r="M819" s="10"/>
      <c r="N819" s="10"/>
      <c r="O819" s="10"/>
      <c r="P819" s="10"/>
      <c r="Q819" s="10"/>
      <c r="R819" s="10"/>
      <c r="S819" s="10"/>
      <c r="T819" s="10"/>
    </row>
    <row r="820" spans="1:20" ht="16.5" customHeight="1" x14ac:dyDescent="0.2">
      <c r="A820" s="7"/>
      <c r="B820" s="7"/>
      <c r="C820" s="7"/>
      <c r="D820" s="7"/>
      <c r="E820" s="7" t="s">
        <v>200</v>
      </c>
      <c r="F820" s="7"/>
      <c r="G820" s="7"/>
      <c r="H820" s="7"/>
      <c r="I820" s="7"/>
      <c r="J820" s="7"/>
      <c r="K820" s="7"/>
      <c r="L820" s="9"/>
      <c r="M820" s="10"/>
      <c r="N820" s="10"/>
      <c r="O820" s="10"/>
      <c r="P820" s="10"/>
      <c r="Q820" s="10"/>
      <c r="R820" s="10"/>
      <c r="S820" s="10"/>
      <c r="T820" s="10"/>
    </row>
    <row r="821" spans="1:20" ht="16.5" customHeight="1" x14ac:dyDescent="0.2">
      <c r="A821" s="7"/>
      <c r="B821" s="7"/>
      <c r="C821" s="7"/>
      <c r="D821" s="7"/>
      <c r="E821" s="7"/>
      <c r="F821" s="7" t="s">
        <v>201</v>
      </c>
      <c r="G821" s="7"/>
      <c r="H821" s="7"/>
      <c r="I821" s="7"/>
      <c r="J821" s="7"/>
      <c r="K821" s="7"/>
      <c r="L821" s="9" t="s">
        <v>67</v>
      </c>
      <c r="M821" s="61">
        <v>26860</v>
      </c>
      <c r="N821" s="61">
        <v>10447</v>
      </c>
      <c r="O821" s="65">
        <v>8069</v>
      </c>
      <c r="P821" s="65">
        <v>2926</v>
      </c>
      <c r="Q821" s="65">
        <v>2221</v>
      </c>
      <c r="R821" s="65">
        <v>1035</v>
      </c>
      <c r="S821" s="64">
        <v>720</v>
      </c>
      <c r="T821" s="65">
        <v>1356</v>
      </c>
    </row>
    <row r="822" spans="1:20" ht="16.5" customHeight="1" x14ac:dyDescent="0.2">
      <c r="A822" s="7"/>
      <c r="B822" s="7"/>
      <c r="C822" s="7"/>
      <c r="D822" s="7"/>
      <c r="E822" s="7"/>
      <c r="F822" s="7" t="s">
        <v>202</v>
      </c>
      <c r="G822" s="7"/>
      <c r="H822" s="7"/>
      <c r="I822" s="7"/>
      <c r="J822" s="7"/>
      <c r="K822" s="7"/>
      <c r="L822" s="9" t="s">
        <v>67</v>
      </c>
      <c r="M822" s="61">
        <v>25649</v>
      </c>
      <c r="N822" s="65">
        <v>7474</v>
      </c>
      <c r="O822" s="61">
        <v>13977</v>
      </c>
      <c r="P822" s="65">
        <v>6483</v>
      </c>
      <c r="Q822" s="65">
        <v>2431</v>
      </c>
      <c r="R822" s="64">
        <v>743</v>
      </c>
      <c r="S822" s="65">
        <v>1215</v>
      </c>
      <c r="T822" s="65">
        <v>1701</v>
      </c>
    </row>
    <row r="823" spans="1:20" ht="16.5" customHeight="1" x14ac:dyDescent="0.2">
      <c r="A823" s="7"/>
      <c r="B823" s="7"/>
      <c r="C823" s="7"/>
      <c r="D823" s="7"/>
      <c r="E823" s="7"/>
      <c r="F823" s="7" t="s">
        <v>203</v>
      </c>
      <c r="G823" s="7"/>
      <c r="H823" s="7"/>
      <c r="I823" s="7"/>
      <c r="J823" s="7"/>
      <c r="K823" s="7"/>
      <c r="L823" s="9" t="s">
        <v>67</v>
      </c>
      <c r="M823" s="61">
        <v>52509</v>
      </c>
      <c r="N823" s="61">
        <v>17921</v>
      </c>
      <c r="O823" s="61">
        <v>22046</v>
      </c>
      <c r="P823" s="65">
        <v>9409</v>
      </c>
      <c r="Q823" s="65">
        <v>4652</v>
      </c>
      <c r="R823" s="65">
        <v>1778</v>
      </c>
      <c r="S823" s="65">
        <v>1935</v>
      </c>
      <c r="T823" s="65">
        <v>3057</v>
      </c>
    </row>
    <row r="824" spans="1:20" ht="16.5" customHeight="1" x14ac:dyDescent="0.2">
      <c r="A824" s="7"/>
      <c r="B824" s="7"/>
      <c r="C824" s="7"/>
      <c r="D824" s="7"/>
      <c r="E824" s="7" t="s">
        <v>204</v>
      </c>
      <c r="F824" s="7"/>
      <c r="G824" s="7"/>
      <c r="H824" s="7"/>
      <c r="I824" s="7"/>
      <c r="J824" s="7"/>
      <c r="K824" s="7"/>
      <c r="L824" s="9" t="s">
        <v>67</v>
      </c>
      <c r="M824" s="65">
        <v>1394</v>
      </c>
      <c r="N824" s="65">
        <v>1052</v>
      </c>
      <c r="O824" s="65">
        <v>1846</v>
      </c>
      <c r="P824" s="64">
        <v>917</v>
      </c>
      <c r="Q824" s="64">
        <v>373</v>
      </c>
      <c r="R824" s="63">
        <v>73</v>
      </c>
      <c r="S824" s="63">
        <v>86</v>
      </c>
      <c r="T824" s="64">
        <v>434</v>
      </c>
    </row>
    <row r="825" spans="1:20" ht="29.45" customHeight="1" x14ac:dyDescent="0.2">
      <c r="A825" s="7"/>
      <c r="B825" s="7"/>
      <c r="C825" s="7"/>
      <c r="D825" s="7"/>
      <c r="E825" s="382" t="s">
        <v>205</v>
      </c>
      <c r="F825" s="382"/>
      <c r="G825" s="382"/>
      <c r="H825" s="382"/>
      <c r="I825" s="382"/>
      <c r="J825" s="382"/>
      <c r="K825" s="382"/>
      <c r="L825" s="9" t="s">
        <v>67</v>
      </c>
      <c r="M825" s="64">
        <v>333</v>
      </c>
      <c r="N825" s="59" t="s">
        <v>81</v>
      </c>
      <c r="O825" s="64">
        <v>871</v>
      </c>
      <c r="P825" s="64">
        <v>692</v>
      </c>
      <c r="Q825" s="64">
        <v>308</v>
      </c>
      <c r="R825" s="64">
        <v>168</v>
      </c>
      <c r="S825" s="64">
        <v>302</v>
      </c>
      <c r="T825" s="64">
        <v>311</v>
      </c>
    </row>
    <row r="826" spans="1:20" ht="16.5" customHeight="1" x14ac:dyDescent="0.2">
      <c r="A826" s="7"/>
      <c r="B826" s="7"/>
      <c r="C826" s="7"/>
      <c r="D826" s="7"/>
      <c r="E826" s="7" t="s">
        <v>206</v>
      </c>
      <c r="F826" s="7"/>
      <c r="G826" s="7"/>
      <c r="H826" s="7"/>
      <c r="I826" s="7"/>
      <c r="J826" s="7"/>
      <c r="K826" s="7"/>
      <c r="L826" s="9" t="s">
        <v>67</v>
      </c>
      <c r="M826" s="61">
        <v>54236</v>
      </c>
      <c r="N826" s="61">
        <v>18973</v>
      </c>
      <c r="O826" s="61">
        <v>24763</v>
      </c>
      <c r="P826" s="61">
        <v>11018</v>
      </c>
      <c r="Q826" s="65">
        <v>5333</v>
      </c>
      <c r="R826" s="65">
        <v>2019</v>
      </c>
      <c r="S826" s="65">
        <v>2323</v>
      </c>
      <c r="T826" s="65">
        <v>3802</v>
      </c>
    </row>
    <row r="827" spans="1:20" ht="16.5" customHeight="1" x14ac:dyDescent="0.2">
      <c r="A827" s="7"/>
      <c r="B827" s="7"/>
      <c r="C827" s="7"/>
      <c r="D827" s="7" t="s">
        <v>207</v>
      </c>
      <c r="E827" s="7"/>
      <c r="F827" s="7"/>
      <c r="G827" s="7"/>
      <c r="H827" s="7"/>
      <c r="I827" s="7"/>
      <c r="J827" s="7"/>
      <c r="K827" s="7"/>
      <c r="L827" s="9" t="s">
        <v>67</v>
      </c>
      <c r="M827" s="61">
        <v>50581</v>
      </c>
      <c r="N827" s="61">
        <v>54299</v>
      </c>
      <c r="O827" s="59" t="s">
        <v>214</v>
      </c>
      <c r="P827" s="65">
        <v>4187</v>
      </c>
      <c r="Q827" s="61">
        <v>13787</v>
      </c>
      <c r="R827" s="61">
        <v>10292</v>
      </c>
      <c r="S827" s="61">
        <v>11226</v>
      </c>
      <c r="T827" s="65">
        <v>6165</v>
      </c>
    </row>
    <row r="828" spans="1:20" ht="16.5" customHeight="1" x14ac:dyDescent="0.2">
      <c r="A828" s="7"/>
      <c r="B828" s="7"/>
      <c r="C828" s="7"/>
      <c r="D828" s="7" t="s">
        <v>208</v>
      </c>
      <c r="E828" s="7"/>
      <c r="F828" s="7"/>
      <c r="G828" s="7"/>
      <c r="H828" s="7"/>
      <c r="I828" s="7"/>
      <c r="J828" s="7"/>
      <c r="K828" s="7"/>
      <c r="L828" s="9" t="s">
        <v>67</v>
      </c>
      <c r="M828" s="58">
        <v>104817</v>
      </c>
      <c r="N828" s="61">
        <v>73272</v>
      </c>
      <c r="O828" s="61">
        <v>24763</v>
      </c>
      <c r="P828" s="61">
        <v>15205</v>
      </c>
      <c r="Q828" s="61">
        <v>19120</v>
      </c>
      <c r="R828" s="61">
        <v>12311</v>
      </c>
      <c r="S828" s="61">
        <v>13549</v>
      </c>
      <c r="T828" s="65">
        <v>9967</v>
      </c>
    </row>
    <row r="829" spans="1:20" ht="16.5" customHeight="1" x14ac:dyDescent="0.2">
      <c r="A829" s="7"/>
      <c r="B829" s="7"/>
      <c r="C829" s="7" t="s">
        <v>209</v>
      </c>
      <c r="D829" s="7"/>
      <c r="E829" s="7"/>
      <c r="F829" s="7"/>
      <c r="G829" s="7"/>
      <c r="H829" s="7"/>
      <c r="I829" s="7"/>
      <c r="J829" s="7"/>
      <c r="K829" s="7"/>
      <c r="L829" s="9"/>
      <c r="M829" s="10"/>
      <c r="N829" s="10"/>
      <c r="O829" s="10"/>
      <c r="P829" s="10"/>
      <c r="Q829" s="10"/>
      <c r="R829" s="10"/>
      <c r="S829" s="10"/>
      <c r="T829" s="10"/>
    </row>
    <row r="830" spans="1:20" ht="16.5" customHeight="1" x14ac:dyDescent="0.2">
      <c r="A830" s="7"/>
      <c r="B830" s="7"/>
      <c r="C830" s="7"/>
      <c r="D830" s="7" t="s">
        <v>199</v>
      </c>
      <c r="E830" s="7"/>
      <c r="F830" s="7"/>
      <c r="G830" s="7"/>
      <c r="H830" s="7"/>
      <c r="I830" s="7"/>
      <c r="J830" s="7"/>
      <c r="K830" s="7"/>
      <c r="L830" s="9"/>
      <c r="M830" s="10"/>
      <c r="N830" s="10"/>
      <c r="O830" s="10"/>
      <c r="P830" s="10"/>
      <c r="Q830" s="10"/>
      <c r="R830" s="10"/>
      <c r="S830" s="10"/>
      <c r="T830" s="10"/>
    </row>
    <row r="831" spans="1:20" ht="16.5" customHeight="1" x14ac:dyDescent="0.2">
      <c r="A831" s="7"/>
      <c r="B831" s="7"/>
      <c r="C831" s="7"/>
      <c r="D831" s="7"/>
      <c r="E831" s="7" t="s">
        <v>200</v>
      </c>
      <c r="F831" s="7"/>
      <c r="G831" s="7"/>
      <c r="H831" s="7"/>
      <c r="I831" s="7"/>
      <c r="J831" s="7"/>
      <c r="K831" s="7"/>
      <c r="L831" s="9"/>
      <c r="M831" s="10"/>
      <c r="N831" s="10"/>
      <c r="O831" s="10"/>
      <c r="P831" s="10"/>
      <c r="Q831" s="10"/>
      <c r="R831" s="10"/>
      <c r="S831" s="10"/>
      <c r="T831" s="10"/>
    </row>
    <row r="832" spans="1:20" ht="16.5" customHeight="1" x14ac:dyDescent="0.2">
      <c r="A832" s="7"/>
      <c r="B832" s="7"/>
      <c r="C832" s="7"/>
      <c r="D832" s="7"/>
      <c r="E832" s="7"/>
      <c r="F832" s="7" t="s">
        <v>201</v>
      </c>
      <c r="G832" s="7"/>
      <c r="H832" s="7"/>
      <c r="I832" s="7"/>
      <c r="J832" s="7"/>
      <c r="K832" s="7"/>
      <c r="L832" s="9" t="s">
        <v>210</v>
      </c>
      <c r="M832" s="67">
        <v>25.6</v>
      </c>
      <c r="N832" s="67">
        <v>14.3</v>
      </c>
      <c r="O832" s="67">
        <v>32.6</v>
      </c>
      <c r="P832" s="67">
        <v>19.2</v>
      </c>
      <c r="Q832" s="67">
        <v>11.6</v>
      </c>
      <c r="R832" s="66">
        <v>8.4</v>
      </c>
      <c r="S832" s="66">
        <v>5.3</v>
      </c>
      <c r="T832" s="67">
        <v>13.6</v>
      </c>
    </row>
    <row r="833" spans="1:20" ht="16.5" customHeight="1" x14ac:dyDescent="0.2">
      <c r="A833" s="7"/>
      <c r="B833" s="7"/>
      <c r="C833" s="7"/>
      <c r="D833" s="7"/>
      <c r="E833" s="7"/>
      <c r="F833" s="7" t="s">
        <v>202</v>
      </c>
      <c r="G833" s="7"/>
      <c r="H833" s="7"/>
      <c r="I833" s="7"/>
      <c r="J833" s="7"/>
      <c r="K833" s="7"/>
      <c r="L833" s="9" t="s">
        <v>210</v>
      </c>
      <c r="M833" s="67">
        <v>24.5</v>
      </c>
      <c r="N833" s="67">
        <v>10.199999999999999</v>
      </c>
      <c r="O833" s="67">
        <v>56.4</v>
      </c>
      <c r="P833" s="67">
        <v>42.6</v>
      </c>
      <c r="Q833" s="67">
        <v>12.7</v>
      </c>
      <c r="R833" s="66">
        <v>6</v>
      </c>
      <c r="S833" s="66">
        <v>9</v>
      </c>
      <c r="T833" s="67">
        <v>17.100000000000001</v>
      </c>
    </row>
    <row r="834" spans="1:20" ht="16.5" customHeight="1" x14ac:dyDescent="0.2">
      <c r="A834" s="7"/>
      <c r="B834" s="7"/>
      <c r="C834" s="7"/>
      <c r="D834" s="7"/>
      <c r="E834" s="7"/>
      <c r="F834" s="7" t="s">
        <v>203</v>
      </c>
      <c r="G834" s="7"/>
      <c r="H834" s="7"/>
      <c r="I834" s="7"/>
      <c r="J834" s="7"/>
      <c r="K834" s="7"/>
      <c r="L834" s="9" t="s">
        <v>210</v>
      </c>
      <c r="M834" s="67">
        <v>50.1</v>
      </c>
      <c r="N834" s="67">
        <v>24.5</v>
      </c>
      <c r="O834" s="67">
        <v>89</v>
      </c>
      <c r="P834" s="67">
        <v>61.9</v>
      </c>
      <c r="Q834" s="67">
        <v>24.3</v>
      </c>
      <c r="R834" s="67">
        <v>14.4</v>
      </c>
      <c r="S834" s="67">
        <v>14.3</v>
      </c>
      <c r="T834" s="67">
        <v>30.7</v>
      </c>
    </row>
    <row r="835" spans="1:20" ht="16.5" customHeight="1" x14ac:dyDescent="0.2">
      <c r="A835" s="7"/>
      <c r="B835" s="7"/>
      <c r="C835" s="7"/>
      <c r="D835" s="7"/>
      <c r="E835" s="7" t="s">
        <v>204</v>
      </c>
      <c r="F835" s="7"/>
      <c r="G835" s="7"/>
      <c r="H835" s="7"/>
      <c r="I835" s="7"/>
      <c r="J835" s="7"/>
      <c r="K835" s="7"/>
      <c r="L835" s="9" t="s">
        <v>210</v>
      </c>
      <c r="M835" s="66">
        <v>1.3</v>
      </c>
      <c r="N835" s="66">
        <v>1.4</v>
      </c>
      <c r="O835" s="66">
        <v>7.5</v>
      </c>
      <c r="P835" s="66">
        <v>6</v>
      </c>
      <c r="Q835" s="66">
        <v>2</v>
      </c>
      <c r="R835" s="66">
        <v>0.6</v>
      </c>
      <c r="S835" s="66">
        <v>0.6</v>
      </c>
      <c r="T835" s="66">
        <v>4.4000000000000004</v>
      </c>
    </row>
    <row r="836" spans="1:20" ht="29.45" customHeight="1" x14ac:dyDescent="0.2">
      <c r="A836" s="7"/>
      <c r="B836" s="7"/>
      <c r="C836" s="7"/>
      <c r="D836" s="7"/>
      <c r="E836" s="382" t="s">
        <v>205</v>
      </c>
      <c r="F836" s="382"/>
      <c r="G836" s="382"/>
      <c r="H836" s="382"/>
      <c r="I836" s="382"/>
      <c r="J836" s="382"/>
      <c r="K836" s="382"/>
      <c r="L836" s="9" t="s">
        <v>210</v>
      </c>
      <c r="M836" s="66">
        <v>0.3</v>
      </c>
      <c r="N836" s="60" t="s">
        <v>81</v>
      </c>
      <c r="O836" s="66">
        <v>3.5</v>
      </c>
      <c r="P836" s="66">
        <v>4.5999999999999996</v>
      </c>
      <c r="Q836" s="66">
        <v>1.6</v>
      </c>
      <c r="R836" s="66">
        <v>1.4</v>
      </c>
      <c r="S836" s="66">
        <v>2.2000000000000002</v>
      </c>
      <c r="T836" s="66">
        <v>3.1</v>
      </c>
    </row>
    <row r="837" spans="1:20" ht="16.5" customHeight="1" x14ac:dyDescent="0.2">
      <c r="A837" s="7"/>
      <c r="B837" s="7"/>
      <c r="C837" s="7"/>
      <c r="D837" s="7"/>
      <c r="E837" s="7" t="s">
        <v>206</v>
      </c>
      <c r="F837" s="7"/>
      <c r="G837" s="7"/>
      <c r="H837" s="7"/>
      <c r="I837" s="7"/>
      <c r="J837" s="7"/>
      <c r="K837" s="7"/>
      <c r="L837" s="9" t="s">
        <v>210</v>
      </c>
      <c r="M837" s="67">
        <v>51.7</v>
      </c>
      <c r="N837" s="67">
        <v>25.9</v>
      </c>
      <c r="O837" s="68">
        <v>100</v>
      </c>
      <c r="P837" s="67">
        <v>72.5</v>
      </c>
      <c r="Q837" s="67">
        <v>27.9</v>
      </c>
      <c r="R837" s="67">
        <v>16.399999999999999</v>
      </c>
      <c r="S837" s="67">
        <v>17.100000000000001</v>
      </c>
      <c r="T837" s="67">
        <v>38.1</v>
      </c>
    </row>
    <row r="838" spans="1:20" ht="16.5" customHeight="1" x14ac:dyDescent="0.2">
      <c r="A838" s="7"/>
      <c r="B838" s="7"/>
      <c r="C838" s="7"/>
      <c r="D838" s="7" t="s">
        <v>207</v>
      </c>
      <c r="E838" s="7"/>
      <c r="F838" s="7"/>
      <c r="G838" s="7"/>
      <c r="H838" s="7"/>
      <c r="I838" s="7"/>
      <c r="J838" s="7"/>
      <c r="K838" s="7"/>
      <c r="L838" s="9" t="s">
        <v>210</v>
      </c>
      <c r="M838" s="67">
        <v>48.3</v>
      </c>
      <c r="N838" s="67">
        <v>74.099999999999994</v>
      </c>
      <c r="O838" s="60" t="s">
        <v>214</v>
      </c>
      <c r="P838" s="67">
        <v>27.5</v>
      </c>
      <c r="Q838" s="67">
        <v>72.099999999999994</v>
      </c>
      <c r="R838" s="67">
        <v>83.6</v>
      </c>
      <c r="S838" s="67">
        <v>82.9</v>
      </c>
      <c r="T838" s="67">
        <v>61.9</v>
      </c>
    </row>
    <row r="839" spans="1:20" ht="16.5" customHeight="1" x14ac:dyDescent="0.2">
      <c r="A839" s="7"/>
      <c r="B839" s="7"/>
      <c r="C839" s="7"/>
      <c r="D839" s="7" t="s">
        <v>208</v>
      </c>
      <c r="E839" s="7"/>
      <c r="F839" s="7"/>
      <c r="G839" s="7"/>
      <c r="H839" s="7"/>
      <c r="I839" s="7"/>
      <c r="J839" s="7"/>
      <c r="K839" s="7"/>
      <c r="L839" s="9" t="s">
        <v>210</v>
      </c>
      <c r="M839" s="68">
        <v>100</v>
      </c>
      <c r="N839" s="68">
        <v>100</v>
      </c>
      <c r="O839" s="68">
        <v>100</v>
      </c>
      <c r="P839" s="68">
        <v>100</v>
      </c>
      <c r="Q839" s="68">
        <v>100</v>
      </c>
      <c r="R839" s="68">
        <v>100</v>
      </c>
      <c r="S839" s="68">
        <v>100</v>
      </c>
      <c r="T839" s="68">
        <v>100</v>
      </c>
    </row>
    <row r="840" spans="1:20" ht="16.5" customHeight="1" x14ac:dyDescent="0.2">
      <c r="A840" s="7" t="s">
        <v>88</v>
      </c>
      <c r="B840" s="7"/>
      <c r="C840" s="7"/>
      <c r="D840" s="7"/>
      <c r="E840" s="7"/>
      <c r="F840" s="7"/>
      <c r="G840" s="7"/>
      <c r="H840" s="7"/>
      <c r="I840" s="7"/>
      <c r="J840" s="7"/>
      <c r="K840" s="7"/>
      <c r="L840" s="9"/>
      <c r="M840" s="10"/>
      <c r="N840" s="10"/>
      <c r="O840" s="10"/>
      <c r="P840" s="10"/>
      <c r="Q840" s="10"/>
      <c r="R840" s="10"/>
      <c r="S840" s="10"/>
      <c r="T840" s="10"/>
    </row>
    <row r="841" spans="1:20" ht="16.5" customHeight="1" x14ac:dyDescent="0.2">
      <c r="A841" s="7"/>
      <c r="B841" s="7" t="s">
        <v>197</v>
      </c>
      <c r="C841" s="7"/>
      <c r="D841" s="7"/>
      <c r="E841" s="7"/>
      <c r="F841" s="7"/>
      <c r="G841" s="7"/>
      <c r="H841" s="7"/>
      <c r="I841" s="7"/>
      <c r="J841" s="7"/>
      <c r="K841" s="7"/>
      <c r="L841" s="9"/>
      <c r="M841" s="10"/>
      <c r="N841" s="10"/>
      <c r="O841" s="10"/>
      <c r="P841" s="10"/>
      <c r="Q841" s="10"/>
      <c r="R841" s="10"/>
      <c r="S841" s="10"/>
      <c r="T841" s="10"/>
    </row>
    <row r="842" spans="1:20" ht="16.5" customHeight="1" x14ac:dyDescent="0.2">
      <c r="A842" s="7"/>
      <c r="B842" s="7"/>
      <c r="C842" s="7" t="s">
        <v>198</v>
      </c>
      <c r="D842" s="7"/>
      <c r="E842" s="7"/>
      <c r="F842" s="7"/>
      <c r="G842" s="7"/>
      <c r="H842" s="7"/>
      <c r="I842" s="7"/>
      <c r="J842" s="7"/>
      <c r="K842" s="7"/>
      <c r="L842" s="9"/>
      <c r="M842" s="10"/>
      <c r="N842" s="10"/>
      <c r="O842" s="10"/>
      <c r="P842" s="10"/>
      <c r="Q842" s="10"/>
      <c r="R842" s="10"/>
      <c r="S842" s="10"/>
      <c r="T842" s="10"/>
    </row>
    <row r="843" spans="1:20" ht="16.5" customHeight="1" x14ac:dyDescent="0.2">
      <c r="A843" s="7"/>
      <c r="B843" s="7"/>
      <c r="C843" s="7"/>
      <c r="D843" s="7" t="s">
        <v>199</v>
      </c>
      <c r="E843" s="7"/>
      <c r="F843" s="7"/>
      <c r="G843" s="7"/>
      <c r="H843" s="7"/>
      <c r="I843" s="7"/>
      <c r="J843" s="7"/>
      <c r="K843" s="7"/>
      <c r="L843" s="9"/>
      <c r="M843" s="10"/>
      <c r="N843" s="10"/>
      <c r="O843" s="10"/>
      <c r="P843" s="10"/>
      <c r="Q843" s="10"/>
      <c r="R843" s="10"/>
      <c r="S843" s="10"/>
      <c r="T843" s="10"/>
    </row>
    <row r="844" spans="1:20" ht="16.5" customHeight="1" x14ac:dyDescent="0.2">
      <c r="A844" s="7"/>
      <c r="B844" s="7"/>
      <c r="C844" s="7"/>
      <c r="D844" s="7"/>
      <c r="E844" s="7" t="s">
        <v>200</v>
      </c>
      <c r="F844" s="7"/>
      <c r="G844" s="7"/>
      <c r="H844" s="7"/>
      <c r="I844" s="7"/>
      <c r="J844" s="7"/>
      <c r="K844" s="7"/>
      <c r="L844" s="9"/>
      <c r="M844" s="10"/>
      <c r="N844" s="10"/>
      <c r="O844" s="10"/>
      <c r="P844" s="10"/>
      <c r="Q844" s="10"/>
      <c r="R844" s="10"/>
      <c r="S844" s="10"/>
      <c r="T844" s="10"/>
    </row>
    <row r="845" spans="1:20" ht="16.5" customHeight="1" x14ac:dyDescent="0.2">
      <c r="A845" s="7"/>
      <c r="B845" s="7"/>
      <c r="C845" s="7"/>
      <c r="D845" s="7"/>
      <c r="E845" s="7"/>
      <c r="F845" s="7" t="s">
        <v>201</v>
      </c>
      <c r="G845" s="7"/>
      <c r="H845" s="7"/>
      <c r="I845" s="7"/>
      <c r="J845" s="7"/>
      <c r="K845" s="7"/>
      <c r="L845" s="9" t="s">
        <v>67</v>
      </c>
      <c r="M845" s="65">
        <v>7088</v>
      </c>
      <c r="N845" s="64">
        <v>997</v>
      </c>
      <c r="O845" s="65">
        <v>2248</v>
      </c>
      <c r="P845" s="64">
        <v>861</v>
      </c>
      <c r="Q845" s="64">
        <v>638</v>
      </c>
      <c r="R845" s="64">
        <v>144</v>
      </c>
      <c r="S845" s="64">
        <v>177</v>
      </c>
      <c r="T845" s="65">
        <v>1472</v>
      </c>
    </row>
    <row r="846" spans="1:20" ht="16.5" customHeight="1" x14ac:dyDescent="0.2">
      <c r="A846" s="7"/>
      <c r="B846" s="7"/>
      <c r="C846" s="7"/>
      <c r="D846" s="7"/>
      <c r="E846" s="7"/>
      <c r="F846" s="7" t="s">
        <v>202</v>
      </c>
      <c r="G846" s="7"/>
      <c r="H846" s="7"/>
      <c r="I846" s="7"/>
      <c r="J846" s="7"/>
      <c r="K846" s="7"/>
      <c r="L846" s="9" t="s">
        <v>67</v>
      </c>
      <c r="M846" s="65">
        <v>6773</v>
      </c>
      <c r="N846" s="64">
        <v>510</v>
      </c>
      <c r="O846" s="65">
        <v>3746</v>
      </c>
      <c r="P846" s="65">
        <v>1441</v>
      </c>
      <c r="Q846" s="64">
        <v>598</v>
      </c>
      <c r="R846" s="63">
        <v>49</v>
      </c>
      <c r="S846" s="64">
        <v>219</v>
      </c>
      <c r="T846" s="65">
        <v>1311</v>
      </c>
    </row>
    <row r="847" spans="1:20" ht="16.5" customHeight="1" x14ac:dyDescent="0.2">
      <c r="A847" s="7"/>
      <c r="B847" s="7"/>
      <c r="C847" s="7"/>
      <c r="D847" s="7"/>
      <c r="E847" s="7"/>
      <c r="F847" s="7" t="s">
        <v>203</v>
      </c>
      <c r="G847" s="7"/>
      <c r="H847" s="7"/>
      <c r="I847" s="7"/>
      <c r="J847" s="7"/>
      <c r="K847" s="7"/>
      <c r="L847" s="9" t="s">
        <v>67</v>
      </c>
      <c r="M847" s="61">
        <v>13861</v>
      </c>
      <c r="N847" s="65">
        <v>1507</v>
      </c>
      <c r="O847" s="65">
        <v>5994</v>
      </c>
      <c r="P847" s="65">
        <v>2302</v>
      </c>
      <c r="Q847" s="65">
        <v>1236</v>
      </c>
      <c r="R847" s="64">
        <v>193</v>
      </c>
      <c r="S847" s="64">
        <v>396</v>
      </c>
      <c r="T847" s="65">
        <v>2783</v>
      </c>
    </row>
    <row r="848" spans="1:20" ht="16.5" customHeight="1" x14ac:dyDescent="0.2">
      <c r="A848" s="7"/>
      <c r="B848" s="7"/>
      <c r="C848" s="7"/>
      <c r="D848" s="7"/>
      <c r="E848" s="7" t="s">
        <v>204</v>
      </c>
      <c r="F848" s="7"/>
      <c r="G848" s="7"/>
      <c r="H848" s="7"/>
      <c r="I848" s="7"/>
      <c r="J848" s="7"/>
      <c r="K848" s="7"/>
      <c r="L848" s="9" t="s">
        <v>67</v>
      </c>
      <c r="M848" s="64">
        <v>540</v>
      </c>
      <c r="N848" s="64">
        <v>111</v>
      </c>
      <c r="O848" s="64">
        <v>524</v>
      </c>
      <c r="P848" s="64">
        <v>262</v>
      </c>
      <c r="Q848" s="64">
        <v>227</v>
      </c>
      <c r="R848" s="62">
        <v>9</v>
      </c>
      <c r="S848" s="62">
        <v>1</v>
      </c>
      <c r="T848" s="64">
        <v>118</v>
      </c>
    </row>
    <row r="849" spans="1:20" ht="29.45" customHeight="1" x14ac:dyDescent="0.2">
      <c r="A849" s="7"/>
      <c r="B849" s="7"/>
      <c r="C849" s="7"/>
      <c r="D849" s="7"/>
      <c r="E849" s="382" t="s">
        <v>205</v>
      </c>
      <c r="F849" s="382"/>
      <c r="G849" s="382"/>
      <c r="H849" s="382"/>
      <c r="I849" s="382"/>
      <c r="J849" s="382"/>
      <c r="K849" s="382"/>
      <c r="L849" s="9" t="s">
        <v>67</v>
      </c>
      <c r="M849" s="64">
        <v>103</v>
      </c>
      <c r="N849" s="62" t="s">
        <v>75</v>
      </c>
      <c r="O849" s="64">
        <v>227</v>
      </c>
      <c r="P849" s="64">
        <v>167</v>
      </c>
      <c r="Q849" s="64">
        <v>159</v>
      </c>
      <c r="R849" s="63">
        <v>23</v>
      </c>
      <c r="S849" s="63">
        <v>18</v>
      </c>
      <c r="T849" s="64">
        <v>273</v>
      </c>
    </row>
    <row r="850" spans="1:20" ht="16.5" customHeight="1" x14ac:dyDescent="0.2">
      <c r="A850" s="7"/>
      <c r="B850" s="7"/>
      <c r="C850" s="7"/>
      <c r="D850" s="7"/>
      <c r="E850" s="7" t="s">
        <v>206</v>
      </c>
      <c r="F850" s="7"/>
      <c r="G850" s="7"/>
      <c r="H850" s="7"/>
      <c r="I850" s="7"/>
      <c r="J850" s="7"/>
      <c r="K850" s="7"/>
      <c r="L850" s="9" t="s">
        <v>67</v>
      </c>
      <c r="M850" s="61">
        <v>14504</v>
      </c>
      <c r="N850" s="65">
        <v>1618</v>
      </c>
      <c r="O850" s="65">
        <v>6745</v>
      </c>
      <c r="P850" s="65">
        <v>2731</v>
      </c>
      <c r="Q850" s="65">
        <v>1622</v>
      </c>
      <c r="R850" s="64">
        <v>225</v>
      </c>
      <c r="S850" s="64">
        <v>415</v>
      </c>
      <c r="T850" s="65">
        <v>3174</v>
      </c>
    </row>
    <row r="851" spans="1:20" ht="16.5" customHeight="1" x14ac:dyDescent="0.2">
      <c r="A851" s="7"/>
      <c r="B851" s="7"/>
      <c r="C851" s="7"/>
      <c r="D851" s="7" t="s">
        <v>207</v>
      </c>
      <c r="E851" s="7"/>
      <c r="F851" s="7"/>
      <c r="G851" s="7"/>
      <c r="H851" s="7"/>
      <c r="I851" s="7"/>
      <c r="J851" s="7"/>
      <c r="K851" s="7"/>
      <c r="L851" s="9" t="s">
        <v>67</v>
      </c>
      <c r="M851" s="65">
        <v>9063</v>
      </c>
      <c r="N851" s="65">
        <v>3287</v>
      </c>
      <c r="O851" s="59" t="s">
        <v>214</v>
      </c>
      <c r="P851" s="64">
        <v>909</v>
      </c>
      <c r="Q851" s="65">
        <v>3307</v>
      </c>
      <c r="R851" s="64">
        <v>969</v>
      </c>
      <c r="S851" s="65">
        <v>1229</v>
      </c>
      <c r="T851" s="65">
        <v>2756</v>
      </c>
    </row>
    <row r="852" spans="1:20" ht="16.5" customHeight="1" x14ac:dyDescent="0.2">
      <c r="A852" s="7"/>
      <c r="B852" s="7"/>
      <c r="C852" s="7"/>
      <c r="D852" s="7" t="s">
        <v>208</v>
      </c>
      <c r="E852" s="7"/>
      <c r="F852" s="7"/>
      <c r="G852" s="7"/>
      <c r="H852" s="7"/>
      <c r="I852" s="7"/>
      <c r="J852" s="7"/>
      <c r="K852" s="7"/>
      <c r="L852" s="9" t="s">
        <v>67</v>
      </c>
      <c r="M852" s="61">
        <v>23567</v>
      </c>
      <c r="N852" s="65">
        <v>4905</v>
      </c>
      <c r="O852" s="65">
        <v>6745</v>
      </c>
      <c r="P852" s="65">
        <v>3640</v>
      </c>
      <c r="Q852" s="65">
        <v>4929</v>
      </c>
      <c r="R852" s="65">
        <v>1194</v>
      </c>
      <c r="S852" s="65">
        <v>1644</v>
      </c>
      <c r="T852" s="65">
        <v>5930</v>
      </c>
    </row>
    <row r="853" spans="1:20" ht="16.5" customHeight="1" x14ac:dyDescent="0.2">
      <c r="A853" s="7"/>
      <c r="B853" s="7"/>
      <c r="C853" s="7" t="s">
        <v>209</v>
      </c>
      <c r="D853" s="7"/>
      <c r="E853" s="7"/>
      <c r="F853" s="7"/>
      <c r="G853" s="7"/>
      <c r="H853" s="7"/>
      <c r="I853" s="7"/>
      <c r="J853" s="7"/>
      <c r="K853" s="7"/>
      <c r="L853" s="9"/>
      <c r="M853" s="10"/>
      <c r="N853" s="10"/>
      <c r="O853" s="10"/>
      <c r="P853" s="10"/>
      <c r="Q853" s="10"/>
      <c r="R853" s="10"/>
      <c r="S853" s="10"/>
      <c r="T853" s="10"/>
    </row>
    <row r="854" spans="1:20" ht="16.5" customHeight="1" x14ac:dyDescent="0.2">
      <c r="A854" s="7"/>
      <c r="B854" s="7"/>
      <c r="C854" s="7"/>
      <c r="D854" s="7" t="s">
        <v>199</v>
      </c>
      <c r="E854" s="7"/>
      <c r="F854" s="7"/>
      <c r="G854" s="7"/>
      <c r="H854" s="7"/>
      <c r="I854" s="7"/>
      <c r="J854" s="7"/>
      <c r="K854" s="7"/>
      <c r="L854" s="9"/>
      <c r="M854" s="10"/>
      <c r="N854" s="10"/>
      <c r="O854" s="10"/>
      <c r="P854" s="10"/>
      <c r="Q854" s="10"/>
      <c r="R854" s="10"/>
      <c r="S854" s="10"/>
      <c r="T854" s="10"/>
    </row>
    <row r="855" spans="1:20" ht="16.5" customHeight="1" x14ac:dyDescent="0.2">
      <c r="A855" s="7"/>
      <c r="B855" s="7"/>
      <c r="C855" s="7"/>
      <c r="D855" s="7"/>
      <c r="E855" s="7" t="s">
        <v>200</v>
      </c>
      <c r="F855" s="7"/>
      <c r="G855" s="7"/>
      <c r="H855" s="7"/>
      <c r="I855" s="7"/>
      <c r="J855" s="7"/>
      <c r="K855" s="7"/>
      <c r="L855" s="9"/>
      <c r="M855" s="10"/>
      <c r="N855" s="10"/>
      <c r="O855" s="10"/>
      <c r="P855" s="10"/>
      <c r="Q855" s="10"/>
      <c r="R855" s="10"/>
      <c r="S855" s="10"/>
      <c r="T855" s="10"/>
    </row>
    <row r="856" spans="1:20" ht="16.5" customHeight="1" x14ac:dyDescent="0.2">
      <c r="A856" s="7"/>
      <c r="B856" s="7"/>
      <c r="C856" s="7"/>
      <c r="D856" s="7"/>
      <c r="E856" s="7"/>
      <c r="F856" s="7" t="s">
        <v>201</v>
      </c>
      <c r="G856" s="7"/>
      <c r="H856" s="7"/>
      <c r="I856" s="7"/>
      <c r="J856" s="7"/>
      <c r="K856" s="7"/>
      <c r="L856" s="9" t="s">
        <v>210</v>
      </c>
      <c r="M856" s="67">
        <v>30.1</v>
      </c>
      <c r="N856" s="67">
        <v>20.3</v>
      </c>
      <c r="O856" s="67">
        <v>33.299999999999997</v>
      </c>
      <c r="P856" s="67">
        <v>23.7</v>
      </c>
      <c r="Q856" s="67">
        <v>12.9</v>
      </c>
      <c r="R856" s="67">
        <v>12.1</v>
      </c>
      <c r="S856" s="67">
        <v>10.8</v>
      </c>
      <c r="T856" s="67">
        <v>24.8</v>
      </c>
    </row>
    <row r="857" spans="1:20" ht="16.5" customHeight="1" x14ac:dyDescent="0.2">
      <c r="A857" s="7"/>
      <c r="B857" s="7"/>
      <c r="C857" s="7"/>
      <c r="D857" s="7"/>
      <c r="E857" s="7"/>
      <c r="F857" s="7" t="s">
        <v>202</v>
      </c>
      <c r="G857" s="7"/>
      <c r="H857" s="7"/>
      <c r="I857" s="7"/>
      <c r="J857" s="7"/>
      <c r="K857" s="7"/>
      <c r="L857" s="9" t="s">
        <v>210</v>
      </c>
      <c r="M857" s="67">
        <v>28.7</v>
      </c>
      <c r="N857" s="67">
        <v>10.4</v>
      </c>
      <c r="O857" s="67">
        <v>55.5</v>
      </c>
      <c r="P857" s="67">
        <v>39.6</v>
      </c>
      <c r="Q857" s="67">
        <v>12.1</v>
      </c>
      <c r="R857" s="66">
        <v>4.0999999999999996</v>
      </c>
      <c r="S857" s="67">
        <v>13.3</v>
      </c>
      <c r="T857" s="67">
        <v>22.1</v>
      </c>
    </row>
    <row r="858" spans="1:20" ht="16.5" customHeight="1" x14ac:dyDescent="0.2">
      <c r="A858" s="7"/>
      <c r="B858" s="7"/>
      <c r="C858" s="7"/>
      <c r="D858" s="7"/>
      <c r="E858" s="7"/>
      <c r="F858" s="7" t="s">
        <v>203</v>
      </c>
      <c r="G858" s="7"/>
      <c r="H858" s="7"/>
      <c r="I858" s="7"/>
      <c r="J858" s="7"/>
      <c r="K858" s="7"/>
      <c r="L858" s="9" t="s">
        <v>210</v>
      </c>
      <c r="M858" s="67">
        <v>58.8</v>
      </c>
      <c r="N858" s="67">
        <v>30.7</v>
      </c>
      <c r="O858" s="67">
        <v>88.9</v>
      </c>
      <c r="P858" s="67">
        <v>63.2</v>
      </c>
      <c r="Q858" s="67">
        <v>25.1</v>
      </c>
      <c r="R858" s="67">
        <v>16.2</v>
      </c>
      <c r="S858" s="67">
        <v>24.1</v>
      </c>
      <c r="T858" s="67">
        <v>46.9</v>
      </c>
    </row>
    <row r="859" spans="1:20" ht="16.5" customHeight="1" x14ac:dyDescent="0.2">
      <c r="A859" s="7"/>
      <c r="B859" s="7"/>
      <c r="C859" s="7"/>
      <c r="D859" s="7"/>
      <c r="E859" s="7" t="s">
        <v>204</v>
      </c>
      <c r="F859" s="7"/>
      <c r="G859" s="7"/>
      <c r="H859" s="7"/>
      <c r="I859" s="7"/>
      <c r="J859" s="7"/>
      <c r="K859" s="7"/>
      <c r="L859" s="9" t="s">
        <v>210</v>
      </c>
      <c r="M859" s="66">
        <v>2.2999999999999998</v>
      </c>
      <c r="N859" s="66">
        <v>2.2999999999999998</v>
      </c>
      <c r="O859" s="66">
        <v>7.8</v>
      </c>
      <c r="P859" s="66">
        <v>7.2</v>
      </c>
      <c r="Q859" s="66">
        <v>4.5999999999999996</v>
      </c>
      <c r="R859" s="66">
        <v>0.8</v>
      </c>
      <c r="S859" s="66">
        <v>0.1</v>
      </c>
      <c r="T859" s="66">
        <v>2</v>
      </c>
    </row>
    <row r="860" spans="1:20" ht="29.45" customHeight="1" x14ac:dyDescent="0.2">
      <c r="A860" s="7"/>
      <c r="B860" s="7"/>
      <c r="C860" s="7"/>
      <c r="D860" s="7"/>
      <c r="E860" s="382" t="s">
        <v>205</v>
      </c>
      <c r="F860" s="382"/>
      <c r="G860" s="382"/>
      <c r="H860" s="382"/>
      <c r="I860" s="382"/>
      <c r="J860" s="382"/>
      <c r="K860" s="382"/>
      <c r="L860" s="9" t="s">
        <v>210</v>
      </c>
      <c r="M860" s="66">
        <v>0.4</v>
      </c>
      <c r="N860" s="66" t="s">
        <v>75</v>
      </c>
      <c r="O860" s="66">
        <v>3.4</v>
      </c>
      <c r="P860" s="66">
        <v>4.5999999999999996</v>
      </c>
      <c r="Q860" s="66">
        <v>3.2</v>
      </c>
      <c r="R860" s="66">
        <v>1.9</v>
      </c>
      <c r="S860" s="66">
        <v>1.1000000000000001</v>
      </c>
      <c r="T860" s="66">
        <v>4.5999999999999996</v>
      </c>
    </row>
    <row r="861" spans="1:20" ht="16.5" customHeight="1" x14ac:dyDescent="0.2">
      <c r="A861" s="7"/>
      <c r="B861" s="7"/>
      <c r="C861" s="7"/>
      <c r="D861" s="7"/>
      <c r="E861" s="7" t="s">
        <v>206</v>
      </c>
      <c r="F861" s="7"/>
      <c r="G861" s="7"/>
      <c r="H861" s="7"/>
      <c r="I861" s="7"/>
      <c r="J861" s="7"/>
      <c r="K861" s="7"/>
      <c r="L861" s="9" t="s">
        <v>210</v>
      </c>
      <c r="M861" s="67">
        <v>61.5</v>
      </c>
      <c r="N861" s="67">
        <v>33</v>
      </c>
      <c r="O861" s="68">
        <v>100</v>
      </c>
      <c r="P861" s="67">
        <v>75</v>
      </c>
      <c r="Q861" s="67">
        <v>32.9</v>
      </c>
      <c r="R861" s="67">
        <v>18.8</v>
      </c>
      <c r="S861" s="67">
        <v>25.2</v>
      </c>
      <c r="T861" s="67">
        <v>53.5</v>
      </c>
    </row>
    <row r="862" spans="1:20" ht="16.5" customHeight="1" x14ac:dyDescent="0.2">
      <c r="A862" s="7"/>
      <c r="B862" s="7"/>
      <c r="C862" s="7"/>
      <c r="D862" s="7" t="s">
        <v>207</v>
      </c>
      <c r="E862" s="7"/>
      <c r="F862" s="7"/>
      <c r="G862" s="7"/>
      <c r="H862" s="7"/>
      <c r="I862" s="7"/>
      <c r="J862" s="7"/>
      <c r="K862" s="7"/>
      <c r="L862" s="9" t="s">
        <v>210</v>
      </c>
      <c r="M862" s="67">
        <v>38.5</v>
      </c>
      <c r="N862" s="67">
        <v>67</v>
      </c>
      <c r="O862" s="60" t="s">
        <v>214</v>
      </c>
      <c r="P862" s="67">
        <v>25</v>
      </c>
      <c r="Q862" s="67">
        <v>67.099999999999994</v>
      </c>
      <c r="R862" s="67">
        <v>81.2</v>
      </c>
      <c r="S862" s="67">
        <v>74.8</v>
      </c>
      <c r="T862" s="67">
        <v>46.5</v>
      </c>
    </row>
    <row r="863" spans="1:20" ht="16.5" customHeight="1" x14ac:dyDescent="0.2">
      <c r="A863" s="7"/>
      <c r="B863" s="7"/>
      <c r="C863" s="7"/>
      <c r="D863" s="7" t="s">
        <v>208</v>
      </c>
      <c r="E863" s="7"/>
      <c r="F863" s="7"/>
      <c r="G863" s="7"/>
      <c r="H863" s="7"/>
      <c r="I863" s="7"/>
      <c r="J863" s="7"/>
      <c r="K863" s="7"/>
      <c r="L863" s="9" t="s">
        <v>210</v>
      </c>
      <c r="M863" s="68">
        <v>100</v>
      </c>
      <c r="N863" s="68">
        <v>100</v>
      </c>
      <c r="O863" s="68">
        <v>100</v>
      </c>
      <c r="P863" s="68">
        <v>100</v>
      </c>
      <c r="Q863" s="68">
        <v>100</v>
      </c>
      <c r="R863" s="68">
        <v>100</v>
      </c>
      <c r="S863" s="68">
        <v>100</v>
      </c>
      <c r="T863" s="68">
        <v>100</v>
      </c>
    </row>
    <row r="864" spans="1:20" ht="16.5" customHeight="1" x14ac:dyDescent="0.2">
      <c r="A864" s="7"/>
      <c r="B864" s="7" t="s">
        <v>211</v>
      </c>
      <c r="C864" s="7"/>
      <c r="D864" s="7"/>
      <c r="E864" s="7"/>
      <c r="F864" s="7"/>
      <c r="G864" s="7"/>
      <c r="H864" s="7"/>
      <c r="I864" s="7"/>
      <c r="J864" s="7"/>
      <c r="K864" s="7"/>
      <c r="L864" s="9"/>
      <c r="M864" s="10"/>
      <c r="N864" s="10"/>
      <c r="O864" s="10"/>
      <c r="P864" s="10"/>
      <c r="Q864" s="10"/>
      <c r="R864" s="10"/>
      <c r="S864" s="10"/>
      <c r="T864" s="10"/>
    </row>
    <row r="865" spans="1:20" ht="16.5" customHeight="1" x14ac:dyDescent="0.2">
      <c r="A865" s="7"/>
      <c r="B865" s="7"/>
      <c r="C865" s="7" t="s">
        <v>198</v>
      </c>
      <c r="D865" s="7"/>
      <c r="E865" s="7"/>
      <c r="F865" s="7"/>
      <c r="G865" s="7"/>
      <c r="H865" s="7"/>
      <c r="I865" s="7"/>
      <c r="J865" s="7"/>
      <c r="K865" s="7"/>
      <c r="L865" s="9"/>
      <c r="M865" s="10"/>
      <c r="N865" s="10"/>
      <c r="O865" s="10"/>
      <c r="P865" s="10"/>
      <c r="Q865" s="10"/>
      <c r="R865" s="10"/>
      <c r="S865" s="10"/>
      <c r="T865" s="10"/>
    </row>
    <row r="866" spans="1:20" ht="16.5" customHeight="1" x14ac:dyDescent="0.2">
      <c r="A866" s="7"/>
      <c r="B866" s="7"/>
      <c r="C866" s="7"/>
      <c r="D866" s="7" t="s">
        <v>199</v>
      </c>
      <c r="E866" s="7"/>
      <c r="F866" s="7"/>
      <c r="G866" s="7"/>
      <c r="H866" s="7"/>
      <c r="I866" s="7"/>
      <c r="J866" s="7"/>
      <c r="K866" s="7"/>
      <c r="L866" s="9"/>
      <c r="M866" s="10"/>
      <c r="N866" s="10"/>
      <c r="O866" s="10"/>
      <c r="P866" s="10"/>
      <c r="Q866" s="10"/>
      <c r="R866" s="10"/>
      <c r="S866" s="10"/>
      <c r="T866" s="10"/>
    </row>
    <row r="867" spans="1:20" ht="16.5" customHeight="1" x14ac:dyDescent="0.2">
      <c r="A867" s="7"/>
      <c r="B867" s="7"/>
      <c r="C867" s="7"/>
      <c r="D867" s="7"/>
      <c r="E867" s="7" t="s">
        <v>200</v>
      </c>
      <c r="F867" s="7"/>
      <c r="G867" s="7"/>
      <c r="H867" s="7"/>
      <c r="I867" s="7"/>
      <c r="J867" s="7"/>
      <c r="K867" s="7"/>
      <c r="L867" s="9"/>
      <c r="M867" s="10"/>
      <c r="N867" s="10"/>
      <c r="O867" s="10"/>
      <c r="P867" s="10"/>
      <c r="Q867" s="10"/>
      <c r="R867" s="10"/>
      <c r="S867" s="10"/>
      <c r="T867" s="10"/>
    </row>
    <row r="868" spans="1:20" ht="16.5" customHeight="1" x14ac:dyDescent="0.2">
      <c r="A868" s="7"/>
      <c r="B868" s="7"/>
      <c r="C868" s="7"/>
      <c r="D868" s="7"/>
      <c r="E868" s="7"/>
      <c r="F868" s="7" t="s">
        <v>201</v>
      </c>
      <c r="G868" s="7"/>
      <c r="H868" s="7"/>
      <c r="I868" s="7"/>
      <c r="J868" s="7"/>
      <c r="K868" s="7"/>
      <c r="L868" s="9" t="s">
        <v>67</v>
      </c>
      <c r="M868" s="61">
        <v>16052</v>
      </c>
      <c r="N868" s="65">
        <v>8078</v>
      </c>
      <c r="O868" s="65">
        <v>5121</v>
      </c>
      <c r="P868" s="65">
        <v>1143</v>
      </c>
      <c r="Q868" s="65">
        <v>1430</v>
      </c>
      <c r="R868" s="64">
        <v>713</v>
      </c>
      <c r="S868" s="64">
        <v>539</v>
      </c>
      <c r="T868" s="64">
        <v>233</v>
      </c>
    </row>
    <row r="869" spans="1:20" ht="16.5" customHeight="1" x14ac:dyDescent="0.2">
      <c r="A869" s="7"/>
      <c r="B869" s="7"/>
      <c r="C869" s="7"/>
      <c r="D869" s="7"/>
      <c r="E869" s="7"/>
      <c r="F869" s="7" t="s">
        <v>202</v>
      </c>
      <c r="G869" s="7"/>
      <c r="H869" s="7"/>
      <c r="I869" s="7"/>
      <c r="J869" s="7"/>
      <c r="K869" s="7"/>
      <c r="L869" s="9" t="s">
        <v>67</v>
      </c>
      <c r="M869" s="61">
        <v>18555</v>
      </c>
      <c r="N869" s="65">
        <v>5485</v>
      </c>
      <c r="O869" s="65">
        <v>9426</v>
      </c>
      <c r="P869" s="65">
        <v>1953</v>
      </c>
      <c r="Q869" s="65">
        <v>1440</v>
      </c>
      <c r="R869" s="64">
        <v>301</v>
      </c>
      <c r="S869" s="64">
        <v>710</v>
      </c>
      <c r="T869" s="64">
        <v>491</v>
      </c>
    </row>
    <row r="870" spans="1:20" ht="16.5" customHeight="1" x14ac:dyDescent="0.2">
      <c r="A870" s="7"/>
      <c r="B870" s="7"/>
      <c r="C870" s="7"/>
      <c r="D870" s="7"/>
      <c r="E870" s="7"/>
      <c r="F870" s="7" t="s">
        <v>203</v>
      </c>
      <c r="G870" s="7"/>
      <c r="H870" s="7"/>
      <c r="I870" s="7"/>
      <c r="J870" s="7"/>
      <c r="K870" s="7"/>
      <c r="L870" s="9" t="s">
        <v>67</v>
      </c>
      <c r="M870" s="61">
        <v>34607</v>
      </c>
      <c r="N870" s="61">
        <v>13563</v>
      </c>
      <c r="O870" s="61">
        <v>14547</v>
      </c>
      <c r="P870" s="65">
        <v>3096</v>
      </c>
      <c r="Q870" s="65">
        <v>2870</v>
      </c>
      <c r="R870" s="65">
        <v>1014</v>
      </c>
      <c r="S870" s="65">
        <v>1249</v>
      </c>
      <c r="T870" s="64">
        <v>724</v>
      </c>
    </row>
    <row r="871" spans="1:20" ht="16.5" customHeight="1" x14ac:dyDescent="0.2">
      <c r="A871" s="7"/>
      <c r="B871" s="7"/>
      <c r="C871" s="7"/>
      <c r="D871" s="7"/>
      <c r="E871" s="7" t="s">
        <v>204</v>
      </c>
      <c r="F871" s="7"/>
      <c r="G871" s="7"/>
      <c r="H871" s="7"/>
      <c r="I871" s="7"/>
      <c r="J871" s="7"/>
      <c r="K871" s="7"/>
      <c r="L871" s="9" t="s">
        <v>67</v>
      </c>
      <c r="M871" s="65">
        <v>1613</v>
      </c>
      <c r="N871" s="64">
        <v>889</v>
      </c>
      <c r="O871" s="65">
        <v>1210</v>
      </c>
      <c r="P871" s="64">
        <v>267</v>
      </c>
      <c r="Q871" s="64">
        <v>231</v>
      </c>
      <c r="R871" s="63">
        <v>58</v>
      </c>
      <c r="S871" s="63">
        <v>28</v>
      </c>
      <c r="T871" s="63">
        <v>41</v>
      </c>
    </row>
    <row r="872" spans="1:20" ht="29.45" customHeight="1" x14ac:dyDescent="0.2">
      <c r="A872" s="7"/>
      <c r="B872" s="7"/>
      <c r="C872" s="7"/>
      <c r="D872" s="7"/>
      <c r="E872" s="382" t="s">
        <v>205</v>
      </c>
      <c r="F872" s="382"/>
      <c r="G872" s="382"/>
      <c r="H872" s="382"/>
      <c r="I872" s="382"/>
      <c r="J872" s="382"/>
      <c r="K872" s="382"/>
      <c r="L872" s="9" t="s">
        <v>67</v>
      </c>
      <c r="M872" s="64">
        <v>301</v>
      </c>
      <c r="N872" s="62" t="s">
        <v>75</v>
      </c>
      <c r="O872" s="64">
        <v>525</v>
      </c>
      <c r="P872" s="64">
        <v>178</v>
      </c>
      <c r="Q872" s="64">
        <v>192</v>
      </c>
      <c r="R872" s="63">
        <v>85</v>
      </c>
      <c r="S872" s="63">
        <v>48</v>
      </c>
      <c r="T872" s="63">
        <v>64</v>
      </c>
    </row>
    <row r="873" spans="1:20" ht="16.5" customHeight="1" x14ac:dyDescent="0.2">
      <c r="A873" s="7"/>
      <c r="B873" s="7"/>
      <c r="C873" s="7"/>
      <c r="D873" s="7"/>
      <c r="E873" s="7" t="s">
        <v>206</v>
      </c>
      <c r="F873" s="7"/>
      <c r="G873" s="7"/>
      <c r="H873" s="7"/>
      <c r="I873" s="7"/>
      <c r="J873" s="7"/>
      <c r="K873" s="7"/>
      <c r="L873" s="9" t="s">
        <v>67</v>
      </c>
      <c r="M873" s="61">
        <v>36521</v>
      </c>
      <c r="N873" s="61">
        <v>14452</v>
      </c>
      <c r="O873" s="61">
        <v>16282</v>
      </c>
      <c r="P873" s="65">
        <v>3541</v>
      </c>
      <c r="Q873" s="65">
        <v>3293</v>
      </c>
      <c r="R873" s="65">
        <v>1157</v>
      </c>
      <c r="S873" s="65">
        <v>1325</v>
      </c>
      <c r="T873" s="64">
        <v>829</v>
      </c>
    </row>
    <row r="874" spans="1:20" ht="16.5" customHeight="1" x14ac:dyDescent="0.2">
      <c r="A874" s="7"/>
      <c r="B874" s="7"/>
      <c r="C874" s="7"/>
      <c r="D874" s="7" t="s">
        <v>207</v>
      </c>
      <c r="E874" s="7"/>
      <c r="F874" s="7"/>
      <c r="G874" s="7"/>
      <c r="H874" s="7"/>
      <c r="I874" s="7"/>
      <c r="J874" s="7"/>
      <c r="K874" s="7"/>
      <c r="L874" s="9" t="s">
        <v>67</v>
      </c>
      <c r="M874" s="61">
        <v>32013</v>
      </c>
      <c r="N874" s="61">
        <v>42781</v>
      </c>
      <c r="O874" s="59" t="s">
        <v>214</v>
      </c>
      <c r="P874" s="65">
        <v>1019</v>
      </c>
      <c r="Q874" s="61">
        <v>10294</v>
      </c>
      <c r="R874" s="65">
        <v>6475</v>
      </c>
      <c r="S874" s="65">
        <v>5121</v>
      </c>
      <c r="T874" s="65">
        <v>1143</v>
      </c>
    </row>
    <row r="875" spans="1:20" ht="16.5" customHeight="1" x14ac:dyDescent="0.2">
      <c r="A875" s="7"/>
      <c r="B875" s="7"/>
      <c r="C875" s="7"/>
      <c r="D875" s="7" t="s">
        <v>208</v>
      </c>
      <c r="E875" s="7"/>
      <c r="F875" s="7"/>
      <c r="G875" s="7"/>
      <c r="H875" s="7"/>
      <c r="I875" s="7"/>
      <c r="J875" s="7"/>
      <c r="K875" s="7"/>
      <c r="L875" s="9" t="s">
        <v>67</v>
      </c>
      <c r="M875" s="61">
        <v>68534</v>
      </c>
      <c r="N875" s="61">
        <v>57233</v>
      </c>
      <c r="O875" s="61">
        <v>16282</v>
      </c>
      <c r="P875" s="65">
        <v>4560</v>
      </c>
      <c r="Q875" s="61">
        <v>13587</v>
      </c>
      <c r="R875" s="65">
        <v>7632</v>
      </c>
      <c r="S875" s="65">
        <v>6446</v>
      </c>
      <c r="T875" s="65">
        <v>1972</v>
      </c>
    </row>
    <row r="876" spans="1:20" ht="16.5" customHeight="1" x14ac:dyDescent="0.2">
      <c r="A876" s="7"/>
      <c r="B876" s="7"/>
      <c r="C876" s="7" t="s">
        <v>209</v>
      </c>
      <c r="D876" s="7"/>
      <c r="E876" s="7"/>
      <c r="F876" s="7"/>
      <c r="G876" s="7"/>
      <c r="H876" s="7"/>
      <c r="I876" s="7"/>
      <c r="J876" s="7"/>
      <c r="K876" s="7"/>
      <c r="L876" s="9"/>
      <c r="M876" s="10"/>
      <c r="N876" s="10"/>
      <c r="O876" s="10"/>
      <c r="P876" s="10"/>
      <c r="Q876" s="10"/>
      <c r="R876" s="10"/>
      <c r="S876" s="10"/>
      <c r="T876" s="10"/>
    </row>
    <row r="877" spans="1:20" ht="16.5" customHeight="1" x14ac:dyDescent="0.2">
      <c r="A877" s="7"/>
      <c r="B877" s="7"/>
      <c r="C877" s="7"/>
      <c r="D877" s="7" t="s">
        <v>199</v>
      </c>
      <c r="E877" s="7"/>
      <c r="F877" s="7"/>
      <c r="G877" s="7"/>
      <c r="H877" s="7"/>
      <c r="I877" s="7"/>
      <c r="J877" s="7"/>
      <c r="K877" s="7"/>
      <c r="L877" s="9"/>
      <c r="M877" s="10"/>
      <c r="N877" s="10"/>
      <c r="O877" s="10"/>
      <c r="P877" s="10"/>
      <c r="Q877" s="10"/>
      <c r="R877" s="10"/>
      <c r="S877" s="10"/>
      <c r="T877" s="10"/>
    </row>
    <row r="878" spans="1:20" ht="16.5" customHeight="1" x14ac:dyDescent="0.2">
      <c r="A878" s="7"/>
      <c r="B878" s="7"/>
      <c r="C878" s="7"/>
      <c r="D878" s="7"/>
      <c r="E878" s="7" t="s">
        <v>200</v>
      </c>
      <c r="F878" s="7"/>
      <c r="G878" s="7"/>
      <c r="H878" s="7"/>
      <c r="I878" s="7"/>
      <c r="J878" s="7"/>
      <c r="K878" s="7"/>
      <c r="L878" s="9"/>
      <c r="M878" s="10"/>
      <c r="N878" s="10"/>
      <c r="O878" s="10"/>
      <c r="P878" s="10"/>
      <c r="Q878" s="10"/>
      <c r="R878" s="10"/>
      <c r="S878" s="10"/>
      <c r="T878" s="10"/>
    </row>
    <row r="879" spans="1:20" ht="16.5" customHeight="1" x14ac:dyDescent="0.2">
      <c r="A879" s="7"/>
      <c r="B879" s="7"/>
      <c r="C879" s="7"/>
      <c r="D879" s="7"/>
      <c r="E879" s="7"/>
      <c r="F879" s="7" t="s">
        <v>201</v>
      </c>
      <c r="G879" s="7"/>
      <c r="H879" s="7"/>
      <c r="I879" s="7"/>
      <c r="J879" s="7"/>
      <c r="K879" s="7"/>
      <c r="L879" s="9" t="s">
        <v>210</v>
      </c>
      <c r="M879" s="67">
        <v>23.4</v>
      </c>
      <c r="N879" s="67">
        <v>14.1</v>
      </c>
      <c r="O879" s="67">
        <v>31.5</v>
      </c>
      <c r="P879" s="67">
        <v>25.1</v>
      </c>
      <c r="Q879" s="67">
        <v>10.5</v>
      </c>
      <c r="R879" s="66">
        <v>9.3000000000000007</v>
      </c>
      <c r="S879" s="66">
        <v>8.4</v>
      </c>
      <c r="T879" s="67">
        <v>11.8</v>
      </c>
    </row>
    <row r="880" spans="1:20" ht="16.5" customHeight="1" x14ac:dyDescent="0.2">
      <c r="A880" s="7"/>
      <c r="B880" s="7"/>
      <c r="C880" s="7"/>
      <c r="D880" s="7"/>
      <c r="E880" s="7"/>
      <c r="F880" s="7" t="s">
        <v>202</v>
      </c>
      <c r="G880" s="7"/>
      <c r="H880" s="7"/>
      <c r="I880" s="7"/>
      <c r="J880" s="7"/>
      <c r="K880" s="7"/>
      <c r="L880" s="9" t="s">
        <v>210</v>
      </c>
      <c r="M880" s="67">
        <v>27.1</v>
      </c>
      <c r="N880" s="66">
        <v>9.6</v>
      </c>
      <c r="O880" s="67">
        <v>57.9</v>
      </c>
      <c r="P880" s="67">
        <v>42.8</v>
      </c>
      <c r="Q880" s="67">
        <v>10.6</v>
      </c>
      <c r="R880" s="66">
        <v>3.9</v>
      </c>
      <c r="S880" s="67">
        <v>11</v>
      </c>
      <c r="T880" s="67">
        <v>24.9</v>
      </c>
    </row>
    <row r="881" spans="1:20" ht="16.5" customHeight="1" x14ac:dyDescent="0.2">
      <c r="A881" s="7"/>
      <c r="B881" s="7"/>
      <c r="C881" s="7"/>
      <c r="D881" s="7"/>
      <c r="E881" s="7"/>
      <c r="F881" s="7" t="s">
        <v>203</v>
      </c>
      <c r="G881" s="7"/>
      <c r="H881" s="7"/>
      <c r="I881" s="7"/>
      <c r="J881" s="7"/>
      <c r="K881" s="7"/>
      <c r="L881" s="9" t="s">
        <v>210</v>
      </c>
      <c r="M881" s="67">
        <v>50.5</v>
      </c>
      <c r="N881" s="67">
        <v>23.7</v>
      </c>
      <c r="O881" s="67">
        <v>89.3</v>
      </c>
      <c r="P881" s="67">
        <v>67.900000000000006</v>
      </c>
      <c r="Q881" s="67">
        <v>21.1</v>
      </c>
      <c r="R881" s="67">
        <v>13.3</v>
      </c>
      <c r="S881" s="67">
        <v>19.399999999999999</v>
      </c>
      <c r="T881" s="67">
        <v>36.700000000000003</v>
      </c>
    </row>
    <row r="882" spans="1:20" ht="16.5" customHeight="1" x14ac:dyDescent="0.2">
      <c r="A882" s="7"/>
      <c r="B882" s="7"/>
      <c r="C882" s="7"/>
      <c r="D882" s="7"/>
      <c r="E882" s="7" t="s">
        <v>204</v>
      </c>
      <c r="F882" s="7"/>
      <c r="G882" s="7"/>
      <c r="H882" s="7"/>
      <c r="I882" s="7"/>
      <c r="J882" s="7"/>
      <c r="K882" s="7"/>
      <c r="L882" s="9" t="s">
        <v>210</v>
      </c>
      <c r="M882" s="66">
        <v>2.4</v>
      </c>
      <c r="N882" s="66">
        <v>1.6</v>
      </c>
      <c r="O882" s="66">
        <v>7.4</v>
      </c>
      <c r="P882" s="66">
        <v>5.9</v>
      </c>
      <c r="Q882" s="66">
        <v>1.7</v>
      </c>
      <c r="R882" s="66">
        <v>0.8</v>
      </c>
      <c r="S882" s="66">
        <v>0.4</v>
      </c>
      <c r="T882" s="66">
        <v>2.1</v>
      </c>
    </row>
    <row r="883" spans="1:20" ht="29.45" customHeight="1" x14ac:dyDescent="0.2">
      <c r="A883" s="7"/>
      <c r="B883" s="7"/>
      <c r="C883" s="7"/>
      <c r="D883" s="7"/>
      <c r="E883" s="382" t="s">
        <v>205</v>
      </c>
      <c r="F883" s="382"/>
      <c r="G883" s="382"/>
      <c r="H883" s="382"/>
      <c r="I883" s="382"/>
      <c r="J883" s="382"/>
      <c r="K883" s="382"/>
      <c r="L883" s="9" t="s">
        <v>210</v>
      </c>
      <c r="M883" s="66">
        <v>0.4</v>
      </c>
      <c r="N883" s="66" t="s">
        <v>75</v>
      </c>
      <c r="O883" s="66">
        <v>3.2</v>
      </c>
      <c r="P883" s="66">
        <v>3.9</v>
      </c>
      <c r="Q883" s="66">
        <v>1.4</v>
      </c>
      <c r="R883" s="66">
        <v>1.1000000000000001</v>
      </c>
      <c r="S883" s="66">
        <v>0.7</v>
      </c>
      <c r="T883" s="66">
        <v>3.2</v>
      </c>
    </row>
    <row r="884" spans="1:20" ht="16.5" customHeight="1" x14ac:dyDescent="0.2">
      <c r="A884" s="7"/>
      <c r="B884" s="7"/>
      <c r="C884" s="7"/>
      <c r="D884" s="7"/>
      <c r="E884" s="7" t="s">
        <v>206</v>
      </c>
      <c r="F884" s="7"/>
      <c r="G884" s="7"/>
      <c r="H884" s="7"/>
      <c r="I884" s="7"/>
      <c r="J884" s="7"/>
      <c r="K884" s="7"/>
      <c r="L884" s="9" t="s">
        <v>210</v>
      </c>
      <c r="M884" s="67">
        <v>53.3</v>
      </c>
      <c r="N884" s="67">
        <v>25.3</v>
      </c>
      <c r="O884" s="68">
        <v>100</v>
      </c>
      <c r="P884" s="67">
        <v>77.7</v>
      </c>
      <c r="Q884" s="67">
        <v>24.2</v>
      </c>
      <c r="R884" s="67">
        <v>15.2</v>
      </c>
      <c r="S884" s="67">
        <v>20.6</v>
      </c>
      <c r="T884" s="67">
        <v>42</v>
      </c>
    </row>
    <row r="885" spans="1:20" ht="16.5" customHeight="1" x14ac:dyDescent="0.2">
      <c r="A885" s="7"/>
      <c r="B885" s="7"/>
      <c r="C885" s="7"/>
      <c r="D885" s="7" t="s">
        <v>207</v>
      </c>
      <c r="E885" s="7"/>
      <c r="F885" s="7"/>
      <c r="G885" s="7"/>
      <c r="H885" s="7"/>
      <c r="I885" s="7"/>
      <c r="J885" s="7"/>
      <c r="K885" s="7"/>
      <c r="L885" s="9" t="s">
        <v>210</v>
      </c>
      <c r="M885" s="67">
        <v>46.7</v>
      </c>
      <c r="N885" s="67">
        <v>74.7</v>
      </c>
      <c r="O885" s="60" t="s">
        <v>214</v>
      </c>
      <c r="P885" s="67">
        <v>22.3</v>
      </c>
      <c r="Q885" s="67">
        <v>75.8</v>
      </c>
      <c r="R885" s="67">
        <v>84.8</v>
      </c>
      <c r="S885" s="67">
        <v>79.400000000000006</v>
      </c>
      <c r="T885" s="67">
        <v>58</v>
      </c>
    </row>
    <row r="886" spans="1:20" ht="16.5" customHeight="1" x14ac:dyDescent="0.2">
      <c r="A886" s="7"/>
      <c r="B886" s="7"/>
      <c r="C886" s="7"/>
      <c r="D886" s="7" t="s">
        <v>208</v>
      </c>
      <c r="E886" s="7"/>
      <c r="F886" s="7"/>
      <c r="G886" s="7"/>
      <c r="H886" s="7"/>
      <c r="I886" s="7"/>
      <c r="J886" s="7"/>
      <c r="K886" s="7"/>
      <c r="L886" s="9" t="s">
        <v>210</v>
      </c>
      <c r="M886" s="68">
        <v>100</v>
      </c>
      <c r="N886" s="68">
        <v>100</v>
      </c>
      <c r="O886" s="68">
        <v>100</v>
      </c>
      <c r="P886" s="68">
        <v>100</v>
      </c>
      <c r="Q886" s="68">
        <v>100</v>
      </c>
      <c r="R886" s="68">
        <v>100</v>
      </c>
      <c r="S886" s="68">
        <v>100</v>
      </c>
      <c r="T886" s="68">
        <v>100</v>
      </c>
    </row>
    <row r="887" spans="1:20" ht="16.5" customHeight="1" x14ac:dyDescent="0.2">
      <c r="A887" s="7"/>
      <c r="B887" s="7" t="s">
        <v>212</v>
      </c>
      <c r="C887" s="7"/>
      <c r="D887" s="7"/>
      <c r="E887" s="7"/>
      <c r="F887" s="7"/>
      <c r="G887" s="7"/>
      <c r="H887" s="7"/>
      <c r="I887" s="7"/>
      <c r="J887" s="7"/>
      <c r="K887" s="7"/>
      <c r="L887" s="9"/>
      <c r="M887" s="10"/>
      <c r="N887" s="10"/>
      <c r="O887" s="10"/>
      <c r="P887" s="10"/>
      <c r="Q887" s="10"/>
      <c r="R887" s="10"/>
      <c r="S887" s="10"/>
      <c r="T887" s="10"/>
    </row>
    <row r="888" spans="1:20" ht="16.5" customHeight="1" x14ac:dyDescent="0.2">
      <c r="A888" s="7"/>
      <c r="B888" s="7"/>
      <c r="C888" s="7" t="s">
        <v>198</v>
      </c>
      <c r="D888" s="7"/>
      <c r="E888" s="7"/>
      <c r="F888" s="7"/>
      <c r="G888" s="7"/>
      <c r="H888" s="7"/>
      <c r="I888" s="7"/>
      <c r="J888" s="7"/>
      <c r="K888" s="7"/>
      <c r="L888" s="9"/>
      <c r="M888" s="10"/>
      <c r="N888" s="10"/>
      <c r="O888" s="10"/>
      <c r="P888" s="10"/>
      <c r="Q888" s="10"/>
      <c r="R888" s="10"/>
      <c r="S888" s="10"/>
      <c r="T888" s="10"/>
    </row>
    <row r="889" spans="1:20" ht="16.5" customHeight="1" x14ac:dyDescent="0.2">
      <c r="A889" s="7"/>
      <c r="B889" s="7"/>
      <c r="C889" s="7"/>
      <c r="D889" s="7" t="s">
        <v>199</v>
      </c>
      <c r="E889" s="7"/>
      <c r="F889" s="7"/>
      <c r="G889" s="7"/>
      <c r="H889" s="7"/>
      <c r="I889" s="7"/>
      <c r="J889" s="7"/>
      <c r="K889" s="7"/>
      <c r="L889" s="9"/>
      <c r="M889" s="10"/>
      <c r="N889" s="10"/>
      <c r="O889" s="10"/>
      <c r="P889" s="10"/>
      <c r="Q889" s="10"/>
      <c r="R889" s="10"/>
      <c r="S889" s="10"/>
      <c r="T889" s="10"/>
    </row>
    <row r="890" spans="1:20" ht="16.5" customHeight="1" x14ac:dyDescent="0.2">
      <c r="A890" s="7"/>
      <c r="B890" s="7"/>
      <c r="C890" s="7"/>
      <c r="D890" s="7"/>
      <c r="E890" s="7" t="s">
        <v>200</v>
      </c>
      <c r="F890" s="7"/>
      <c r="G890" s="7"/>
      <c r="H890" s="7"/>
      <c r="I890" s="7"/>
      <c r="J890" s="7"/>
      <c r="K890" s="7"/>
      <c r="L890" s="9"/>
      <c r="M890" s="10"/>
      <c r="N890" s="10"/>
      <c r="O890" s="10"/>
      <c r="P890" s="10"/>
      <c r="Q890" s="10"/>
      <c r="R890" s="10"/>
      <c r="S890" s="10"/>
      <c r="T890" s="10"/>
    </row>
    <row r="891" spans="1:20" ht="16.5" customHeight="1" x14ac:dyDescent="0.2">
      <c r="A891" s="7"/>
      <c r="B891" s="7"/>
      <c r="C891" s="7"/>
      <c r="D891" s="7"/>
      <c r="E891" s="7"/>
      <c r="F891" s="7" t="s">
        <v>201</v>
      </c>
      <c r="G891" s="7"/>
      <c r="H891" s="7"/>
      <c r="I891" s="7"/>
      <c r="J891" s="7"/>
      <c r="K891" s="7"/>
      <c r="L891" s="9" t="s">
        <v>67</v>
      </c>
      <c r="M891" s="63">
        <v>35</v>
      </c>
      <c r="N891" s="62" t="s">
        <v>75</v>
      </c>
      <c r="O891" s="64">
        <v>312</v>
      </c>
      <c r="P891" s="64">
        <v>755</v>
      </c>
      <c r="Q891" s="63">
        <v>71</v>
      </c>
      <c r="R891" s="64">
        <v>168</v>
      </c>
      <c r="S891" s="64">
        <v>145</v>
      </c>
      <c r="T891" s="62" t="s">
        <v>75</v>
      </c>
    </row>
    <row r="892" spans="1:20" ht="16.5" customHeight="1" x14ac:dyDescent="0.2">
      <c r="A892" s="7"/>
      <c r="B892" s="7"/>
      <c r="C892" s="7"/>
      <c r="D892" s="7"/>
      <c r="E892" s="7"/>
      <c r="F892" s="7" t="s">
        <v>202</v>
      </c>
      <c r="G892" s="7"/>
      <c r="H892" s="7"/>
      <c r="I892" s="7"/>
      <c r="J892" s="7"/>
      <c r="K892" s="7"/>
      <c r="L892" s="9" t="s">
        <v>67</v>
      </c>
      <c r="M892" s="65">
        <v>1061</v>
      </c>
      <c r="N892" s="62" t="s">
        <v>75</v>
      </c>
      <c r="O892" s="65">
        <v>1170</v>
      </c>
      <c r="P892" s="65">
        <v>2627</v>
      </c>
      <c r="Q892" s="63">
        <v>63</v>
      </c>
      <c r="R892" s="64">
        <v>125</v>
      </c>
      <c r="S892" s="64">
        <v>277</v>
      </c>
      <c r="T892" s="62">
        <v>3</v>
      </c>
    </row>
    <row r="893" spans="1:20" ht="16.5" customHeight="1" x14ac:dyDescent="0.2">
      <c r="A893" s="7"/>
      <c r="B893" s="7"/>
      <c r="C893" s="7"/>
      <c r="D893" s="7"/>
      <c r="E893" s="7"/>
      <c r="F893" s="7" t="s">
        <v>203</v>
      </c>
      <c r="G893" s="7"/>
      <c r="H893" s="7"/>
      <c r="I893" s="7"/>
      <c r="J893" s="7"/>
      <c r="K893" s="7"/>
      <c r="L893" s="9" t="s">
        <v>67</v>
      </c>
      <c r="M893" s="65">
        <v>1096</v>
      </c>
      <c r="N893" s="62" t="s">
        <v>75</v>
      </c>
      <c r="O893" s="65">
        <v>1482</v>
      </c>
      <c r="P893" s="65">
        <v>3382</v>
      </c>
      <c r="Q893" s="64">
        <v>134</v>
      </c>
      <c r="R893" s="64">
        <v>293</v>
      </c>
      <c r="S893" s="64">
        <v>422</v>
      </c>
      <c r="T893" s="62">
        <v>3</v>
      </c>
    </row>
    <row r="894" spans="1:20" ht="16.5" customHeight="1" x14ac:dyDescent="0.2">
      <c r="A894" s="7"/>
      <c r="B894" s="7"/>
      <c r="C894" s="7"/>
      <c r="D894" s="7"/>
      <c r="E894" s="7" t="s">
        <v>204</v>
      </c>
      <c r="F894" s="7"/>
      <c r="G894" s="7"/>
      <c r="H894" s="7"/>
      <c r="I894" s="7"/>
      <c r="J894" s="7"/>
      <c r="K894" s="7"/>
      <c r="L894" s="9" t="s">
        <v>67</v>
      </c>
      <c r="M894" s="64">
        <v>191</v>
      </c>
      <c r="N894" s="62">
        <v>2</v>
      </c>
      <c r="O894" s="64">
        <v>195</v>
      </c>
      <c r="P894" s="64">
        <v>376</v>
      </c>
      <c r="Q894" s="63">
        <v>18</v>
      </c>
      <c r="R894" s="63">
        <v>25</v>
      </c>
      <c r="S894" s="63">
        <v>22</v>
      </c>
      <c r="T894" s="62" t="s">
        <v>75</v>
      </c>
    </row>
    <row r="895" spans="1:20" ht="29.45" customHeight="1" x14ac:dyDescent="0.2">
      <c r="A895" s="7"/>
      <c r="B895" s="7"/>
      <c r="C895" s="7"/>
      <c r="D895" s="7"/>
      <c r="E895" s="382" t="s">
        <v>205</v>
      </c>
      <c r="F895" s="382"/>
      <c r="G895" s="382"/>
      <c r="H895" s="382"/>
      <c r="I895" s="382"/>
      <c r="J895" s="382"/>
      <c r="K895" s="382"/>
      <c r="L895" s="9" t="s">
        <v>67</v>
      </c>
      <c r="M895" s="63">
        <v>40</v>
      </c>
      <c r="N895" s="62" t="s">
        <v>75</v>
      </c>
      <c r="O895" s="64">
        <v>119</v>
      </c>
      <c r="P895" s="64">
        <v>232</v>
      </c>
      <c r="Q895" s="63">
        <v>15</v>
      </c>
      <c r="R895" s="63">
        <v>28</v>
      </c>
      <c r="S895" s="63">
        <v>19</v>
      </c>
      <c r="T895" s="62" t="s">
        <v>75</v>
      </c>
    </row>
    <row r="896" spans="1:20" ht="16.5" customHeight="1" x14ac:dyDescent="0.2">
      <c r="A896" s="7"/>
      <c r="B896" s="7"/>
      <c r="C896" s="7"/>
      <c r="D896" s="7"/>
      <c r="E896" s="7" t="s">
        <v>206</v>
      </c>
      <c r="F896" s="7"/>
      <c r="G896" s="7"/>
      <c r="H896" s="7"/>
      <c r="I896" s="7"/>
      <c r="J896" s="7"/>
      <c r="K896" s="7"/>
      <c r="L896" s="9" t="s">
        <v>67</v>
      </c>
      <c r="M896" s="65">
        <v>1327</v>
      </c>
      <c r="N896" s="62">
        <v>2</v>
      </c>
      <c r="O896" s="65">
        <v>1796</v>
      </c>
      <c r="P896" s="65">
        <v>3990</v>
      </c>
      <c r="Q896" s="64">
        <v>167</v>
      </c>
      <c r="R896" s="64">
        <v>346</v>
      </c>
      <c r="S896" s="64">
        <v>463</v>
      </c>
      <c r="T896" s="62">
        <v>3</v>
      </c>
    </row>
    <row r="897" spans="1:20" ht="16.5" customHeight="1" x14ac:dyDescent="0.2">
      <c r="A897" s="7"/>
      <c r="B897" s="7"/>
      <c r="C897" s="7"/>
      <c r="D897" s="7" t="s">
        <v>207</v>
      </c>
      <c r="E897" s="7"/>
      <c r="F897" s="7"/>
      <c r="G897" s="7"/>
      <c r="H897" s="7"/>
      <c r="I897" s="7"/>
      <c r="J897" s="7"/>
      <c r="K897" s="7"/>
      <c r="L897" s="9" t="s">
        <v>67</v>
      </c>
      <c r="M897" s="65">
        <v>5855</v>
      </c>
      <c r="N897" s="65">
        <v>1690</v>
      </c>
      <c r="O897" s="59" t="s">
        <v>214</v>
      </c>
      <c r="P897" s="65">
        <v>1555</v>
      </c>
      <c r="Q897" s="64">
        <v>373</v>
      </c>
      <c r="R897" s="65">
        <v>2664</v>
      </c>
      <c r="S897" s="65">
        <v>3866</v>
      </c>
      <c r="T897" s="63">
        <v>65</v>
      </c>
    </row>
    <row r="898" spans="1:20" ht="16.5" customHeight="1" x14ac:dyDescent="0.2">
      <c r="A898" s="7"/>
      <c r="B898" s="7"/>
      <c r="C898" s="7"/>
      <c r="D898" s="7" t="s">
        <v>208</v>
      </c>
      <c r="E898" s="7"/>
      <c r="F898" s="7"/>
      <c r="G898" s="7"/>
      <c r="H898" s="7"/>
      <c r="I898" s="7"/>
      <c r="J898" s="7"/>
      <c r="K898" s="7"/>
      <c r="L898" s="9" t="s">
        <v>67</v>
      </c>
      <c r="M898" s="65">
        <v>7182</v>
      </c>
      <c r="N898" s="65">
        <v>1692</v>
      </c>
      <c r="O898" s="65">
        <v>1796</v>
      </c>
      <c r="P898" s="65">
        <v>5545</v>
      </c>
      <c r="Q898" s="64">
        <v>540</v>
      </c>
      <c r="R898" s="65">
        <v>3010</v>
      </c>
      <c r="S898" s="65">
        <v>4329</v>
      </c>
      <c r="T898" s="63">
        <v>68</v>
      </c>
    </row>
    <row r="899" spans="1:20" ht="16.5" customHeight="1" x14ac:dyDescent="0.2">
      <c r="A899" s="7"/>
      <c r="B899" s="7"/>
      <c r="C899" s="7" t="s">
        <v>209</v>
      </c>
      <c r="D899" s="7"/>
      <c r="E899" s="7"/>
      <c r="F899" s="7"/>
      <c r="G899" s="7"/>
      <c r="H899" s="7"/>
      <c r="I899" s="7"/>
      <c r="J899" s="7"/>
      <c r="K899" s="7"/>
      <c r="L899" s="9"/>
      <c r="M899" s="10"/>
      <c r="N899" s="10"/>
      <c r="O899" s="10"/>
      <c r="P899" s="10"/>
      <c r="Q899" s="10"/>
      <c r="R899" s="10"/>
      <c r="S899" s="10"/>
      <c r="T899" s="10"/>
    </row>
    <row r="900" spans="1:20" ht="16.5" customHeight="1" x14ac:dyDescent="0.2">
      <c r="A900" s="7"/>
      <c r="B900" s="7"/>
      <c r="C900" s="7"/>
      <c r="D900" s="7" t="s">
        <v>199</v>
      </c>
      <c r="E900" s="7"/>
      <c r="F900" s="7"/>
      <c r="G900" s="7"/>
      <c r="H900" s="7"/>
      <c r="I900" s="7"/>
      <c r="J900" s="7"/>
      <c r="K900" s="7"/>
      <c r="L900" s="9"/>
      <c r="M900" s="10"/>
      <c r="N900" s="10"/>
      <c r="O900" s="10"/>
      <c r="P900" s="10"/>
      <c r="Q900" s="10"/>
      <c r="R900" s="10"/>
      <c r="S900" s="10"/>
      <c r="T900" s="10"/>
    </row>
    <row r="901" spans="1:20" ht="16.5" customHeight="1" x14ac:dyDescent="0.2">
      <c r="A901" s="7"/>
      <c r="B901" s="7"/>
      <c r="C901" s="7"/>
      <c r="D901" s="7"/>
      <c r="E901" s="7" t="s">
        <v>200</v>
      </c>
      <c r="F901" s="7"/>
      <c r="G901" s="7"/>
      <c r="H901" s="7"/>
      <c r="I901" s="7"/>
      <c r="J901" s="7"/>
      <c r="K901" s="7"/>
      <c r="L901" s="9"/>
      <c r="M901" s="10"/>
      <c r="N901" s="10"/>
      <c r="O901" s="10"/>
      <c r="P901" s="10"/>
      <c r="Q901" s="10"/>
      <c r="R901" s="10"/>
      <c r="S901" s="10"/>
      <c r="T901" s="10"/>
    </row>
    <row r="902" spans="1:20" ht="16.5" customHeight="1" x14ac:dyDescent="0.2">
      <c r="A902" s="7"/>
      <c r="B902" s="7"/>
      <c r="C902" s="7"/>
      <c r="D902" s="7"/>
      <c r="E902" s="7"/>
      <c r="F902" s="7" t="s">
        <v>201</v>
      </c>
      <c r="G902" s="7"/>
      <c r="H902" s="7"/>
      <c r="I902" s="7"/>
      <c r="J902" s="7"/>
      <c r="K902" s="7"/>
      <c r="L902" s="9" t="s">
        <v>210</v>
      </c>
      <c r="M902" s="66">
        <v>0.5</v>
      </c>
      <c r="N902" s="66" t="s">
        <v>75</v>
      </c>
      <c r="O902" s="67">
        <v>17.399999999999999</v>
      </c>
      <c r="P902" s="67">
        <v>13.6</v>
      </c>
      <c r="Q902" s="67">
        <v>13.1</v>
      </c>
      <c r="R902" s="66">
        <v>5.6</v>
      </c>
      <c r="S902" s="66">
        <v>3.3</v>
      </c>
      <c r="T902" s="66" t="s">
        <v>75</v>
      </c>
    </row>
    <row r="903" spans="1:20" ht="16.5" customHeight="1" x14ac:dyDescent="0.2">
      <c r="A903" s="7"/>
      <c r="B903" s="7"/>
      <c r="C903" s="7"/>
      <c r="D903" s="7"/>
      <c r="E903" s="7"/>
      <c r="F903" s="7" t="s">
        <v>202</v>
      </c>
      <c r="G903" s="7"/>
      <c r="H903" s="7"/>
      <c r="I903" s="7"/>
      <c r="J903" s="7"/>
      <c r="K903" s="7"/>
      <c r="L903" s="9" t="s">
        <v>210</v>
      </c>
      <c r="M903" s="67">
        <v>14.8</v>
      </c>
      <c r="N903" s="66" t="s">
        <v>75</v>
      </c>
      <c r="O903" s="67">
        <v>65.099999999999994</v>
      </c>
      <c r="P903" s="67">
        <v>47.4</v>
      </c>
      <c r="Q903" s="67">
        <v>11.7</v>
      </c>
      <c r="R903" s="66">
        <v>4.2</v>
      </c>
      <c r="S903" s="66">
        <v>6.4</v>
      </c>
      <c r="T903" s="66">
        <v>4.4000000000000004</v>
      </c>
    </row>
    <row r="904" spans="1:20" ht="16.5" customHeight="1" x14ac:dyDescent="0.2">
      <c r="A904" s="7"/>
      <c r="B904" s="7"/>
      <c r="C904" s="7"/>
      <c r="D904" s="7"/>
      <c r="E904" s="7"/>
      <c r="F904" s="7" t="s">
        <v>203</v>
      </c>
      <c r="G904" s="7"/>
      <c r="H904" s="7"/>
      <c r="I904" s="7"/>
      <c r="J904" s="7"/>
      <c r="K904" s="7"/>
      <c r="L904" s="9" t="s">
        <v>210</v>
      </c>
      <c r="M904" s="67">
        <v>15.3</v>
      </c>
      <c r="N904" s="66" t="s">
        <v>75</v>
      </c>
      <c r="O904" s="67">
        <v>82.5</v>
      </c>
      <c r="P904" s="67">
        <v>61</v>
      </c>
      <c r="Q904" s="67">
        <v>24.8</v>
      </c>
      <c r="R904" s="66">
        <v>9.6999999999999993</v>
      </c>
      <c r="S904" s="66">
        <v>9.6999999999999993</v>
      </c>
      <c r="T904" s="66">
        <v>4.4000000000000004</v>
      </c>
    </row>
    <row r="905" spans="1:20" ht="16.5" customHeight="1" x14ac:dyDescent="0.2">
      <c r="A905" s="7"/>
      <c r="B905" s="7"/>
      <c r="C905" s="7"/>
      <c r="D905" s="7"/>
      <c r="E905" s="7" t="s">
        <v>204</v>
      </c>
      <c r="F905" s="7"/>
      <c r="G905" s="7"/>
      <c r="H905" s="7"/>
      <c r="I905" s="7"/>
      <c r="J905" s="7"/>
      <c r="K905" s="7"/>
      <c r="L905" s="9" t="s">
        <v>210</v>
      </c>
      <c r="M905" s="66">
        <v>2.7</v>
      </c>
      <c r="N905" s="66">
        <v>0.1</v>
      </c>
      <c r="O905" s="67">
        <v>10.9</v>
      </c>
      <c r="P905" s="66">
        <v>6.8</v>
      </c>
      <c r="Q905" s="66">
        <v>3.3</v>
      </c>
      <c r="R905" s="66">
        <v>0.8</v>
      </c>
      <c r="S905" s="66">
        <v>0.5</v>
      </c>
      <c r="T905" s="66" t="s">
        <v>75</v>
      </c>
    </row>
    <row r="906" spans="1:20" ht="29.45" customHeight="1" x14ac:dyDescent="0.2">
      <c r="A906" s="7"/>
      <c r="B906" s="7"/>
      <c r="C906" s="7"/>
      <c r="D906" s="7"/>
      <c r="E906" s="382" t="s">
        <v>205</v>
      </c>
      <c r="F906" s="382"/>
      <c r="G906" s="382"/>
      <c r="H906" s="382"/>
      <c r="I906" s="382"/>
      <c r="J906" s="382"/>
      <c r="K906" s="382"/>
      <c r="L906" s="9" t="s">
        <v>210</v>
      </c>
      <c r="M906" s="66">
        <v>0.6</v>
      </c>
      <c r="N906" s="66" t="s">
        <v>75</v>
      </c>
      <c r="O906" s="66">
        <v>6.6</v>
      </c>
      <c r="P906" s="66">
        <v>4.2</v>
      </c>
      <c r="Q906" s="66">
        <v>2.8</v>
      </c>
      <c r="R906" s="66">
        <v>0.9</v>
      </c>
      <c r="S906" s="66">
        <v>0.4</v>
      </c>
      <c r="T906" s="66" t="s">
        <v>75</v>
      </c>
    </row>
    <row r="907" spans="1:20" ht="16.5" customHeight="1" x14ac:dyDescent="0.2">
      <c r="A907" s="7"/>
      <c r="B907" s="7"/>
      <c r="C907" s="7"/>
      <c r="D907" s="7"/>
      <c r="E907" s="7" t="s">
        <v>206</v>
      </c>
      <c r="F907" s="7"/>
      <c r="G907" s="7"/>
      <c r="H907" s="7"/>
      <c r="I907" s="7"/>
      <c r="J907" s="7"/>
      <c r="K907" s="7"/>
      <c r="L907" s="9" t="s">
        <v>210</v>
      </c>
      <c r="M907" s="67">
        <v>18.5</v>
      </c>
      <c r="N907" s="66">
        <v>0.1</v>
      </c>
      <c r="O907" s="68">
        <v>100</v>
      </c>
      <c r="P907" s="67">
        <v>72</v>
      </c>
      <c r="Q907" s="67">
        <v>30.9</v>
      </c>
      <c r="R907" s="67">
        <v>11.5</v>
      </c>
      <c r="S907" s="67">
        <v>10.7</v>
      </c>
      <c r="T907" s="66">
        <v>4.4000000000000004</v>
      </c>
    </row>
    <row r="908" spans="1:20" ht="16.5" customHeight="1" x14ac:dyDescent="0.2">
      <c r="A908" s="7"/>
      <c r="B908" s="7"/>
      <c r="C908" s="7"/>
      <c r="D908" s="7" t="s">
        <v>207</v>
      </c>
      <c r="E908" s="7"/>
      <c r="F908" s="7"/>
      <c r="G908" s="7"/>
      <c r="H908" s="7"/>
      <c r="I908" s="7"/>
      <c r="J908" s="7"/>
      <c r="K908" s="7"/>
      <c r="L908" s="9" t="s">
        <v>210</v>
      </c>
      <c r="M908" s="67">
        <v>81.5</v>
      </c>
      <c r="N908" s="67">
        <v>99.9</v>
      </c>
      <c r="O908" s="60" t="s">
        <v>214</v>
      </c>
      <c r="P908" s="67">
        <v>28</v>
      </c>
      <c r="Q908" s="67">
        <v>69.099999999999994</v>
      </c>
      <c r="R908" s="67">
        <v>88.5</v>
      </c>
      <c r="S908" s="67">
        <v>89.3</v>
      </c>
      <c r="T908" s="67">
        <v>95.6</v>
      </c>
    </row>
    <row r="909" spans="1:20" ht="16.5" customHeight="1" x14ac:dyDescent="0.2">
      <c r="A909" s="7"/>
      <c r="B909" s="7"/>
      <c r="C909" s="7"/>
      <c r="D909" s="7" t="s">
        <v>208</v>
      </c>
      <c r="E909" s="7"/>
      <c r="F909" s="7"/>
      <c r="G909" s="7"/>
      <c r="H909" s="7"/>
      <c r="I909" s="7"/>
      <c r="J909" s="7"/>
      <c r="K909" s="7"/>
      <c r="L909" s="9" t="s">
        <v>210</v>
      </c>
      <c r="M909" s="68">
        <v>100</v>
      </c>
      <c r="N909" s="68">
        <v>100</v>
      </c>
      <c r="O909" s="68">
        <v>100</v>
      </c>
      <c r="P909" s="68">
        <v>100</v>
      </c>
      <c r="Q909" s="68">
        <v>100</v>
      </c>
      <c r="R909" s="68">
        <v>100</v>
      </c>
      <c r="S909" s="68">
        <v>100</v>
      </c>
      <c r="T909" s="68">
        <v>100</v>
      </c>
    </row>
    <row r="910" spans="1:20" ht="16.5" customHeight="1" x14ac:dyDescent="0.2">
      <c r="A910" s="7"/>
      <c r="B910" s="7" t="s">
        <v>213</v>
      </c>
      <c r="C910" s="7"/>
      <c r="D910" s="7"/>
      <c r="E910" s="7"/>
      <c r="F910" s="7"/>
      <c r="G910" s="7"/>
      <c r="H910" s="7"/>
      <c r="I910" s="7"/>
      <c r="J910" s="7"/>
      <c r="K910" s="7"/>
      <c r="L910" s="9"/>
      <c r="M910" s="10"/>
      <c r="N910" s="10"/>
      <c r="O910" s="10"/>
      <c r="P910" s="10"/>
      <c r="Q910" s="10"/>
      <c r="R910" s="10"/>
      <c r="S910" s="10"/>
      <c r="T910" s="10"/>
    </row>
    <row r="911" spans="1:20" ht="16.5" customHeight="1" x14ac:dyDescent="0.2">
      <c r="A911" s="7"/>
      <c r="B911" s="7"/>
      <c r="C911" s="7" t="s">
        <v>198</v>
      </c>
      <c r="D911" s="7"/>
      <c r="E911" s="7"/>
      <c r="F911" s="7"/>
      <c r="G911" s="7"/>
      <c r="H911" s="7"/>
      <c r="I911" s="7"/>
      <c r="J911" s="7"/>
      <c r="K911" s="7"/>
      <c r="L911" s="9"/>
      <c r="M911" s="10"/>
      <c r="N911" s="10"/>
      <c r="O911" s="10"/>
      <c r="P911" s="10"/>
      <c r="Q911" s="10"/>
      <c r="R911" s="10"/>
      <c r="S911" s="10"/>
      <c r="T911" s="10"/>
    </row>
    <row r="912" spans="1:20" ht="16.5" customHeight="1" x14ac:dyDescent="0.2">
      <c r="A912" s="7"/>
      <c r="B912" s="7"/>
      <c r="C912" s="7"/>
      <c r="D912" s="7" t="s">
        <v>199</v>
      </c>
      <c r="E912" s="7"/>
      <c r="F912" s="7"/>
      <c r="G912" s="7"/>
      <c r="H912" s="7"/>
      <c r="I912" s="7"/>
      <c r="J912" s="7"/>
      <c r="K912" s="7"/>
      <c r="L912" s="9"/>
      <c r="M912" s="10"/>
      <c r="N912" s="10"/>
      <c r="O912" s="10"/>
      <c r="P912" s="10"/>
      <c r="Q912" s="10"/>
      <c r="R912" s="10"/>
      <c r="S912" s="10"/>
      <c r="T912" s="10"/>
    </row>
    <row r="913" spans="1:20" ht="16.5" customHeight="1" x14ac:dyDescent="0.2">
      <c r="A913" s="7"/>
      <c r="B913" s="7"/>
      <c r="C913" s="7"/>
      <c r="D913" s="7"/>
      <c r="E913" s="7" t="s">
        <v>200</v>
      </c>
      <c r="F913" s="7"/>
      <c r="G913" s="7"/>
      <c r="H913" s="7"/>
      <c r="I913" s="7"/>
      <c r="J913" s="7"/>
      <c r="K913" s="7"/>
      <c r="L913" s="9"/>
      <c r="M913" s="10"/>
      <c r="N913" s="10"/>
      <c r="O913" s="10"/>
      <c r="P913" s="10"/>
      <c r="Q913" s="10"/>
      <c r="R913" s="10"/>
      <c r="S913" s="10"/>
      <c r="T913" s="10"/>
    </row>
    <row r="914" spans="1:20" ht="16.5" customHeight="1" x14ac:dyDescent="0.2">
      <c r="A914" s="7"/>
      <c r="B914" s="7"/>
      <c r="C914" s="7"/>
      <c r="D914" s="7"/>
      <c r="E914" s="7"/>
      <c r="F914" s="7" t="s">
        <v>201</v>
      </c>
      <c r="G914" s="7"/>
      <c r="H914" s="7"/>
      <c r="I914" s="7"/>
      <c r="J914" s="7"/>
      <c r="K914" s="7"/>
      <c r="L914" s="9" t="s">
        <v>67</v>
      </c>
      <c r="M914" s="61">
        <v>23175</v>
      </c>
      <c r="N914" s="65">
        <v>9075</v>
      </c>
      <c r="O914" s="65">
        <v>7681</v>
      </c>
      <c r="P914" s="65">
        <v>2759</v>
      </c>
      <c r="Q914" s="65">
        <v>2139</v>
      </c>
      <c r="R914" s="65">
        <v>1025</v>
      </c>
      <c r="S914" s="64">
        <v>861</v>
      </c>
      <c r="T914" s="65">
        <v>1705</v>
      </c>
    </row>
    <row r="915" spans="1:20" ht="16.5" customHeight="1" x14ac:dyDescent="0.2">
      <c r="A915" s="7"/>
      <c r="B915" s="7"/>
      <c r="C915" s="7"/>
      <c r="D915" s="7"/>
      <c r="E915" s="7"/>
      <c r="F915" s="7" t="s">
        <v>202</v>
      </c>
      <c r="G915" s="7"/>
      <c r="H915" s="7"/>
      <c r="I915" s="7"/>
      <c r="J915" s="7"/>
      <c r="K915" s="7"/>
      <c r="L915" s="9" t="s">
        <v>67</v>
      </c>
      <c r="M915" s="61">
        <v>26389</v>
      </c>
      <c r="N915" s="65">
        <v>5995</v>
      </c>
      <c r="O915" s="61">
        <v>14342</v>
      </c>
      <c r="P915" s="65">
        <v>6021</v>
      </c>
      <c r="Q915" s="65">
        <v>2101</v>
      </c>
      <c r="R915" s="64">
        <v>475</v>
      </c>
      <c r="S915" s="65">
        <v>1206</v>
      </c>
      <c r="T915" s="65">
        <v>1805</v>
      </c>
    </row>
    <row r="916" spans="1:20" ht="16.5" customHeight="1" x14ac:dyDescent="0.2">
      <c r="A916" s="7"/>
      <c r="B916" s="7"/>
      <c r="C916" s="7"/>
      <c r="D916" s="7"/>
      <c r="E916" s="7"/>
      <c r="F916" s="7" t="s">
        <v>203</v>
      </c>
      <c r="G916" s="7"/>
      <c r="H916" s="7"/>
      <c r="I916" s="7"/>
      <c r="J916" s="7"/>
      <c r="K916" s="7"/>
      <c r="L916" s="9" t="s">
        <v>67</v>
      </c>
      <c r="M916" s="61">
        <v>49564</v>
      </c>
      <c r="N916" s="61">
        <v>15070</v>
      </c>
      <c r="O916" s="61">
        <v>22023</v>
      </c>
      <c r="P916" s="65">
        <v>8780</v>
      </c>
      <c r="Q916" s="65">
        <v>4240</v>
      </c>
      <c r="R916" s="65">
        <v>1500</v>
      </c>
      <c r="S916" s="65">
        <v>2067</v>
      </c>
      <c r="T916" s="65">
        <v>3510</v>
      </c>
    </row>
    <row r="917" spans="1:20" ht="16.5" customHeight="1" x14ac:dyDescent="0.2">
      <c r="A917" s="7"/>
      <c r="B917" s="7"/>
      <c r="C917" s="7"/>
      <c r="D917" s="7"/>
      <c r="E917" s="7" t="s">
        <v>204</v>
      </c>
      <c r="F917" s="7"/>
      <c r="G917" s="7"/>
      <c r="H917" s="7"/>
      <c r="I917" s="7"/>
      <c r="J917" s="7"/>
      <c r="K917" s="7"/>
      <c r="L917" s="9" t="s">
        <v>67</v>
      </c>
      <c r="M917" s="65">
        <v>2344</v>
      </c>
      <c r="N917" s="65">
        <v>1002</v>
      </c>
      <c r="O917" s="65">
        <v>1929</v>
      </c>
      <c r="P917" s="64">
        <v>905</v>
      </c>
      <c r="Q917" s="64">
        <v>476</v>
      </c>
      <c r="R917" s="63">
        <v>92</v>
      </c>
      <c r="S917" s="63">
        <v>51</v>
      </c>
      <c r="T917" s="64">
        <v>159</v>
      </c>
    </row>
    <row r="918" spans="1:20" ht="29.45" customHeight="1" x14ac:dyDescent="0.2">
      <c r="A918" s="7"/>
      <c r="B918" s="7"/>
      <c r="C918" s="7"/>
      <c r="D918" s="7"/>
      <c r="E918" s="382" t="s">
        <v>205</v>
      </c>
      <c r="F918" s="382"/>
      <c r="G918" s="382"/>
      <c r="H918" s="382"/>
      <c r="I918" s="382"/>
      <c r="J918" s="382"/>
      <c r="K918" s="382"/>
      <c r="L918" s="9" t="s">
        <v>67</v>
      </c>
      <c r="M918" s="64">
        <v>444</v>
      </c>
      <c r="N918" s="59" t="s">
        <v>214</v>
      </c>
      <c r="O918" s="64">
        <v>871</v>
      </c>
      <c r="P918" s="64">
        <v>577</v>
      </c>
      <c r="Q918" s="64">
        <v>366</v>
      </c>
      <c r="R918" s="64">
        <v>136</v>
      </c>
      <c r="S918" s="63">
        <v>85</v>
      </c>
      <c r="T918" s="64">
        <v>337</v>
      </c>
    </row>
    <row r="919" spans="1:20" ht="16.5" customHeight="1" x14ac:dyDescent="0.2">
      <c r="A919" s="7"/>
      <c r="B919" s="7"/>
      <c r="C919" s="7"/>
      <c r="D919" s="7"/>
      <c r="E919" s="7" t="s">
        <v>206</v>
      </c>
      <c r="F919" s="7"/>
      <c r="G919" s="7"/>
      <c r="H919" s="7"/>
      <c r="I919" s="7"/>
      <c r="J919" s="7"/>
      <c r="K919" s="7"/>
      <c r="L919" s="9" t="s">
        <v>67</v>
      </c>
      <c r="M919" s="61">
        <v>52352</v>
      </c>
      <c r="N919" s="61">
        <v>16072</v>
      </c>
      <c r="O919" s="61">
        <v>24823</v>
      </c>
      <c r="P919" s="61">
        <v>10262</v>
      </c>
      <c r="Q919" s="65">
        <v>5082</v>
      </c>
      <c r="R919" s="65">
        <v>1728</v>
      </c>
      <c r="S919" s="65">
        <v>2203</v>
      </c>
      <c r="T919" s="65">
        <v>4006</v>
      </c>
    </row>
    <row r="920" spans="1:20" ht="16.5" customHeight="1" x14ac:dyDescent="0.2">
      <c r="A920" s="7"/>
      <c r="B920" s="7"/>
      <c r="C920" s="7"/>
      <c r="D920" s="7" t="s">
        <v>207</v>
      </c>
      <c r="E920" s="7"/>
      <c r="F920" s="7"/>
      <c r="G920" s="7"/>
      <c r="H920" s="7"/>
      <c r="I920" s="7"/>
      <c r="J920" s="7"/>
      <c r="K920" s="7"/>
      <c r="L920" s="9" t="s">
        <v>67</v>
      </c>
      <c r="M920" s="61">
        <v>46931</v>
      </c>
      <c r="N920" s="61">
        <v>47758</v>
      </c>
      <c r="O920" s="59" t="s">
        <v>214</v>
      </c>
      <c r="P920" s="65">
        <v>3483</v>
      </c>
      <c r="Q920" s="61">
        <v>13974</v>
      </c>
      <c r="R920" s="61">
        <v>10108</v>
      </c>
      <c r="S920" s="61">
        <v>10216</v>
      </c>
      <c r="T920" s="65">
        <v>3964</v>
      </c>
    </row>
    <row r="921" spans="1:20" ht="16.5" customHeight="1" x14ac:dyDescent="0.2">
      <c r="A921" s="7"/>
      <c r="B921" s="7"/>
      <c r="C921" s="7"/>
      <c r="D921" s="7" t="s">
        <v>208</v>
      </c>
      <c r="E921" s="7"/>
      <c r="F921" s="7"/>
      <c r="G921" s="7"/>
      <c r="H921" s="7"/>
      <c r="I921" s="7"/>
      <c r="J921" s="7"/>
      <c r="K921" s="7"/>
      <c r="L921" s="9" t="s">
        <v>67</v>
      </c>
      <c r="M921" s="61">
        <v>99283</v>
      </c>
      <c r="N921" s="61">
        <v>63830</v>
      </c>
      <c r="O921" s="61">
        <v>24823</v>
      </c>
      <c r="P921" s="61">
        <v>13745</v>
      </c>
      <c r="Q921" s="61">
        <v>19056</v>
      </c>
      <c r="R921" s="61">
        <v>11836</v>
      </c>
      <c r="S921" s="61">
        <v>12419</v>
      </c>
      <c r="T921" s="65">
        <v>7970</v>
      </c>
    </row>
    <row r="922" spans="1:20" ht="16.5" customHeight="1" x14ac:dyDescent="0.2">
      <c r="A922" s="7"/>
      <c r="B922" s="7"/>
      <c r="C922" s="7" t="s">
        <v>209</v>
      </c>
      <c r="D922" s="7"/>
      <c r="E922" s="7"/>
      <c r="F922" s="7"/>
      <c r="G922" s="7"/>
      <c r="H922" s="7"/>
      <c r="I922" s="7"/>
      <c r="J922" s="7"/>
      <c r="K922" s="7"/>
      <c r="L922" s="9"/>
      <c r="M922" s="10"/>
      <c r="N922" s="10"/>
      <c r="O922" s="10"/>
      <c r="P922" s="10"/>
      <c r="Q922" s="10"/>
      <c r="R922" s="10"/>
      <c r="S922" s="10"/>
      <c r="T922" s="10"/>
    </row>
    <row r="923" spans="1:20" ht="16.5" customHeight="1" x14ac:dyDescent="0.2">
      <c r="A923" s="7"/>
      <c r="B923" s="7"/>
      <c r="C923" s="7"/>
      <c r="D923" s="7" t="s">
        <v>199</v>
      </c>
      <c r="E923" s="7"/>
      <c r="F923" s="7"/>
      <c r="G923" s="7"/>
      <c r="H923" s="7"/>
      <c r="I923" s="7"/>
      <c r="J923" s="7"/>
      <c r="K923" s="7"/>
      <c r="L923" s="9"/>
      <c r="M923" s="10"/>
      <c r="N923" s="10"/>
      <c r="O923" s="10"/>
      <c r="P923" s="10"/>
      <c r="Q923" s="10"/>
      <c r="R923" s="10"/>
      <c r="S923" s="10"/>
      <c r="T923" s="10"/>
    </row>
    <row r="924" spans="1:20" ht="16.5" customHeight="1" x14ac:dyDescent="0.2">
      <c r="A924" s="7"/>
      <c r="B924" s="7"/>
      <c r="C924" s="7"/>
      <c r="D924" s="7"/>
      <c r="E924" s="7" t="s">
        <v>200</v>
      </c>
      <c r="F924" s="7"/>
      <c r="G924" s="7"/>
      <c r="H924" s="7"/>
      <c r="I924" s="7"/>
      <c r="J924" s="7"/>
      <c r="K924" s="7"/>
      <c r="L924" s="9"/>
      <c r="M924" s="10"/>
      <c r="N924" s="10"/>
      <c r="O924" s="10"/>
      <c r="P924" s="10"/>
      <c r="Q924" s="10"/>
      <c r="R924" s="10"/>
      <c r="S924" s="10"/>
      <c r="T924" s="10"/>
    </row>
    <row r="925" spans="1:20" ht="16.5" customHeight="1" x14ac:dyDescent="0.2">
      <c r="A925" s="7"/>
      <c r="B925" s="7"/>
      <c r="C925" s="7"/>
      <c r="D925" s="7"/>
      <c r="E925" s="7"/>
      <c r="F925" s="7" t="s">
        <v>201</v>
      </c>
      <c r="G925" s="7"/>
      <c r="H925" s="7"/>
      <c r="I925" s="7"/>
      <c r="J925" s="7"/>
      <c r="K925" s="7"/>
      <c r="L925" s="9" t="s">
        <v>210</v>
      </c>
      <c r="M925" s="67">
        <v>23.3</v>
      </c>
      <c r="N925" s="67">
        <v>14.2</v>
      </c>
      <c r="O925" s="67">
        <v>30.9</v>
      </c>
      <c r="P925" s="67">
        <v>20.100000000000001</v>
      </c>
      <c r="Q925" s="67">
        <v>11.2</v>
      </c>
      <c r="R925" s="66">
        <v>8.6999999999999993</v>
      </c>
      <c r="S925" s="66">
        <v>6.9</v>
      </c>
      <c r="T925" s="67">
        <v>21.4</v>
      </c>
    </row>
    <row r="926" spans="1:20" ht="16.5" customHeight="1" x14ac:dyDescent="0.2">
      <c r="A926" s="7"/>
      <c r="B926" s="7"/>
      <c r="C926" s="7"/>
      <c r="D926" s="7"/>
      <c r="E926" s="7"/>
      <c r="F926" s="7" t="s">
        <v>202</v>
      </c>
      <c r="G926" s="7"/>
      <c r="H926" s="7"/>
      <c r="I926" s="7"/>
      <c r="J926" s="7"/>
      <c r="K926" s="7"/>
      <c r="L926" s="9" t="s">
        <v>210</v>
      </c>
      <c r="M926" s="67">
        <v>26.6</v>
      </c>
      <c r="N926" s="66">
        <v>9.4</v>
      </c>
      <c r="O926" s="67">
        <v>57.8</v>
      </c>
      <c r="P926" s="67">
        <v>43.8</v>
      </c>
      <c r="Q926" s="67">
        <v>11</v>
      </c>
      <c r="R926" s="66">
        <v>4</v>
      </c>
      <c r="S926" s="66">
        <v>9.6999999999999993</v>
      </c>
      <c r="T926" s="67">
        <v>22.6</v>
      </c>
    </row>
    <row r="927" spans="1:20" ht="16.5" customHeight="1" x14ac:dyDescent="0.2">
      <c r="A927" s="7"/>
      <c r="B927" s="7"/>
      <c r="C927" s="7"/>
      <c r="D927" s="7"/>
      <c r="E927" s="7"/>
      <c r="F927" s="7" t="s">
        <v>203</v>
      </c>
      <c r="G927" s="7"/>
      <c r="H927" s="7"/>
      <c r="I927" s="7"/>
      <c r="J927" s="7"/>
      <c r="K927" s="7"/>
      <c r="L927" s="9" t="s">
        <v>210</v>
      </c>
      <c r="M927" s="67">
        <v>49.9</v>
      </c>
      <c r="N927" s="67">
        <v>23.6</v>
      </c>
      <c r="O927" s="67">
        <v>88.7</v>
      </c>
      <c r="P927" s="67">
        <v>63.9</v>
      </c>
      <c r="Q927" s="67">
        <v>22.3</v>
      </c>
      <c r="R927" s="67">
        <v>12.7</v>
      </c>
      <c r="S927" s="67">
        <v>16.600000000000001</v>
      </c>
      <c r="T927" s="67">
        <v>44</v>
      </c>
    </row>
    <row r="928" spans="1:20" ht="16.5" customHeight="1" x14ac:dyDescent="0.2">
      <c r="A928" s="7"/>
      <c r="B928" s="7"/>
      <c r="C928" s="7"/>
      <c r="D928" s="7"/>
      <c r="E928" s="7" t="s">
        <v>204</v>
      </c>
      <c r="F928" s="7"/>
      <c r="G928" s="7"/>
      <c r="H928" s="7"/>
      <c r="I928" s="7"/>
      <c r="J928" s="7"/>
      <c r="K928" s="7"/>
      <c r="L928" s="9" t="s">
        <v>210</v>
      </c>
      <c r="M928" s="66">
        <v>2.4</v>
      </c>
      <c r="N928" s="66">
        <v>1.6</v>
      </c>
      <c r="O928" s="66">
        <v>7.8</v>
      </c>
      <c r="P928" s="66">
        <v>6.6</v>
      </c>
      <c r="Q928" s="66">
        <v>2.5</v>
      </c>
      <c r="R928" s="66">
        <v>0.8</v>
      </c>
      <c r="S928" s="66">
        <v>0.4</v>
      </c>
      <c r="T928" s="66">
        <v>2</v>
      </c>
    </row>
    <row r="929" spans="1:20" ht="29.45" customHeight="1" x14ac:dyDescent="0.2">
      <c r="A929" s="7"/>
      <c r="B929" s="7"/>
      <c r="C929" s="7"/>
      <c r="D929" s="7"/>
      <c r="E929" s="382" t="s">
        <v>205</v>
      </c>
      <c r="F929" s="382"/>
      <c r="G929" s="382"/>
      <c r="H929" s="382"/>
      <c r="I929" s="382"/>
      <c r="J929" s="382"/>
      <c r="K929" s="382"/>
      <c r="L929" s="9" t="s">
        <v>210</v>
      </c>
      <c r="M929" s="66">
        <v>0.4</v>
      </c>
      <c r="N929" s="60" t="s">
        <v>214</v>
      </c>
      <c r="O929" s="66">
        <v>3.5</v>
      </c>
      <c r="P929" s="66">
        <v>4.2</v>
      </c>
      <c r="Q929" s="66">
        <v>1.9</v>
      </c>
      <c r="R929" s="66">
        <v>1.1000000000000001</v>
      </c>
      <c r="S929" s="66">
        <v>0.7</v>
      </c>
      <c r="T929" s="66">
        <v>4.2</v>
      </c>
    </row>
    <row r="930" spans="1:20" ht="16.5" customHeight="1" x14ac:dyDescent="0.2">
      <c r="A930" s="7"/>
      <c r="B930" s="7"/>
      <c r="C930" s="7"/>
      <c r="D930" s="7"/>
      <c r="E930" s="7" t="s">
        <v>206</v>
      </c>
      <c r="F930" s="7"/>
      <c r="G930" s="7"/>
      <c r="H930" s="7"/>
      <c r="I930" s="7"/>
      <c r="J930" s="7"/>
      <c r="K930" s="7"/>
      <c r="L930" s="9" t="s">
        <v>210</v>
      </c>
      <c r="M930" s="67">
        <v>52.7</v>
      </c>
      <c r="N930" s="67">
        <v>25.2</v>
      </c>
      <c r="O930" s="68">
        <v>100</v>
      </c>
      <c r="P930" s="67">
        <v>74.7</v>
      </c>
      <c r="Q930" s="67">
        <v>26.7</v>
      </c>
      <c r="R930" s="67">
        <v>14.6</v>
      </c>
      <c r="S930" s="67">
        <v>17.7</v>
      </c>
      <c r="T930" s="67">
        <v>50.3</v>
      </c>
    </row>
    <row r="931" spans="1:20" ht="16.5" customHeight="1" x14ac:dyDescent="0.2">
      <c r="A931" s="7"/>
      <c r="B931" s="7"/>
      <c r="C931" s="7"/>
      <c r="D931" s="7" t="s">
        <v>207</v>
      </c>
      <c r="E931" s="7"/>
      <c r="F931" s="7"/>
      <c r="G931" s="7"/>
      <c r="H931" s="7"/>
      <c r="I931" s="7"/>
      <c r="J931" s="7"/>
      <c r="K931" s="7"/>
      <c r="L931" s="9" t="s">
        <v>210</v>
      </c>
      <c r="M931" s="67">
        <v>47.3</v>
      </c>
      <c r="N931" s="67">
        <v>74.8</v>
      </c>
      <c r="O931" s="60" t="s">
        <v>214</v>
      </c>
      <c r="P931" s="67">
        <v>25.3</v>
      </c>
      <c r="Q931" s="67">
        <v>73.3</v>
      </c>
      <c r="R931" s="67">
        <v>85.4</v>
      </c>
      <c r="S931" s="67">
        <v>82.3</v>
      </c>
      <c r="T931" s="67">
        <v>49.7</v>
      </c>
    </row>
    <row r="932" spans="1:20" ht="16.5" customHeight="1" x14ac:dyDescent="0.2">
      <c r="A932" s="14"/>
      <c r="B932" s="14"/>
      <c r="C932" s="14"/>
      <c r="D932" s="14" t="s">
        <v>208</v>
      </c>
      <c r="E932" s="14"/>
      <c r="F932" s="14"/>
      <c r="G932" s="14"/>
      <c r="H932" s="14"/>
      <c r="I932" s="14"/>
      <c r="J932" s="14"/>
      <c r="K932" s="14"/>
      <c r="L932" s="15" t="s">
        <v>210</v>
      </c>
      <c r="M932" s="69">
        <v>100</v>
      </c>
      <c r="N932" s="69">
        <v>100</v>
      </c>
      <c r="O932" s="69">
        <v>100</v>
      </c>
      <c r="P932" s="69">
        <v>100</v>
      </c>
      <c r="Q932" s="69">
        <v>100</v>
      </c>
      <c r="R932" s="69">
        <v>100</v>
      </c>
      <c r="S932" s="69">
        <v>100</v>
      </c>
      <c r="T932" s="69">
        <v>100</v>
      </c>
    </row>
    <row r="933" spans="1:20" ht="4.5" customHeight="1" x14ac:dyDescent="0.2">
      <c r="A933" s="29"/>
      <c r="B933" s="29"/>
      <c r="C933" s="2"/>
      <c r="D933" s="2"/>
      <c r="E933" s="2"/>
      <c r="F933" s="2"/>
      <c r="G933" s="2"/>
      <c r="H933" s="2"/>
      <c r="I933" s="2"/>
      <c r="J933" s="2"/>
      <c r="K933" s="2"/>
      <c r="L933" s="2"/>
      <c r="M933" s="2"/>
      <c r="N933" s="2"/>
      <c r="O933" s="2"/>
      <c r="P933" s="2"/>
      <c r="Q933" s="2"/>
      <c r="R933" s="2"/>
      <c r="S933" s="2"/>
      <c r="T933" s="2"/>
    </row>
    <row r="934" spans="1:20" ht="16.5" customHeight="1" x14ac:dyDescent="0.2">
      <c r="A934" s="29"/>
      <c r="B934" s="29"/>
      <c r="C934" s="378" t="s">
        <v>216</v>
      </c>
      <c r="D934" s="378"/>
      <c r="E934" s="378"/>
      <c r="F934" s="378"/>
      <c r="G934" s="378"/>
      <c r="H934" s="378"/>
      <c r="I934" s="378"/>
      <c r="J934" s="378"/>
      <c r="K934" s="378"/>
      <c r="L934" s="378"/>
      <c r="M934" s="378"/>
      <c r="N934" s="378"/>
      <c r="O934" s="378"/>
      <c r="P934" s="378"/>
      <c r="Q934" s="378"/>
      <c r="R934" s="378"/>
      <c r="S934" s="378"/>
      <c r="T934" s="378"/>
    </row>
    <row r="935" spans="1:20" ht="4.5" customHeight="1" x14ac:dyDescent="0.2">
      <c r="A935" s="29"/>
      <c r="B935" s="29"/>
      <c r="C935" s="2"/>
      <c r="D935" s="2"/>
      <c r="E935" s="2"/>
      <c r="F935" s="2"/>
      <c r="G935" s="2"/>
      <c r="H935" s="2"/>
      <c r="I935" s="2"/>
      <c r="J935" s="2"/>
      <c r="K935" s="2"/>
      <c r="L935" s="2"/>
      <c r="M935" s="2"/>
      <c r="N935" s="2"/>
      <c r="O935" s="2"/>
      <c r="P935" s="2"/>
      <c r="Q935" s="2"/>
      <c r="R935" s="2"/>
      <c r="S935" s="2"/>
      <c r="T935" s="2"/>
    </row>
    <row r="936" spans="1:20" ht="29.45" customHeight="1" x14ac:dyDescent="0.2">
      <c r="A936" s="29" t="s">
        <v>89</v>
      </c>
      <c r="B936" s="29"/>
      <c r="C936" s="378" t="s">
        <v>102</v>
      </c>
      <c r="D936" s="378"/>
      <c r="E936" s="378"/>
      <c r="F936" s="378"/>
      <c r="G936" s="378"/>
      <c r="H936" s="378"/>
      <c r="I936" s="378"/>
      <c r="J936" s="378"/>
      <c r="K936" s="378"/>
      <c r="L936" s="378"/>
      <c r="M936" s="378"/>
      <c r="N936" s="378"/>
      <c r="O936" s="378"/>
      <c r="P936" s="378"/>
      <c r="Q936" s="378"/>
      <c r="R936" s="378"/>
      <c r="S936" s="378"/>
      <c r="T936" s="378"/>
    </row>
    <row r="937" spans="1:20" ht="29.45" customHeight="1" x14ac:dyDescent="0.2">
      <c r="A937" s="29" t="s">
        <v>90</v>
      </c>
      <c r="B937" s="29"/>
      <c r="C937" s="378" t="s">
        <v>217</v>
      </c>
      <c r="D937" s="378"/>
      <c r="E937" s="378"/>
      <c r="F937" s="378"/>
      <c r="G937" s="378"/>
      <c r="H937" s="378"/>
      <c r="I937" s="378"/>
      <c r="J937" s="378"/>
      <c r="K937" s="378"/>
      <c r="L937" s="378"/>
      <c r="M937" s="378"/>
      <c r="N937" s="378"/>
      <c r="O937" s="378"/>
      <c r="P937" s="378"/>
      <c r="Q937" s="378"/>
      <c r="R937" s="378"/>
      <c r="S937" s="378"/>
      <c r="T937" s="378"/>
    </row>
    <row r="938" spans="1:20" ht="29.45" customHeight="1" x14ac:dyDescent="0.2">
      <c r="A938" s="29" t="s">
        <v>91</v>
      </c>
      <c r="B938" s="29"/>
      <c r="C938" s="378" t="s">
        <v>218</v>
      </c>
      <c r="D938" s="378"/>
      <c r="E938" s="378"/>
      <c r="F938" s="378"/>
      <c r="G938" s="378"/>
      <c r="H938" s="378"/>
      <c r="I938" s="378"/>
      <c r="J938" s="378"/>
      <c r="K938" s="378"/>
      <c r="L938" s="378"/>
      <c r="M938" s="378"/>
      <c r="N938" s="378"/>
      <c r="O938" s="378"/>
      <c r="P938" s="378"/>
      <c r="Q938" s="378"/>
      <c r="R938" s="378"/>
      <c r="S938" s="378"/>
      <c r="T938" s="378"/>
    </row>
    <row r="939" spans="1:20" ht="29.45" customHeight="1" x14ac:dyDescent="0.2">
      <c r="A939" s="29" t="s">
        <v>92</v>
      </c>
      <c r="B939" s="29"/>
      <c r="C939" s="378" t="s">
        <v>219</v>
      </c>
      <c r="D939" s="378"/>
      <c r="E939" s="378"/>
      <c r="F939" s="378"/>
      <c r="G939" s="378"/>
      <c r="H939" s="378"/>
      <c r="I939" s="378"/>
      <c r="J939" s="378"/>
      <c r="K939" s="378"/>
      <c r="L939" s="378"/>
      <c r="M939" s="378"/>
      <c r="N939" s="378"/>
      <c r="O939" s="378"/>
      <c r="P939" s="378"/>
      <c r="Q939" s="378"/>
      <c r="R939" s="378"/>
      <c r="S939" s="378"/>
      <c r="T939" s="378"/>
    </row>
    <row r="940" spans="1:20" ht="29.45" customHeight="1" x14ac:dyDescent="0.2">
      <c r="A940" s="29"/>
      <c r="B940" s="29"/>
      <c r="C940" s="378" t="s">
        <v>220</v>
      </c>
      <c r="D940" s="378"/>
      <c r="E940" s="378"/>
      <c r="F940" s="378"/>
      <c r="G940" s="378"/>
      <c r="H940" s="378"/>
      <c r="I940" s="378"/>
      <c r="J940" s="378"/>
      <c r="K940" s="378"/>
      <c r="L940" s="378"/>
      <c r="M940" s="378"/>
      <c r="N940" s="378"/>
      <c r="O940" s="378"/>
      <c r="P940" s="378"/>
      <c r="Q940" s="378"/>
      <c r="R940" s="378"/>
      <c r="S940" s="378"/>
      <c r="T940" s="378"/>
    </row>
    <row r="941" spans="1:20" ht="42.4" customHeight="1" x14ac:dyDescent="0.2">
      <c r="A941" s="29"/>
      <c r="B941" s="29"/>
      <c r="C941" s="378" t="s">
        <v>106</v>
      </c>
      <c r="D941" s="378"/>
      <c r="E941" s="378"/>
      <c r="F941" s="378"/>
      <c r="G941" s="378"/>
      <c r="H941" s="378"/>
      <c r="I941" s="378"/>
      <c r="J941" s="378"/>
      <c r="K941" s="378"/>
      <c r="L941" s="378"/>
      <c r="M941" s="378"/>
      <c r="N941" s="378"/>
      <c r="O941" s="378"/>
      <c r="P941" s="378"/>
      <c r="Q941" s="378"/>
      <c r="R941" s="378"/>
      <c r="S941" s="378"/>
      <c r="T941" s="378"/>
    </row>
    <row r="942" spans="1:20" ht="29.45" customHeight="1" x14ac:dyDescent="0.2">
      <c r="A942" s="29"/>
      <c r="B942" s="29"/>
      <c r="C942" s="378" t="s">
        <v>221</v>
      </c>
      <c r="D942" s="378"/>
      <c r="E942" s="378"/>
      <c r="F942" s="378"/>
      <c r="G942" s="378"/>
      <c r="H942" s="378"/>
      <c r="I942" s="378"/>
      <c r="J942" s="378"/>
      <c r="K942" s="378"/>
      <c r="L942" s="378"/>
      <c r="M942" s="378"/>
      <c r="N942" s="378"/>
      <c r="O942" s="378"/>
      <c r="P942" s="378"/>
      <c r="Q942" s="378"/>
      <c r="R942" s="378"/>
      <c r="S942" s="378"/>
      <c r="T942" s="378"/>
    </row>
    <row r="943" spans="1:20" ht="29.45" customHeight="1" x14ac:dyDescent="0.2">
      <c r="A943" s="29"/>
      <c r="B943" s="29"/>
      <c r="C943" s="378" t="s">
        <v>222</v>
      </c>
      <c r="D943" s="378"/>
      <c r="E943" s="378"/>
      <c r="F943" s="378"/>
      <c r="G943" s="378"/>
      <c r="H943" s="378"/>
      <c r="I943" s="378"/>
      <c r="J943" s="378"/>
      <c r="K943" s="378"/>
      <c r="L943" s="378"/>
      <c r="M943" s="378"/>
      <c r="N943" s="378"/>
      <c r="O943" s="378"/>
      <c r="P943" s="378"/>
      <c r="Q943" s="378"/>
      <c r="R943" s="378"/>
      <c r="S943" s="378"/>
      <c r="T943" s="378"/>
    </row>
    <row r="944" spans="1:20" ht="16.5" customHeight="1" x14ac:dyDescent="0.2">
      <c r="A944" s="29" t="s">
        <v>93</v>
      </c>
      <c r="B944" s="29"/>
      <c r="C944" s="378" t="s">
        <v>223</v>
      </c>
      <c r="D944" s="378"/>
      <c r="E944" s="378"/>
      <c r="F944" s="378"/>
      <c r="G944" s="378"/>
      <c r="H944" s="378"/>
      <c r="I944" s="378"/>
      <c r="J944" s="378"/>
      <c r="K944" s="378"/>
      <c r="L944" s="378"/>
      <c r="M944" s="378"/>
      <c r="N944" s="378"/>
      <c r="O944" s="378"/>
      <c r="P944" s="378"/>
      <c r="Q944" s="378"/>
      <c r="R944" s="378"/>
      <c r="S944" s="378"/>
      <c r="T944" s="378"/>
    </row>
    <row r="945" spans="1:20" ht="29.45" customHeight="1" x14ac:dyDescent="0.2">
      <c r="A945" s="29" t="s">
        <v>94</v>
      </c>
      <c r="B945" s="29"/>
      <c r="C945" s="378" t="s">
        <v>107</v>
      </c>
      <c r="D945" s="378"/>
      <c r="E945" s="378"/>
      <c r="F945" s="378"/>
      <c r="G945" s="378"/>
      <c r="H945" s="378"/>
      <c r="I945" s="378"/>
      <c r="J945" s="378"/>
      <c r="K945" s="378"/>
      <c r="L945" s="378"/>
      <c r="M945" s="378"/>
      <c r="N945" s="378"/>
      <c r="O945" s="378"/>
      <c r="P945" s="378"/>
      <c r="Q945" s="378"/>
      <c r="R945" s="378"/>
      <c r="S945" s="378"/>
      <c r="T945" s="378"/>
    </row>
    <row r="946" spans="1:20" ht="16.5" customHeight="1" x14ac:dyDescent="0.2">
      <c r="A946" s="29"/>
      <c r="B946" s="29"/>
      <c r="C946" s="378" t="s">
        <v>108</v>
      </c>
      <c r="D946" s="378"/>
      <c r="E946" s="378"/>
      <c r="F946" s="378"/>
      <c r="G946" s="378"/>
      <c r="H946" s="378"/>
      <c r="I946" s="378"/>
      <c r="J946" s="378"/>
      <c r="K946" s="378"/>
      <c r="L946" s="378"/>
      <c r="M946" s="378"/>
      <c r="N946" s="378"/>
      <c r="O946" s="378"/>
      <c r="P946" s="378"/>
      <c r="Q946" s="378"/>
      <c r="R946" s="378"/>
      <c r="S946" s="378"/>
      <c r="T946" s="378"/>
    </row>
    <row r="947" spans="1:20" ht="29.45" customHeight="1" x14ac:dyDescent="0.2">
      <c r="A947" s="29"/>
      <c r="B947" s="29"/>
      <c r="C947" s="378" t="s">
        <v>109</v>
      </c>
      <c r="D947" s="378"/>
      <c r="E947" s="378"/>
      <c r="F947" s="378"/>
      <c r="G947" s="378"/>
      <c r="H947" s="378"/>
      <c r="I947" s="378"/>
      <c r="J947" s="378"/>
      <c r="K947" s="378"/>
      <c r="L947" s="378"/>
      <c r="M947" s="378"/>
      <c r="N947" s="378"/>
      <c r="O947" s="378"/>
      <c r="P947" s="378"/>
      <c r="Q947" s="378"/>
      <c r="R947" s="378"/>
      <c r="S947" s="378"/>
      <c r="T947" s="378"/>
    </row>
    <row r="948" spans="1:20" ht="16.5" customHeight="1" x14ac:dyDescent="0.2">
      <c r="A948" s="29"/>
      <c r="B948" s="29"/>
      <c r="C948" s="378" t="s">
        <v>110</v>
      </c>
      <c r="D948" s="378"/>
      <c r="E948" s="378"/>
      <c r="F948" s="378"/>
      <c r="G948" s="378"/>
      <c r="H948" s="378"/>
      <c r="I948" s="378"/>
      <c r="J948" s="378"/>
      <c r="K948" s="378"/>
      <c r="L948" s="378"/>
      <c r="M948" s="378"/>
      <c r="N948" s="378"/>
      <c r="O948" s="378"/>
      <c r="P948" s="378"/>
      <c r="Q948" s="378"/>
      <c r="R948" s="378"/>
      <c r="S948" s="378"/>
      <c r="T948" s="378"/>
    </row>
    <row r="949" spans="1:20" ht="42.4" customHeight="1" x14ac:dyDescent="0.2">
      <c r="A949" s="29"/>
      <c r="B949" s="29"/>
      <c r="C949" s="378" t="s">
        <v>224</v>
      </c>
      <c r="D949" s="378"/>
      <c r="E949" s="378"/>
      <c r="F949" s="378"/>
      <c r="G949" s="378"/>
      <c r="H949" s="378"/>
      <c r="I949" s="378"/>
      <c r="J949" s="378"/>
      <c r="K949" s="378"/>
      <c r="L949" s="378"/>
      <c r="M949" s="378"/>
      <c r="N949" s="378"/>
      <c r="O949" s="378"/>
      <c r="P949" s="378"/>
      <c r="Q949" s="378"/>
      <c r="R949" s="378"/>
      <c r="S949" s="378"/>
      <c r="T949" s="378"/>
    </row>
    <row r="950" spans="1:20" ht="29.45" customHeight="1" x14ac:dyDescent="0.2">
      <c r="A950" s="29" t="s">
        <v>95</v>
      </c>
      <c r="B950" s="29"/>
      <c r="C950" s="378" t="s">
        <v>225</v>
      </c>
      <c r="D950" s="378"/>
      <c r="E950" s="378"/>
      <c r="F950" s="378"/>
      <c r="G950" s="378"/>
      <c r="H950" s="378"/>
      <c r="I950" s="378"/>
      <c r="J950" s="378"/>
      <c r="K950" s="378"/>
      <c r="L950" s="378"/>
      <c r="M950" s="378"/>
      <c r="N950" s="378"/>
      <c r="O950" s="378"/>
      <c r="P950" s="378"/>
      <c r="Q950" s="378"/>
      <c r="R950" s="378"/>
      <c r="S950" s="378"/>
      <c r="T950" s="378"/>
    </row>
    <row r="951" spans="1:20" ht="29.45" customHeight="1" x14ac:dyDescent="0.2">
      <c r="A951" s="29" t="s">
        <v>96</v>
      </c>
      <c r="B951" s="29"/>
      <c r="C951" s="378" t="s">
        <v>112</v>
      </c>
      <c r="D951" s="378"/>
      <c r="E951" s="378"/>
      <c r="F951" s="378"/>
      <c r="G951" s="378"/>
      <c r="H951" s="378"/>
      <c r="I951" s="378"/>
      <c r="J951" s="378"/>
      <c r="K951" s="378"/>
      <c r="L951" s="378"/>
      <c r="M951" s="378"/>
      <c r="N951" s="378"/>
      <c r="O951" s="378"/>
      <c r="P951" s="378"/>
      <c r="Q951" s="378"/>
      <c r="R951" s="378"/>
      <c r="S951" s="378"/>
      <c r="T951" s="378"/>
    </row>
    <row r="952" spans="1:20" ht="29.45" customHeight="1" x14ac:dyDescent="0.2">
      <c r="A952" s="29"/>
      <c r="B952" s="29"/>
      <c r="C952" s="378" t="s">
        <v>113</v>
      </c>
      <c r="D952" s="378"/>
      <c r="E952" s="378"/>
      <c r="F952" s="378"/>
      <c r="G952" s="378"/>
      <c r="H952" s="378"/>
      <c r="I952" s="378"/>
      <c r="J952" s="378"/>
      <c r="K952" s="378"/>
      <c r="L952" s="378"/>
      <c r="M952" s="378"/>
      <c r="N952" s="378"/>
      <c r="O952" s="378"/>
      <c r="P952" s="378"/>
      <c r="Q952" s="378"/>
      <c r="R952" s="378"/>
      <c r="S952" s="378"/>
      <c r="T952" s="378"/>
    </row>
    <row r="953" spans="1:20" ht="29.45" customHeight="1" x14ac:dyDescent="0.2">
      <c r="A953" s="29" t="s">
        <v>97</v>
      </c>
      <c r="B953" s="29"/>
      <c r="C953" s="378" t="s">
        <v>114</v>
      </c>
      <c r="D953" s="378"/>
      <c r="E953" s="378"/>
      <c r="F953" s="378"/>
      <c r="G953" s="378"/>
      <c r="H953" s="378"/>
      <c r="I953" s="378"/>
      <c r="J953" s="378"/>
      <c r="K953" s="378"/>
      <c r="L953" s="378"/>
      <c r="M953" s="378"/>
      <c r="N953" s="378"/>
      <c r="O953" s="378"/>
      <c r="P953" s="378"/>
      <c r="Q953" s="378"/>
      <c r="R953" s="378"/>
      <c r="S953" s="378"/>
      <c r="T953" s="378"/>
    </row>
    <row r="954" spans="1:20" ht="55.15" customHeight="1" x14ac:dyDescent="0.2">
      <c r="A954" s="29" t="s">
        <v>98</v>
      </c>
      <c r="B954" s="29"/>
      <c r="C954" s="378" t="s">
        <v>226</v>
      </c>
      <c r="D954" s="378"/>
      <c r="E954" s="378"/>
      <c r="F954" s="378"/>
      <c r="G954" s="378"/>
      <c r="H954" s="378"/>
      <c r="I954" s="378"/>
      <c r="J954" s="378"/>
      <c r="K954" s="378"/>
      <c r="L954" s="378"/>
      <c r="M954" s="378"/>
      <c r="N954" s="378"/>
      <c r="O954" s="378"/>
      <c r="P954" s="378"/>
      <c r="Q954" s="378"/>
      <c r="R954" s="378"/>
      <c r="S954" s="378"/>
      <c r="T954" s="378"/>
    </row>
    <row r="955" spans="1:20" ht="16.5" customHeight="1" x14ac:dyDescent="0.2">
      <c r="A955" s="29" t="s">
        <v>99</v>
      </c>
      <c r="B955" s="29"/>
      <c r="C955" s="378" t="s">
        <v>227</v>
      </c>
      <c r="D955" s="378"/>
      <c r="E955" s="378"/>
      <c r="F955" s="378"/>
      <c r="G955" s="378"/>
      <c r="H955" s="378"/>
      <c r="I955" s="378"/>
      <c r="J955" s="378"/>
      <c r="K955" s="378"/>
      <c r="L955" s="378"/>
      <c r="M955" s="378"/>
      <c r="N955" s="378"/>
      <c r="O955" s="378"/>
      <c r="P955" s="378"/>
      <c r="Q955" s="378"/>
      <c r="R955" s="378"/>
      <c r="S955" s="378"/>
      <c r="T955" s="378"/>
    </row>
    <row r="956" spans="1:20" ht="29.45" customHeight="1" x14ac:dyDescent="0.2">
      <c r="A956" s="29" t="s">
        <v>100</v>
      </c>
      <c r="B956" s="29"/>
      <c r="C956" s="378" t="s">
        <v>228</v>
      </c>
      <c r="D956" s="378"/>
      <c r="E956" s="378"/>
      <c r="F956" s="378"/>
      <c r="G956" s="378"/>
      <c r="H956" s="378"/>
      <c r="I956" s="378"/>
      <c r="J956" s="378"/>
      <c r="K956" s="378"/>
      <c r="L956" s="378"/>
      <c r="M956" s="378"/>
      <c r="N956" s="378"/>
      <c r="O956" s="378"/>
      <c r="P956" s="378"/>
      <c r="Q956" s="378"/>
      <c r="R956" s="378"/>
      <c r="S956" s="378"/>
      <c r="T956" s="378"/>
    </row>
    <row r="957" spans="1:20" ht="16.5" customHeight="1" x14ac:dyDescent="0.2">
      <c r="A957" s="29" t="s">
        <v>215</v>
      </c>
      <c r="B957" s="29"/>
      <c r="C957" s="378" t="s">
        <v>229</v>
      </c>
      <c r="D957" s="378"/>
      <c r="E957" s="378"/>
      <c r="F957" s="378"/>
      <c r="G957" s="378"/>
      <c r="H957" s="378"/>
      <c r="I957" s="378"/>
      <c r="J957" s="378"/>
      <c r="K957" s="378"/>
      <c r="L957" s="378"/>
      <c r="M957" s="378"/>
      <c r="N957" s="378"/>
      <c r="O957" s="378"/>
      <c r="P957" s="378"/>
      <c r="Q957" s="378"/>
      <c r="R957" s="378"/>
      <c r="S957" s="378"/>
      <c r="T957" s="378"/>
    </row>
    <row r="958" spans="1:20" ht="4.5" customHeight="1" x14ac:dyDescent="0.2"/>
    <row r="959" spans="1:20" ht="16.5" customHeight="1" x14ac:dyDescent="0.2">
      <c r="A959" s="30" t="s">
        <v>119</v>
      </c>
      <c r="B959" s="29"/>
      <c r="C959" s="29"/>
      <c r="D959" s="29"/>
      <c r="E959" s="378" t="s">
        <v>230</v>
      </c>
      <c r="F959" s="378"/>
      <c r="G959" s="378"/>
      <c r="H959" s="378"/>
      <c r="I959" s="378"/>
      <c r="J959" s="378"/>
      <c r="K959" s="378"/>
      <c r="L959" s="378"/>
      <c r="M959" s="378"/>
      <c r="N959" s="378"/>
      <c r="O959" s="378"/>
      <c r="P959" s="378"/>
      <c r="Q959" s="378"/>
      <c r="R959" s="378"/>
      <c r="S959" s="378"/>
      <c r="T959" s="378"/>
    </row>
  </sheetData>
  <mergeCells count="105">
    <mergeCell ref="C953:T953"/>
    <mergeCell ref="C954:T954"/>
    <mergeCell ref="C955:T955"/>
    <mergeCell ref="C956:T956"/>
    <mergeCell ref="C957:T957"/>
    <mergeCell ref="E959:T959"/>
    <mergeCell ref="C944:T944"/>
    <mergeCell ref="C945:T945"/>
    <mergeCell ref="C946:T946"/>
    <mergeCell ref="C947:T947"/>
    <mergeCell ref="C948:T948"/>
    <mergeCell ref="C949:T949"/>
    <mergeCell ref="C950:T950"/>
    <mergeCell ref="C951:T951"/>
    <mergeCell ref="C952:T952"/>
    <mergeCell ref="C934:T934"/>
    <mergeCell ref="C936:T936"/>
    <mergeCell ref="C937:T937"/>
    <mergeCell ref="C938:T938"/>
    <mergeCell ref="C939:T939"/>
    <mergeCell ref="C940:T940"/>
    <mergeCell ref="C941:T941"/>
    <mergeCell ref="C942:T942"/>
    <mergeCell ref="C943:T943"/>
    <mergeCell ref="E849:K849"/>
    <mergeCell ref="E860:K860"/>
    <mergeCell ref="E872:K872"/>
    <mergeCell ref="E883:K883"/>
    <mergeCell ref="E895:K895"/>
    <mergeCell ref="E906:K906"/>
    <mergeCell ref="E918:K918"/>
    <mergeCell ref="E929:K929"/>
    <mergeCell ref="K1:T1"/>
    <mergeCell ref="E743:K743"/>
    <mergeCell ref="E756:K756"/>
    <mergeCell ref="E767:K767"/>
    <mergeCell ref="E779:K779"/>
    <mergeCell ref="E790:K790"/>
    <mergeCell ref="E802:K802"/>
    <mergeCell ref="E813:K813"/>
    <mergeCell ref="E825:K825"/>
    <mergeCell ref="E836:K836"/>
    <mergeCell ref="E639:K639"/>
    <mergeCell ref="E650:K650"/>
    <mergeCell ref="E663:K663"/>
    <mergeCell ref="E674:K674"/>
    <mergeCell ref="E686:K686"/>
    <mergeCell ref="E697:K697"/>
    <mergeCell ref="E709:K709"/>
    <mergeCell ref="E720:K720"/>
    <mergeCell ref="E732:K732"/>
    <mergeCell ref="E534:K534"/>
    <mergeCell ref="E546:K546"/>
    <mergeCell ref="E557:K557"/>
    <mergeCell ref="E570:K570"/>
    <mergeCell ref="E581:K581"/>
    <mergeCell ref="E593:K593"/>
    <mergeCell ref="E604:K604"/>
    <mergeCell ref="E616:K616"/>
    <mergeCell ref="E627:K627"/>
    <mergeCell ref="E430:K430"/>
    <mergeCell ref="E441:K441"/>
    <mergeCell ref="E453:K453"/>
    <mergeCell ref="E464:K464"/>
    <mergeCell ref="E477:K477"/>
    <mergeCell ref="E488:K488"/>
    <mergeCell ref="E500:K500"/>
    <mergeCell ref="E511:K511"/>
    <mergeCell ref="E523:K523"/>
    <mergeCell ref="E325:K325"/>
    <mergeCell ref="E337:K337"/>
    <mergeCell ref="E348:K348"/>
    <mergeCell ref="E360:K360"/>
    <mergeCell ref="E371:K371"/>
    <mergeCell ref="E384:K384"/>
    <mergeCell ref="E395:K395"/>
    <mergeCell ref="E407:K407"/>
    <mergeCell ref="E418:K418"/>
    <mergeCell ref="E221:K221"/>
    <mergeCell ref="E232:K232"/>
    <mergeCell ref="E244:K244"/>
    <mergeCell ref="E255:K255"/>
    <mergeCell ref="E267:K267"/>
    <mergeCell ref="E278:K278"/>
    <mergeCell ref="E291:K291"/>
    <mergeCell ref="E302:K302"/>
    <mergeCell ref="E314:K314"/>
    <mergeCell ref="E116:K116"/>
    <mergeCell ref="E128:K128"/>
    <mergeCell ref="E139:K139"/>
    <mergeCell ref="E151:K151"/>
    <mergeCell ref="E162:K162"/>
    <mergeCell ref="E174:K174"/>
    <mergeCell ref="E185:K185"/>
    <mergeCell ref="E198:K198"/>
    <mergeCell ref="E209:K209"/>
    <mergeCell ref="E12:K12"/>
    <mergeCell ref="E23:K23"/>
    <mergeCell ref="E35:K35"/>
    <mergeCell ref="E46:K46"/>
    <mergeCell ref="E58:K58"/>
    <mergeCell ref="E69:K69"/>
    <mergeCell ref="E81:K81"/>
    <mergeCell ref="E92:K92"/>
    <mergeCell ref="E105:K105"/>
  </mergeCells>
  <pageMargins left="0.7" right="0.7" top="0.75" bottom="0.75" header="0.3" footer="0.3"/>
  <pageSetup paperSize="9" fitToHeight="0" orientation="landscape" horizontalDpi="300" verticalDpi="300"/>
  <headerFooter scaleWithDoc="0" alignWithMargins="0">
    <oddHeader>&amp;C&amp;"Arial"&amp;8TABLE 16A.5</oddHeader>
    <oddFooter>&amp;L&amp;"Arial"&amp;8REPORT ON
GOVERNMENT
SERVICES 2022&amp;R&amp;"Arial"&amp;8CHILD PROTECTION
SERVICES
PAGE &amp;B&amp;P&amp;B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263"/>
  <sheetViews>
    <sheetView showGridLines="0" workbookViewId="0"/>
  </sheetViews>
  <sheetFormatPr defaultColWidth="11.42578125" defaultRowHeight="12.75" x14ac:dyDescent="0.2"/>
  <cols>
    <col min="1" max="10" width="1.85546875" customWidth="1"/>
    <col min="11" max="11" width="14.5703125" customWidth="1"/>
    <col min="12" max="12" width="5.42578125" customWidth="1"/>
    <col min="13" max="20" width="9.28515625" customWidth="1"/>
  </cols>
  <sheetData>
    <row r="1" spans="1:20" ht="33.950000000000003" customHeight="1" x14ac:dyDescent="0.2">
      <c r="A1" s="8" t="s">
        <v>231</v>
      </c>
      <c r="B1" s="8"/>
      <c r="C1" s="8"/>
      <c r="D1" s="8"/>
      <c r="E1" s="8"/>
      <c r="F1" s="8"/>
      <c r="G1" s="8"/>
      <c r="H1" s="8"/>
      <c r="I1" s="8"/>
      <c r="J1" s="8"/>
      <c r="K1" s="383" t="s">
        <v>232</v>
      </c>
      <c r="L1" s="384"/>
      <c r="M1" s="384"/>
      <c r="N1" s="384"/>
      <c r="O1" s="384"/>
      <c r="P1" s="384"/>
      <c r="Q1" s="384"/>
      <c r="R1" s="384"/>
      <c r="S1" s="384"/>
      <c r="T1" s="384"/>
    </row>
    <row r="2" spans="1:20" ht="16.5" customHeight="1" x14ac:dyDescent="0.2">
      <c r="A2" s="11"/>
      <c r="B2" s="11"/>
      <c r="C2" s="11"/>
      <c r="D2" s="11"/>
      <c r="E2" s="11"/>
      <c r="F2" s="11"/>
      <c r="G2" s="11"/>
      <c r="H2" s="11"/>
      <c r="I2" s="11"/>
      <c r="J2" s="11"/>
      <c r="K2" s="11"/>
      <c r="L2" s="12" t="s">
        <v>53</v>
      </c>
      <c r="M2" s="13" t="s">
        <v>233</v>
      </c>
      <c r="N2" s="13" t="s">
        <v>234</v>
      </c>
      <c r="O2" s="13" t="s">
        <v>235</v>
      </c>
      <c r="P2" s="13" t="s">
        <v>236</v>
      </c>
      <c r="Q2" s="13" t="s">
        <v>237</v>
      </c>
      <c r="R2" s="13" t="s">
        <v>238</v>
      </c>
      <c r="S2" s="13" t="s">
        <v>239</v>
      </c>
      <c r="T2" s="13" t="s">
        <v>240</v>
      </c>
    </row>
    <row r="3" spans="1:20" ht="16.5" customHeight="1" x14ac:dyDescent="0.2">
      <c r="A3" s="7" t="s">
        <v>63</v>
      </c>
      <c r="B3" s="7"/>
      <c r="C3" s="7"/>
      <c r="D3" s="7"/>
      <c r="E3" s="7"/>
      <c r="F3" s="7"/>
      <c r="G3" s="7"/>
      <c r="H3" s="7"/>
      <c r="I3" s="7"/>
      <c r="J3" s="7"/>
      <c r="K3" s="7"/>
      <c r="L3" s="9"/>
      <c r="M3" s="10"/>
      <c r="N3" s="10"/>
      <c r="O3" s="10"/>
      <c r="P3" s="10"/>
      <c r="Q3" s="10"/>
      <c r="R3" s="10"/>
      <c r="S3" s="10"/>
      <c r="T3" s="10"/>
    </row>
    <row r="4" spans="1:20" ht="16.5" customHeight="1" x14ac:dyDescent="0.2">
      <c r="A4" s="7"/>
      <c r="B4" s="7" t="s">
        <v>66</v>
      </c>
      <c r="C4" s="7"/>
      <c r="D4" s="7"/>
      <c r="E4" s="7"/>
      <c r="F4" s="7"/>
      <c r="G4" s="7"/>
      <c r="H4" s="7"/>
      <c r="I4" s="7"/>
      <c r="J4" s="7"/>
      <c r="K4" s="7"/>
      <c r="L4" s="9"/>
      <c r="M4" s="10"/>
      <c r="N4" s="10"/>
      <c r="O4" s="10"/>
      <c r="P4" s="10"/>
      <c r="Q4" s="10"/>
      <c r="R4" s="10"/>
      <c r="S4" s="10"/>
      <c r="T4" s="10"/>
    </row>
    <row r="5" spans="1:20" ht="16.5" customHeight="1" x14ac:dyDescent="0.2">
      <c r="A5" s="7"/>
      <c r="B5" s="7"/>
      <c r="C5" s="7" t="s">
        <v>241</v>
      </c>
      <c r="D5" s="7"/>
      <c r="E5" s="7"/>
      <c r="F5" s="7"/>
      <c r="G5" s="7"/>
      <c r="H5" s="7"/>
      <c r="I5" s="7"/>
      <c r="J5" s="7"/>
      <c r="K5" s="7"/>
      <c r="L5" s="9"/>
      <c r="M5" s="10"/>
      <c r="N5" s="10"/>
      <c r="O5" s="10"/>
      <c r="P5" s="10"/>
      <c r="Q5" s="10"/>
      <c r="R5" s="10"/>
      <c r="S5" s="10"/>
      <c r="T5" s="10"/>
    </row>
    <row r="6" spans="1:20" ht="16.5" customHeight="1" x14ac:dyDescent="0.2">
      <c r="A6" s="7"/>
      <c r="B6" s="7"/>
      <c r="C6" s="7"/>
      <c r="D6" s="7" t="s">
        <v>242</v>
      </c>
      <c r="E6" s="7"/>
      <c r="F6" s="7"/>
      <c r="G6" s="7"/>
      <c r="H6" s="7"/>
      <c r="I6" s="7"/>
      <c r="J6" s="7"/>
      <c r="K6" s="7"/>
      <c r="L6" s="9" t="s">
        <v>67</v>
      </c>
      <c r="M6" s="74">
        <v>849</v>
      </c>
      <c r="N6" s="74">
        <v>593</v>
      </c>
      <c r="O6" s="74">
        <v>920</v>
      </c>
      <c r="P6" s="74">
        <v>312</v>
      </c>
      <c r="Q6" s="74">
        <v>264</v>
      </c>
      <c r="R6" s="73">
        <v>50</v>
      </c>
      <c r="S6" s="73">
        <v>26</v>
      </c>
      <c r="T6" s="74">
        <v>143</v>
      </c>
    </row>
    <row r="7" spans="1:20" ht="16.5" customHeight="1" x14ac:dyDescent="0.2">
      <c r="A7" s="7"/>
      <c r="B7" s="7"/>
      <c r="C7" s="7"/>
      <c r="D7" s="7" t="s">
        <v>243</v>
      </c>
      <c r="E7" s="7"/>
      <c r="F7" s="7"/>
      <c r="G7" s="7"/>
      <c r="H7" s="7"/>
      <c r="I7" s="7"/>
      <c r="J7" s="7"/>
      <c r="K7" s="7"/>
      <c r="L7" s="9" t="s">
        <v>67</v>
      </c>
      <c r="M7" s="74">
        <v>130</v>
      </c>
      <c r="N7" s="74">
        <v>381</v>
      </c>
      <c r="O7" s="74">
        <v>266</v>
      </c>
      <c r="P7" s="74">
        <v>181</v>
      </c>
      <c r="Q7" s="73">
        <v>35</v>
      </c>
      <c r="R7" s="73">
        <v>66</v>
      </c>
      <c r="S7" s="72">
        <v>2</v>
      </c>
      <c r="T7" s="73">
        <v>39</v>
      </c>
    </row>
    <row r="8" spans="1:20" ht="16.5" customHeight="1" x14ac:dyDescent="0.2">
      <c r="A8" s="7"/>
      <c r="B8" s="7"/>
      <c r="C8" s="7"/>
      <c r="D8" s="7" t="s">
        <v>244</v>
      </c>
      <c r="E8" s="7"/>
      <c r="F8" s="7"/>
      <c r="G8" s="7"/>
      <c r="H8" s="7"/>
      <c r="I8" s="7"/>
      <c r="J8" s="7"/>
      <c r="K8" s="7"/>
      <c r="L8" s="9" t="s">
        <v>67</v>
      </c>
      <c r="M8" s="74">
        <v>979</v>
      </c>
      <c r="N8" s="74">
        <v>974</v>
      </c>
      <c r="O8" s="70">
        <v>1186</v>
      </c>
      <c r="P8" s="74">
        <v>493</v>
      </c>
      <c r="Q8" s="74">
        <v>299</v>
      </c>
      <c r="R8" s="74">
        <v>116</v>
      </c>
      <c r="S8" s="73">
        <v>28</v>
      </c>
      <c r="T8" s="74">
        <v>182</v>
      </c>
    </row>
    <row r="9" spans="1:20" ht="29.45" customHeight="1" x14ac:dyDescent="0.2">
      <c r="A9" s="7"/>
      <c r="B9" s="7"/>
      <c r="C9" s="382" t="s">
        <v>245</v>
      </c>
      <c r="D9" s="382"/>
      <c r="E9" s="382"/>
      <c r="F9" s="382"/>
      <c r="G9" s="382"/>
      <c r="H9" s="382"/>
      <c r="I9" s="382"/>
      <c r="J9" s="382"/>
      <c r="K9" s="382"/>
      <c r="L9" s="9" t="s">
        <v>67</v>
      </c>
      <c r="M9" s="74">
        <v>933</v>
      </c>
      <c r="N9" s="70">
        <v>1000</v>
      </c>
      <c r="O9" s="74">
        <v>884</v>
      </c>
      <c r="P9" s="74">
        <v>590</v>
      </c>
      <c r="Q9" s="74">
        <v>193</v>
      </c>
      <c r="R9" s="74">
        <v>111</v>
      </c>
      <c r="S9" s="73">
        <v>51</v>
      </c>
      <c r="T9" s="74">
        <v>214</v>
      </c>
    </row>
    <row r="10" spans="1:20" ht="16.5" customHeight="1" x14ac:dyDescent="0.2">
      <c r="A10" s="7"/>
      <c r="B10" s="7" t="s">
        <v>68</v>
      </c>
      <c r="C10" s="7"/>
      <c r="D10" s="7"/>
      <c r="E10" s="7"/>
      <c r="F10" s="7"/>
      <c r="G10" s="7"/>
      <c r="H10" s="7"/>
      <c r="I10" s="7"/>
      <c r="J10" s="7"/>
      <c r="K10" s="7"/>
      <c r="L10" s="9"/>
      <c r="M10" s="10"/>
      <c r="N10" s="10"/>
      <c r="O10" s="10"/>
      <c r="P10" s="10"/>
      <c r="Q10" s="10"/>
      <c r="R10" s="10"/>
      <c r="S10" s="10"/>
      <c r="T10" s="10"/>
    </row>
    <row r="11" spans="1:20" ht="16.5" customHeight="1" x14ac:dyDescent="0.2">
      <c r="A11" s="7"/>
      <c r="B11" s="7"/>
      <c r="C11" s="7" t="s">
        <v>241</v>
      </c>
      <c r="D11" s="7"/>
      <c r="E11" s="7"/>
      <c r="F11" s="7"/>
      <c r="G11" s="7"/>
      <c r="H11" s="7"/>
      <c r="I11" s="7"/>
      <c r="J11" s="7"/>
      <c r="K11" s="7"/>
      <c r="L11" s="9"/>
      <c r="M11" s="10"/>
      <c r="N11" s="10"/>
      <c r="O11" s="10"/>
      <c r="P11" s="10"/>
      <c r="Q11" s="10"/>
      <c r="R11" s="10"/>
      <c r="S11" s="10"/>
      <c r="T11" s="10"/>
    </row>
    <row r="12" spans="1:20" ht="16.5" customHeight="1" x14ac:dyDescent="0.2">
      <c r="A12" s="7"/>
      <c r="B12" s="7"/>
      <c r="C12" s="7"/>
      <c r="D12" s="7" t="s">
        <v>242</v>
      </c>
      <c r="E12" s="7"/>
      <c r="F12" s="7"/>
      <c r="G12" s="7"/>
      <c r="H12" s="7"/>
      <c r="I12" s="7"/>
      <c r="J12" s="7"/>
      <c r="K12" s="7"/>
      <c r="L12" s="9" t="s">
        <v>67</v>
      </c>
      <c r="M12" s="70">
        <v>1069</v>
      </c>
      <c r="N12" s="70">
        <v>2638</v>
      </c>
      <c r="O12" s="70">
        <v>1327</v>
      </c>
      <c r="P12" s="74">
        <v>284</v>
      </c>
      <c r="Q12" s="74">
        <v>457</v>
      </c>
      <c r="R12" s="73">
        <v>64</v>
      </c>
      <c r="S12" s="73">
        <v>82</v>
      </c>
      <c r="T12" s="73">
        <v>26</v>
      </c>
    </row>
    <row r="13" spans="1:20" ht="16.5" customHeight="1" x14ac:dyDescent="0.2">
      <c r="A13" s="7"/>
      <c r="B13" s="7"/>
      <c r="C13" s="7"/>
      <c r="D13" s="7" t="s">
        <v>243</v>
      </c>
      <c r="E13" s="7"/>
      <c r="F13" s="7"/>
      <c r="G13" s="7"/>
      <c r="H13" s="7"/>
      <c r="I13" s="7"/>
      <c r="J13" s="7"/>
      <c r="K13" s="7"/>
      <c r="L13" s="9" t="s">
        <v>67</v>
      </c>
      <c r="M13" s="74">
        <v>197</v>
      </c>
      <c r="N13" s="74">
        <v>952</v>
      </c>
      <c r="O13" s="74">
        <v>411</v>
      </c>
      <c r="P13" s="74">
        <v>130</v>
      </c>
      <c r="Q13" s="73">
        <v>40</v>
      </c>
      <c r="R13" s="74">
        <v>103</v>
      </c>
      <c r="S13" s="73">
        <v>13</v>
      </c>
      <c r="T13" s="72">
        <v>7</v>
      </c>
    </row>
    <row r="14" spans="1:20" ht="16.5" customHeight="1" x14ac:dyDescent="0.2">
      <c r="A14" s="7"/>
      <c r="B14" s="7"/>
      <c r="C14" s="7"/>
      <c r="D14" s="7" t="s">
        <v>244</v>
      </c>
      <c r="E14" s="7"/>
      <c r="F14" s="7"/>
      <c r="G14" s="7"/>
      <c r="H14" s="7"/>
      <c r="I14" s="7"/>
      <c r="J14" s="7"/>
      <c r="K14" s="7"/>
      <c r="L14" s="9" t="s">
        <v>67</v>
      </c>
      <c r="M14" s="70">
        <v>1266</v>
      </c>
      <c r="N14" s="70">
        <v>3590</v>
      </c>
      <c r="O14" s="70">
        <v>1738</v>
      </c>
      <c r="P14" s="74">
        <v>414</v>
      </c>
      <c r="Q14" s="74">
        <v>497</v>
      </c>
      <c r="R14" s="74">
        <v>167</v>
      </c>
      <c r="S14" s="73">
        <v>95</v>
      </c>
      <c r="T14" s="73">
        <v>33</v>
      </c>
    </row>
    <row r="15" spans="1:20" ht="29.45" customHeight="1" x14ac:dyDescent="0.2">
      <c r="A15" s="7"/>
      <c r="B15" s="7"/>
      <c r="C15" s="382" t="s">
        <v>245</v>
      </c>
      <c r="D15" s="382"/>
      <c r="E15" s="382"/>
      <c r="F15" s="382"/>
      <c r="G15" s="382"/>
      <c r="H15" s="382"/>
      <c r="I15" s="382"/>
      <c r="J15" s="382"/>
      <c r="K15" s="382"/>
      <c r="L15" s="9" t="s">
        <v>67</v>
      </c>
      <c r="M15" s="70">
        <v>1454</v>
      </c>
      <c r="N15" s="70">
        <v>3615</v>
      </c>
      <c r="O15" s="70">
        <v>1416</v>
      </c>
      <c r="P15" s="74">
        <v>613</v>
      </c>
      <c r="Q15" s="74">
        <v>362</v>
      </c>
      <c r="R15" s="74">
        <v>231</v>
      </c>
      <c r="S15" s="73">
        <v>60</v>
      </c>
      <c r="T15" s="73">
        <v>51</v>
      </c>
    </row>
    <row r="16" spans="1:20" ht="16.5" customHeight="1" x14ac:dyDescent="0.2">
      <c r="A16" s="7"/>
      <c r="B16" s="7" t="s">
        <v>69</v>
      </c>
      <c r="C16" s="7"/>
      <c r="D16" s="7"/>
      <c r="E16" s="7"/>
      <c r="F16" s="7"/>
      <c r="G16" s="7"/>
      <c r="H16" s="7"/>
      <c r="I16" s="7"/>
      <c r="J16" s="7"/>
      <c r="K16" s="7"/>
      <c r="L16" s="9"/>
      <c r="M16" s="10"/>
      <c r="N16" s="10"/>
      <c r="O16" s="10"/>
      <c r="P16" s="10"/>
      <c r="Q16" s="10"/>
      <c r="R16" s="10"/>
      <c r="S16" s="10"/>
      <c r="T16" s="10"/>
    </row>
    <row r="17" spans="1:20" ht="16.5" customHeight="1" x14ac:dyDescent="0.2">
      <c r="A17" s="7"/>
      <c r="B17" s="7"/>
      <c r="C17" s="7" t="s">
        <v>241</v>
      </c>
      <c r="D17" s="7"/>
      <c r="E17" s="7"/>
      <c r="F17" s="7"/>
      <c r="G17" s="7"/>
      <c r="H17" s="7"/>
      <c r="I17" s="7"/>
      <c r="J17" s="7"/>
      <c r="K17" s="7"/>
      <c r="L17" s="9"/>
      <c r="M17" s="10"/>
      <c r="N17" s="10"/>
      <c r="O17" s="10"/>
      <c r="P17" s="10"/>
      <c r="Q17" s="10"/>
      <c r="R17" s="10"/>
      <c r="S17" s="10"/>
      <c r="T17" s="10"/>
    </row>
    <row r="18" spans="1:20" ht="16.5" customHeight="1" x14ac:dyDescent="0.2">
      <c r="A18" s="7"/>
      <c r="B18" s="7"/>
      <c r="C18" s="7"/>
      <c r="D18" s="7" t="s">
        <v>242</v>
      </c>
      <c r="E18" s="7"/>
      <c r="F18" s="7"/>
      <c r="G18" s="7"/>
      <c r="H18" s="7"/>
      <c r="I18" s="7"/>
      <c r="J18" s="7"/>
      <c r="K18" s="7"/>
      <c r="L18" s="9" t="s">
        <v>67</v>
      </c>
      <c r="M18" s="72">
        <v>1</v>
      </c>
      <c r="N18" s="72" t="s">
        <v>75</v>
      </c>
      <c r="O18" s="73">
        <v>10</v>
      </c>
      <c r="P18" s="72" t="s">
        <v>75</v>
      </c>
      <c r="Q18" s="73">
        <v>23</v>
      </c>
      <c r="R18" s="73">
        <v>23</v>
      </c>
      <c r="S18" s="72">
        <v>2</v>
      </c>
      <c r="T18" s="72" t="s">
        <v>75</v>
      </c>
    </row>
    <row r="19" spans="1:20" ht="16.5" customHeight="1" x14ac:dyDescent="0.2">
      <c r="A19" s="7"/>
      <c r="B19" s="7"/>
      <c r="C19" s="7"/>
      <c r="D19" s="7" t="s">
        <v>243</v>
      </c>
      <c r="E19" s="7"/>
      <c r="F19" s="7"/>
      <c r="G19" s="7"/>
      <c r="H19" s="7"/>
      <c r="I19" s="7"/>
      <c r="J19" s="7"/>
      <c r="K19" s="7"/>
      <c r="L19" s="9" t="s">
        <v>67</v>
      </c>
      <c r="M19" s="72" t="s">
        <v>75</v>
      </c>
      <c r="N19" s="72" t="s">
        <v>75</v>
      </c>
      <c r="O19" s="72" t="s">
        <v>75</v>
      </c>
      <c r="P19" s="72" t="s">
        <v>75</v>
      </c>
      <c r="Q19" s="72" t="s">
        <v>75</v>
      </c>
      <c r="R19" s="72">
        <v>2</v>
      </c>
      <c r="S19" s="72" t="s">
        <v>75</v>
      </c>
      <c r="T19" s="72" t="s">
        <v>75</v>
      </c>
    </row>
    <row r="20" spans="1:20" ht="16.5" customHeight="1" x14ac:dyDescent="0.2">
      <c r="A20" s="7"/>
      <c r="B20" s="7"/>
      <c r="C20" s="7"/>
      <c r="D20" s="7" t="s">
        <v>244</v>
      </c>
      <c r="E20" s="7"/>
      <c r="F20" s="7"/>
      <c r="G20" s="7"/>
      <c r="H20" s="7"/>
      <c r="I20" s="7"/>
      <c r="J20" s="7"/>
      <c r="K20" s="7"/>
      <c r="L20" s="9" t="s">
        <v>67</v>
      </c>
      <c r="M20" s="72">
        <v>1</v>
      </c>
      <c r="N20" s="72" t="s">
        <v>75</v>
      </c>
      <c r="O20" s="73">
        <v>10</v>
      </c>
      <c r="P20" s="72" t="s">
        <v>75</v>
      </c>
      <c r="Q20" s="73">
        <v>23</v>
      </c>
      <c r="R20" s="73">
        <v>25</v>
      </c>
      <c r="S20" s="72">
        <v>2</v>
      </c>
      <c r="T20" s="72" t="s">
        <v>75</v>
      </c>
    </row>
    <row r="21" spans="1:20" ht="29.45" customHeight="1" x14ac:dyDescent="0.2">
      <c r="A21" s="7"/>
      <c r="B21" s="7"/>
      <c r="C21" s="382" t="s">
        <v>245</v>
      </c>
      <c r="D21" s="382"/>
      <c r="E21" s="382"/>
      <c r="F21" s="382"/>
      <c r="G21" s="382"/>
      <c r="H21" s="382"/>
      <c r="I21" s="382"/>
      <c r="J21" s="382"/>
      <c r="K21" s="382"/>
      <c r="L21" s="9" t="s">
        <v>67</v>
      </c>
      <c r="M21" s="72">
        <v>4</v>
      </c>
      <c r="N21" s="72" t="s">
        <v>75</v>
      </c>
      <c r="O21" s="72">
        <v>6</v>
      </c>
      <c r="P21" s="72" t="s">
        <v>75</v>
      </c>
      <c r="Q21" s="72">
        <v>6</v>
      </c>
      <c r="R21" s="73">
        <v>18</v>
      </c>
      <c r="S21" s="72">
        <v>1</v>
      </c>
      <c r="T21" s="72" t="s">
        <v>75</v>
      </c>
    </row>
    <row r="22" spans="1:20" ht="16.5" customHeight="1" x14ac:dyDescent="0.2">
      <c r="A22" s="7"/>
      <c r="B22" s="7" t="s">
        <v>70</v>
      </c>
      <c r="C22" s="7"/>
      <c r="D22" s="7"/>
      <c r="E22" s="7"/>
      <c r="F22" s="7"/>
      <c r="G22" s="7"/>
      <c r="H22" s="7"/>
      <c r="I22" s="7"/>
      <c r="J22" s="7"/>
      <c r="K22" s="7"/>
      <c r="L22" s="9"/>
      <c r="M22" s="10"/>
      <c r="N22" s="10"/>
      <c r="O22" s="10"/>
      <c r="P22" s="10"/>
      <c r="Q22" s="10"/>
      <c r="R22" s="10"/>
      <c r="S22" s="10"/>
      <c r="T22" s="10"/>
    </row>
    <row r="23" spans="1:20" ht="16.5" customHeight="1" x14ac:dyDescent="0.2">
      <c r="A23" s="7"/>
      <c r="B23" s="7"/>
      <c r="C23" s="7" t="s">
        <v>241</v>
      </c>
      <c r="D23" s="7"/>
      <c r="E23" s="7"/>
      <c r="F23" s="7"/>
      <c r="G23" s="7"/>
      <c r="H23" s="7"/>
      <c r="I23" s="7"/>
      <c r="J23" s="7"/>
      <c r="K23" s="7"/>
      <c r="L23" s="9"/>
      <c r="M23" s="10"/>
      <c r="N23" s="10"/>
      <c r="O23" s="10"/>
      <c r="P23" s="10"/>
      <c r="Q23" s="10"/>
      <c r="R23" s="10"/>
      <c r="S23" s="10"/>
      <c r="T23" s="10"/>
    </row>
    <row r="24" spans="1:20" ht="16.5" customHeight="1" x14ac:dyDescent="0.2">
      <c r="A24" s="7"/>
      <c r="B24" s="7"/>
      <c r="C24" s="7"/>
      <c r="D24" s="7" t="s">
        <v>242</v>
      </c>
      <c r="E24" s="7"/>
      <c r="F24" s="7"/>
      <c r="G24" s="7"/>
      <c r="H24" s="7"/>
      <c r="I24" s="7"/>
      <c r="J24" s="7"/>
      <c r="K24" s="7"/>
      <c r="L24" s="9" t="s">
        <v>67</v>
      </c>
      <c r="M24" s="70">
        <v>1919</v>
      </c>
      <c r="N24" s="70">
        <v>3231</v>
      </c>
      <c r="O24" s="70">
        <v>2257</v>
      </c>
      <c r="P24" s="74">
        <v>596</v>
      </c>
      <c r="Q24" s="74">
        <v>744</v>
      </c>
      <c r="R24" s="74">
        <v>137</v>
      </c>
      <c r="S24" s="74">
        <v>110</v>
      </c>
      <c r="T24" s="74">
        <v>169</v>
      </c>
    </row>
    <row r="25" spans="1:20" ht="16.5" customHeight="1" x14ac:dyDescent="0.2">
      <c r="A25" s="7"/>
      <c r="B25" s="7"/>
      <c r="C25" s="7"/>
      <c r="D25" s="7" t="s">
        <v>243</v>
      </c>
      <c r="E25" s="7"/>
      <c r="F25" s="7"/>
      <c r="G25" s="7"/>
      <c r="H25" s="7"/>
      <c r="I25" s="7"/>
      <c r="J25" s="7"/>
      <c r="K25" s="7"/>
      <c r="L25" s="9" t="s">
        <v>67</v>
      </c>
      <c r="M25" s="74">
        <v>327</v>
      </c>
      <c r="N25" s="70">
        <v>1333</v>
      </c>
      <c r="O25" s="74">
        <v>677</v>
      </c>
      <c r="P25" s="74">
        <v>311</v>
      </c>
      <c r="Q25" s="73">
        <v>75</v>
      </c>
      <c r="R25" s="74">
        <v>171</v>
      </c>
      <c r="S25" s="73">
        <v>15</v>
      </c>
      <c r="T25" s="73">
        <v>46</v>
      </c>
    </row>
    <row r="26" spans="1:20" ht="16.5" customHeight="1" x14ac:dyDescent="0.2">
      <c r="A26" s="7"/>
      <c r="B26" s="7"/>
      <c r="C26" s="7"/>
      <c r="D26" s="7" t="s">
        <v>244</v>
      </c>
      <c r="E26" s="7"/>
      <c r="F26" s="7"/>
      <c r="G26" s="7"/>
      <c r="H26" s="7"/>
      <c r="I26" s="7"/>
      <c r="J26" s="7"/>
      <c r="K26" s="7"/>
      <c r="L26" s="9" t="s">
        <v>67</v>
      </c>
      <c r="M26" s="70">
        <v>2246</v>
      </c>
      <c r="N26" s="70">
        <v>4564</v>
      </c>
      <c r="O26" s="70">
        <v>2934</v>
      </c>
      <c r="P26" s="74">
        <v>907</v>
      </c>
      <c r="Q26" s="74">
        <v>819</v>
      </c>
      <c r="R26" s="74">
        <v>308</v>
      </c>
      <c r="S26" s="74">
        <v>125</v>
      </c>
      <c r="T26" s="74">
        <v>215</v>
      </c>
    </row>
    <row r="27" spans="1:20" ht="29.45" customHeight="1" x14ac:dyDescent="0.2">
      <c r="A27" s="7"/>
      <c r="B27" s="7"/>
      <c r="C27" s="382" t="s">
        <v>245</v>
      </c>
      <c r="D27" s="382"/>
      <c r="E27" s="382"/>
      <c r="F27" s="382"/>
      <c r="G27" s="382"/>
      <c r="H27" s="382"/>
      <c r="I27" s="382"/>
      <c r="J27" s="382"/>
      <c r="K27" s="382"/>
      <c r="L27" s="9" t="s">
        <v>67</v>
      </c>
      <c r="M27" s="70">
        <v>2391</v>
      </c>
      <c r="N27" s="70">
        <v>4615</v>
      </c>
      <c r="O27" s="70">
        <v>2306</v>
      </c>
      <c r="P27" s="70">
        <v>1203</v>
      </c>
      <c r="Q27" s="74">
        <v>561</v>
      </c>
      <c r="R27" s="74">
        <v>360</v>
      </c>
      <c r="S27" s="74">
        <v>112</v>
      </c>
      <c r="T27" s="74">
        <v>265</v>
      </c>
    </row>
    <row r="28" spans="1:20" ht="16.5" customHeight="1" x14ac:dyDescent="0.2">
      <c r="A28" s="7" t="s">
        <v>78</v>
      </c>
      <c r="B28" s="7"/>
      <c r="C28" s="7"/>
      <c r="D28" s="7"/>
      <c r="E28" s="7"/>
      <c r="F28" s="7"/>
      <c r="G28" s="7"/>
      <c r="H28" s="7"/>
      <c r="I28" s="7"/>
      <c r="J28" s="7"/>
      <c r="K28" s="7"/>
      <c r="L28" s="9"/>
      <c r="M28" s="10"/>
      <c r="N28" s="10"/>
      <c r="O28" s="10"/>
      <c r="P28" s="10"/>
      <c r="Q28" s="10"/>
      <c r="R28" s="10"/>
      <c r="S28" s="10"/>
      <c r="T28" s="10"/>
    </row>
    <row r="29" spans="1:20" ht="16.5" customHeight="1" x14ac:dyDescent="0.2">
      <c r="A29" s="7"/>
      <c r="B29" s="7" t="s">
        <v>66</v>
      </c>
      <c r="C29" s="7"/>
      <c r="D29" s="7"/>
      <c r="E29" s="7"/>
      <c r="F29" s="7"/>
      <c r="G29" s="7"/>
      <c r="H29" s="7"/>
      <c r="I29" s="7"/>
      <c r="J29" s="7"/>
      <c r="K29" s="7"/>
      <c r="L29" s="9"/>
      <c r="M29" s="10"/>
      <c r="N29" s="10"/>
      <c r="O29" s="10"/>
      <c r="P29" s="10"/>
      <c r="Q29" s="10"/>
      <c r="R29" s="10"/>
      <c r="S29" s="10"/>
      <c r="T29" s="10"/>
    </row>
    <row r="30" spans="1:20" ht="16.5" customHeight="1" x14ac:dyDescent="0.2">
      <c r="A30" s="7"/>
      <c r="B30" s="7"/>
      <c r="C30" s="7" t="s">
        <v>241</v>
      </c>
      <c r="D30" s="7"/>
      <c r="E30" s="7"/>
      <c r="F30" s="7"/>
      <c r="G30" s="7"/>
      <c r="H30" s="7"/>
      <c r="I30" s="7"/>
      <c r="J30" s="7"/>
      <c r="K30" s="7"/>
      <c r="L30" s="9"/>
      <c r="M30" s="10"/>
      <c r="N30" s="10"/>
      <c r="O30" s="10"/>
      <c r="P30" s="10"/>
      <c r="Q30" s="10"/>
      <c r="R30" s="10"/>
      <c r="S30" s="10"/>
      <c r="T30" s="10"/>
    </row>
    <row r="31" spans="1:20" ht="16.5" customHeight="1" x14ac:dyDescent="0.2">
      <c r="A31" s="7"/>
      <c r="B31" s="7"/>
      <c r="C31" s="7"/>
      <c r="D31" s="7" t="s">
        <v>242</v>
      </c>
      <c r="E31" s="7"/>
      <c r="F31" s="7"/>
      <c r="G31" s="7"/>
      <c r="H31" s="7"/>
      <c r="I31" s="7"/>
      <c r="J31" s="7"/>
      <c r="K31" s="7"/>
      <c r="L31" s="9" t="s">
        <v>67</v>
      </c>
      <c r="M31" s="74">
        <v>735</v>
      </c>
      <c r="N31" s="74">
        <v>781</v>
      </c>
      <c r="O31" s="74">
        <v>920</v>
      </c>
      <c r="P31" s="74">
        <v>412</v>
      </c>
      <c r="Q31" s="74">
        <v>285</v>
      </c>
      <c r="R31" s="73">
        <v>49</v>
      </c>
      <c r="S31" s="73">
        <v>33</v>
      </c>
      <c r="T31" s="74">
        <v>114</v>
      </c>
    </row>
    <row r="32" spans="1:20" ht="16.5" customHeight="1" x14ac:dyDescent="0.2">
      <c r="A32" s="7"/>
      <c r="B32" s="7"/>
      <c r="C32" s="7"/>
      <c r="D32" s="7" t="s">
        <v>243</v>
      </c>
      <c r="E32" s="7"/>
      <c r="F32" s="7"/>
      <c r="G32" s="7"/>
      <c r="H32" s="7"/>
      <c r="I32" s="7"/>
      <c r="J32" s="7"/>
      <c r="K32" s="7"/>
      <c r="L32" s="9" t="s">
        <v>67</v>
      </c>
      <c r="M32" s="74">
        <v>114</v>
      </c>
      <c r="N32" s="74">
        <v>381</v>
      </c>
      <c r="O32" s="74">
        <v>291</v>
      </c>
      <c r="P32" s="74">
        <v>212</v>
      </c>
      <c r="Q32" s="73">
        <v>33</v>
      </c>
      <c r="R32" s="73">
        <v>47</v>
      </c>
      <c r="S32" s="72">
        <v>3</v>
      </c>
      <c r="T32" s="73">
        <v>55</v>
      </c>
    </row>
    <row r="33" spans="1:20" ht="16.5" customHeight="1" x14ac:dyDescent="0.2">
      <c r="A33" s="7"/>
      <c r="B33" s="7"/>
      <c r="C33" s="7"/>
      <c r="D33" s="7" t="s">
        <v>244</v>
      </c>
      <c r="E33" s="7"/>
      <c r="F33" s="7"/>
      <c r="G33" s="7"/>
      <c r="H33" s="7"/>
      <c r="I33" s="7"/>
      <c r="J33" s="7"/>
      <c r="K33" s="7"/>
      <c r="L33" s="9" t="s">
        <v>67</v>
      </c>
      <c r="M33" s="74">
        <v>849</v>
      </c>
      <c r="N33" s="70">
        <v>1162</v>
      </c>
      <c r="O33" s="70">
        <v>1211</v>
      </c>
      <c r="P33" s="74">
        <v>624</v>
      </c>
      <c r="Q33" s="74">
        <v>318</v>
      </c>
      <c r="R33" s="73">
        <v>96</v>
      </c>
      <c r="S33" s="73">
        <v>36</v>
      </c>
      <c r="T33" s="74">
        <v>169</v>
      </c>
    </row>
    <row r="34" spans="1:20" ht="29.45" customHeight="1" x14ac:dyDescent="0.2">
      <c r="A34" s="7"/>
      <c r="B34" s="7"/>
      <c r="C34" s="382" t="s">
        <v>245</v>
      </c>
      <c r="D34" s="382"/>
      <c r="E34" s="382"/>
      <c r="F34" s="382"/>
      <c r="G34" s="382"/>
      <c r="H34" s="382"/>
      <c r="I34" s="382"/>
      <c r="J34" s="382"/>
      <c r="K34" s="382"/>
      <c r="L34" s="9" t="s">
        <v>67</v>
      </c>
      <c r="M34" s="74">
        <v>896</v>
      </c>
      <c r="N34" s="74">
        <v>843</v>
      </c>
      <c r="O34" s="74">
        <v>879</v>
      </c>
      <c r="P34" s="74">
        <v>502</v>
      </c>
      <c r="Q34" s="74">
        <v>162</v>
      </c>
      <c r="R34" s="73">
        <v>76</v>
      </c>
      <c r="S34" s="73">
        <v>27</v>
      </c>
      <c r="T34" s="74">
        <v>225</v>
      </c>
    </row>
    <row r="35" spans="1:20" ht="16.5" customHeight="1" x14ac:dyDescent="0.2">
      <c r="A35" s="7"/>
      <c r="B35" s="7" t="s">
        <v>68</v>
      </c>
      <c r="C35" s="7"/>
      <c r="D35" s="7"/>
      <c r="E35" s="7"/>
      <c r="F35" s="7"/>
      <c r="G35" s="7"/>
      <c r="H35" s="7"/>
      <c r="I35" s="7"/>
      <c r="J35" s="7"/>
      <c r="K35" s="7"/>
      <c r="L35" s="9"/>
      <c r="M35" s="10"/>
      <c r="N35" s="10"/>
      <c r="O35" s="10"/>
      <c r="P35" s="10"/>
      <c r="Q35" s="10"/>
      <c r="R35" s="10"/>
      <c r="S35" s="10"/>
      <c r="T35" s="10"/>
    </row>
    <row r="36" spans="1:20" ht="16.5" customHeight="1" x14ac:dyDescent="0.2">
      <c r="A36" s="7"/>
      <c r="B36" s="7"/>
      <c r="C36" s="7" t="s">
        <v>241</v>
      </c>
      <c r="D36" s="7"/>
      <c r="E36" s="7"/>
      <c r="F36" s="7"/>
      <c r="G36" s="7"/>
      <c r="H36" s="7"/>
      <c r="I36" s="7"/>
      <c r="J36" s="7"/>
      <c r="K36" s="7"/>
      <c r="L36" s="9"/>
      <c r="M36" s="10"/>
      <c r="N36" s="10"/>
      <c r="O36" s="10"/>
      <c r="P36" s="10"/>
      <c r="Q36" s="10"/>
      <c r="R36" s="10"/>
      <c r="S36" s="10"/>
      <c r="T36" s="10"/>
    </row>
    <row r="37" spans="1:20" ht="16.5" customHeight="1" x14ac:dyDescent="0.2">
      <c r="A37" s="7"/>
      <c r="B37" s="7"/>
      <c r="C37" s="7"/>
      <c r="D37" s="7" t="s">
        <v>242</v>
      </c>
      <c r="E37" s="7"/>
      <c r="F37" s="7"/>
      <c r="G37" s="7"/>
      <c r="H37" s="7"/>
      <c r="I37" s="7"/>
      <c r="J37" s="7"/>
      <c r="K37" s="7"/>
      <c r="L37" s="9" t="s">
        <v>67</v>
      </c>
      <c r="M37" s="70">
        <v>1016</v>
      </c>
      <c r="N37" s="70">
        <v>3184</v>
      </c>
      <c r="O37" s="70">
        <v>1250</v>
      </c>
      <c r="P37" s="74">
        <v>407</v>
      </c>
      <c r="Q37" s="74">
        <v>496</v>
      </c>
      <c r="R37" s="73">
        <v>76</v>
      </c>
      <c r="S37" s="73">
        <v>70</v>
      </c>
      <c r="T37" s="73">
        <v>33</v>
      </c>
    </row>
    <row r="38" spans="1:20" ht="16.5" customHeight="1" x14ac:dyDescent="0.2">
      <c r="A38" s="7"/>
      <c r="B38" s="7"/>
      <c r="C38" s="7"/>
      <c r="D38" s="7" t="s">
        <v>243</v>
      </c>
      <c r="E38" s="7"/>
      <c r="F38" s="7"/>
      <c r="G38" s="7"/>
      <c r="H38" s="7"/>
      <c r="I38" s="7"/>
      <c r="J38" s="7"/>
      <c r="K38" s="7"/>
      <c r="L38" s="9" t="s">
        <v>67</v>
      </c>
      <c r="M38" s="74">
        <v>181</v>
      </c>
      <c r="N38" s="70">
        <v>1138</v>
      </c>
      <c r="O38" s="74">
        <v>311</v>
      </c>
      <c r="P38" s="74">
        <v>161</v>
      </c>
      <c r="Q38" s="73">
        <v>67</v>
      </c>
      <c r="R38" s="73">
        <v>94</v>
      </c>
      <c r="S38" s="73">
        <v>24</v>
      </c>
      <c r="T38" s="73">
        <v>11</v>
      </c>
    </row>
    <row r="39" spans="1:20" ht="16.5" customHeight="1" x14ac:dyDescent="0.2">
      <c r="A39" s="7"/>
      <c r="B39" s="7"/>
      <c r="C39" s="7"/>
      <c r="D39" s="7" t="s">
        <v>244</v>
      </c>
      <c r="E39" s="7"/>
      <c r="F39" s="7"/>
      <c r="G39" s="7"/>
      <c r="H39" s="7"/>
      <c r="I39" s="7"/>
      <c r="J39" s="7"/>
      <c r="K39" s="7"/>
      <c r="L39" s="9" t="s">
        <v>67</v>
      </c>
      <c r="M39" s="70">
        <v>1197</v>
      </c>
      <c r="N39" s="70">
        <v>4322</v>
      </c>
      <c r="O39" s="70">
        <v>1561</v>
      </c>
      <c r="P39" s="74">
        <v>568</v>
      </c>
      <c r="Q39" s="74">
        <v>563</v>
      </c>
      <c r="R39" s="74">
        <v>170</v>
      </c>
      <c r="S39" s="73">
        <v>94</v>
      </c>
      <c r="T39" s="73">
        <v>44</v>
      </c>
    </row>
    <row r="40" spans="1:20" ht="29.45" customHeight="1" x14ac:dyDescent="0.2">
      <c r="A40" s="7"/>
      <c r="B40" s="7"/>
      <c r="C40" s="382" t="s">
        <v>245</v>
      </c>
      <c r="D40" s="382"/>
      <c r="E40" s="382"/>
      <c r="F40" s="382"/>
      <c r="G40" s="382"/>
      <c r="H40" s="382"/>
      <c r="I40" s="382"/>
      <c r="J40" s="382"/>
      <c r="K40" s="382"/>
      <c r="L40" s="9" t="s">
        <v>67</v>
      </c>
      <c r="M40" s="70">
        <v>1617</v>
      </c>
      <c r="N40" s="70">
        <v>4046</v>
      </c>
      <c r="O40" s="70">
        <v>1180</v>
      </c>
      <c r="P40" s="74">
        <v>558</v>
      </c>
      <c r="Q40" s="74">
        <v>379</v>
      </c>
      <c r="R40" s="74">
        <v>155</v>
      </c>
      <c r="S40" s="74">
        <v>100</v>
      </c>
      <c r="T40" s="73">
        <v>48</v>
      </c>
    </row>
    <row r="41" spans="1:20" ht="16.5" customHeight="1" x14ac:dyDescent="0.2">
      <c r="A41" s="7"/>
      <c r="B41" s="7" t="s">
        <v>69</v>
      </c>
      <c r="C41" s="7"/>
      <c r="D41" s="7"/>
      <c r="E41" s="7"/>
      <c r="F41" s="7"/>
      <c r="G41" s="7"/>
      <c r="H41" s="7"/>
      <c r="I41" s="7"/>
      <c r="J41" s="7"/>
      <c r="K41" s="7"/>
      <c r="L41" s="9"/>
      <c r="M41" s="10"/>
      <c r="N41" s="10"/>
      <c r="O41" s="10"/>
      <c r="P41" s="10"/>
      <c r="Q41" s="10"/>
      <c r="R41" s="10"/>
      <c r="S41" s="10"/>
      <c r="T41" s="10"/>
    </row>
    <row r="42" spans="1:20" ht="16.5" customHeight="1" x14ac:dyDescent="0.2">
      <c r="A42" s="7"/>
      <c r="B42" s="7"/>
      <c r="C42" s="7" t="s">
        <v>241</v>
      </c>
      <c r="D42" s="7"/>
      <c r="E42" s="7"/>
      <c r="F42" s="7"/>
      <c r="G42" s="7"/>
      <c r="H42" s="7"/>
      <c r="I42" s="7"/>
      <c r="J42" s="7"/>
      <c r="K42" s="7"/>
      <c r="L42" s="9"/>
      <c r="M42" s="10"/>
      <c r="N42" s="10"/>
      <c r="O42" s="10"/>
      <c r="P42" s="10"/>
      <c r="Q42" s="10"/>
      <c r="R42" s="10"/>
      <c r="S42" s="10"/>
      <c r="T42" s="10"/>
    </row>
    <row r="43" spans="1:20" ht="16.5" customHeight="1" x14ac:dyDescent="0.2">
      <c r="A43" s="7"/>
      <c r="B43" s="7"/>
      <c r="C43" s="7"/>
      <c r="D43" s="7" t="s">
        <v>242</v>
      </c>
      <c r="E43" s="7"/>
      <c r="F43" s="7"/>
      <c r="G43" s="7"/>
      <c r="H43" s="7"/>
      <c r="I43" s="7"/>
      <c r="J43" s="7"/>
      <c r="K43" s="7"/>
      <c r="L43" s="9" t="s">
        <v>67</v>
      </c>
      <c r="M43" s="72">
        <v>5</v>
      </c>
      <c r="N43" s="72" t="s">
        <v>75</v>
      </c>
      <c r="O43" s="72">
        <v>9</v>
      </c>
      <c r="P43" s="72" t="s">
        <v>75</v>
      </c>
      <c r="Q43" s="72">
        <v>7</v>
      </c>
      <c r="R43" s="73">
        <v>41</v>
      </c>
      <c r="S43" s="72">
        <v>8</v>
      </c>
      <c r="T43" s="72">
        <v>1</v>
      </c>
    </row>
    <row r="44" spans="1:20" ht="16.5" customHeight="1" x14ac:dyDescent="0.2">
      <c r="A44" s="7"/>
      <c r="B44" s="7"/>
      <c r="C44" s="7"/>
      <c r="D44" s="7" t="s">
        <v>243</v>
      </c>
      <c r="E44" s="7"/>
      <c r="F44" s="7"/>
      <c r="G44" s="7"/>
      <c r="H44" s="7"/>
      <c r="I44" s="7"/>
      <c r="J44" s="7"/>
      <c r="K44" s="7"/>
      <c r="L44" s="9" t="s">
        <v>67</v>
      </c>
      <c r="M44" s="72" t="s">
        <v>75</v>
      </c>
      <c r="N44" s="72" t="s">
        <v>75</v>
      </c>
      <c r="O44" s="72" t="s">
        <v>75</v>
      </c>
      <c r="P44" s="72" t="s">
        <v>75</v>
      </c>
      <c r="Q44" s="72">
        <v>2</v>
      </c>
      <c r="R44" s="72">
        <v>5</v>
      </c>
      <c r="S44" s="72" t="s">
        <v>75</v>
      </c>
      <c r="T44" s="72" t="s">
        <v>75</v>
      </c>
    </row>
    <row r="45" spans="1:20" ht="16.5" customHeight="1" x14ac:dyDescent="0.2">
      <c r="A45" s="7"/>
      <c r="B45" s="7"/>
      <c r="C45" s="7"/>
      <c r="D45" s="7" t="s">
        <v>244</v>
      </c>
      <c r="E45" s="7"/>
      <c r="F45" s="7"/>
      <c r="G45" s="7"/>
      <c r="H45" s="7"/>
      <c r="I45" s="7"/>
      <c r="J45" s="7"/>
      <c r="K45" s="7"/>
      <c r="L45" s="9" t="s">
        <v>67</v>
      </c>
      <c r="M45" s="72">
        <v>5</v>
      </c>
      <c r="N45" s="72" t="s">
        <v>75</v>
      </c>
      <c r="O45" s="72">
        <v>9</v>
      </c>
      <c r="P45" s="72" t="s">
        <v>75</v>
      </c>
      <c r="Q45" s="72">
        <v>9</v>
      </c>
      <c r="R45" s="73">
        <v>46</v>
      </c>
      <c r="S45" s="72">
        <v>8</v>
      </c>
      <c r="T45" s="72">
        <v>1</v>
      </c>
    </row>
    <row r="46" spans="1:20" ht="29.45" customHeight="1" x14ac:dyDescent="0.2">
      <c r="A46" s="7"/>
      <c r="B46" s="7"/>
      <c r="C46" s="382" t="s">
        <v>245</v>
      </c>
      <c r="D46" s="382"/>
      <c r="E46" s="382"/>
      <c r="F46" s="382"/>
      <c r="G46" s="382"/>
      <c r="H46" s="382"/>
      <c r="I46" s="382"/>
      <c r="J46" s="382"/>
      <c r="K46" s="382"/>
      <c r="L46" s="9" t="s">
        <v>67</v>
      </c>
      <c r="M46" s="72">
        <v>8</v>
      </c>
      <c r="N46" s="72" t="s">
        <v>75</v>
      </c>
      <c r="O46" s="72">
        <v>4</v>
      </c>
      <c r="P46" s="72">
        <v>1</v>
      </c>
      <c r="Q46" s="72">
        <v>6</v>
      </c>
      <c r="R46" s="73">
        <v>33</v>
      </c>
      <c r="S46" s="72">
        <v>4</v>
      </c>
      <c r="T46" s="72">
        <v>1</v>
      </c>
    </row>
    <row r="47" spans="1:20" ht="16.5" customHeight="1" x14ac:dyDescent="0.2">
      <c r="A47" s="7"/>
      <c r="B47" s="7" t="s">
        <v>70</v>
      </c>
      <c r="C47" s="7"/>
      <c r="D47" s="7"/>
      <c r="E47" s="7"/>
      <c r="F47" s="7"/>
      <c r="G47" s="7"/>
      <c r="H47" s="7"/>
      <c r="I47" s="7"/>
      <c r="J47" s="7"/>
      <c r="K47" s="7"/>
      <c r="L47" s="9"/>
      <c r="M47" s="10"/>
      <c r="N47" s="10"/>
      <c r="O47" s="10"/>
      <c r="P47" s="10"/>
      <c r="Q47" s="10"/>
      <c r="R47" s="10"/>
      <c r="S47" s="10"/>
      <c r="T47" s="10"/>
    </row>
    <row r="48" spans="1:20" ht="16.5" customHeight="1" x14ac:dyDescent="0.2">
      <c r="A48" s="7"/>
      <c r="B48" s="7"/>
      <c r="C48" s="7" t="s">
        <v>241</v>
      </c>
      <c r="D48" s="7"/>
      <c r="E48" s="7"/>
      <c r="F48" s="7"/>
      <c r="G48" s="7"/>
      <c r="H48" s="7"/>
      <c r="I48" s="7"/>
      <c r="J48" s="7"/>
      <c r="K48" s="7"/>
      <c r="L48" s="9"/>
      <c r="M48" s="10"/>
      <c r="N48" s="10"/>
      <c r="O48" s="10"/>
      <c r="P48" s="10"/>
      <c r="Q48" s="10"/>
      <c r="R48" s="10"/>
      <c r="S48" s="10"/>
      <c r="T48" s="10"/>
    </row>
    <row r="49" spans="1:20" ht="16.5" customHeight="1" x14ac:dyDescent="0.2">
      <c r="A49" s="7"/>
      <c r="B49" s="7"/>
      <c r="C49" s="7"/>
      <c r="D49" s="7" t="s">
        <v>242</v>
      </c>
      <c r="E49" s="7"/>
      <c r="F49" s="7"/>
      <c r="G49" s="7"/>
      <c r="H49" s="7"/>
      <c r="I49" s="7"/>
      <c r="J49" s="7"/>
      <c r="K49" s="7"/>
      <c r="L49" s="9" t="s">
        <v>67</v>
      </c>
      <c r="M49" s="70">
        <v>1756</v>
      </c>
      <c r="N49" s="70">
        <v>3965</v>
      </c>
      <c r="O49" s="70">
        <v>2179</v>
      </c>
      <c r="P49" s="74">
        <v>819</v>
      </c>
      <c r="Q49" s="74">
        <v>788</v>
      </c>
      <c r="R49" s="74">
        <v>166</v>
      </c>
      <c r="S49" s="74">
        <v>111</v>
      </c>
      <c r="T49" s="74">
        <v>148</v>
      </c>
    </row>
    <row r="50" spans="1:20" ht="16.5" customHeight="1" x14ac:dyDescent="0.2">
      <c r="A50" s="7"/>
      <c r="B50" s="7"/>
      <c r="C50" s="7"/>
      <c r="D50" s="7" t="s">
        <v>243</v>
      </c>
      <c r="E50" s="7"/>
      <c r="F50" s="7"/>
      <c r="G50" s="7"/>
      <c r="H50" s="7"/>
      <c r="I50" s="7"/>
      <c r="J50" s="7"/>
      <c r="K50" s="7"/>
      <c r="L50" s="9" t="s">
        <v>67</v>
      </c>
      <c r="M50" s="74">
        <v>295</v>
      </c>
      <c r="N50" s="70">
        <v>1519</v>
      </c>
      <c r="O50" s="74">
        <v>602</v>
      </c>
      <c r="P50" s="74">
        <v>373</v>
      </c>
      <c r="Q50" s="74">
        <v>102</v>
      </c>
      <c r="R50" s="74">
        <v>146</v>
      </c>
      <c r="S50" s="73">
        <v>27</v>
      </c>
      <c r="T50" s="73">
        <v>66</v>
      </c>
    </row>
    <row r="51" spans="1:20" ht="16.5" customHeight="1" x14ac:dyDescent="0.2">
      <c r="A51" s="7"/>
      <c r="B51" s="7"/>
      <c r="C51" s="7"/>
      <c r="D51" s="7" t="s">
        <v>244</v>
      </c>
      <c r="E51" s="7"/>
      <c r="F51" s="7"/>
      <c r="G51" s="7"/>
      <c r="H51" s="7"/>
      <c r="I51" s="7"/>
      <c r="J51" s="7"/>
      <c r="K51" s="7"/>
      <c r="L51" s="9" t="s">
        <v>67</v>
      </c>
      <c r="M51" s="70">
        <v>2051</v>
      </c>
      <c r="N51" s="70">
        <v>5484</v>
      </c>
      <c r="O51" s="70">
        <v>2781</v>
      </c>
      <c r="P51" s="70">
        <v>1192</v>
      </c>
      <c r="Q51" s="74">
        <v>890</v>
      </c>
      <c r="R51" s="74">
        <v>312</v>
      </c>
      <c r="S51" s="74">
        <v>138</v>
      </c>
      <c r="T51" s="74">
        <v>214</v>
      </c>
    </row>
    <row r="52" spans="1:20" ht="29.45" customHeight="1" x14ac:dyDescent="0.2">
      <c r="A52" s="7"/>
      <c r="B52" s="7"/>
      <c r="C52" s="382" t="s">
        <v>245</v>
      </c>
      <c r="D52" s="382"/>
      <c r="E52" s="382"/>
      <c r="F52" s="382"/>
      <c r="G52" s="382"/>
      <c r="H52" s="382"/>
      <c r="I52" s="382"/>
      <c r="J52" s="382"/>
      <c r="K52" s="382"/>
      <c r="L52" s="9" t="s">
        <v>67</v>
      </c>
      <c r="M52" s="70">
        <v>2521</v>
      </c>
      <c r="N52" s="70">
        <v>4889</v>
      </c>
      <c r="O52" s="70">
        <v>2063</v>
      </c>
      <c r="P52" s="70">
        <v>1061</v>
      </c>
      <c r="Q52" s="74">
        <v>547</v>
      </c>
      <c r="R52" s="74">
        <v>264</v>
      </c>
      <c r="S52" s="74">
        <v>131</v>
      </c>
      <c r="T52" s="74">
        <v>274</v>
      </c>
    </row>
    <row r="53" spans="1:20" ht="16.5" customHeight="1" x14ac:dyDescent="0.2">
      <c r="A53" s="7" t="s">
        <v>138</v>
      </c>
      <c r="B53" s="7"/>
      <c r="C53" s="7"/>
      <c r="D53" s="7"/>
      <c r="E53" s="7"/>
      <c r="F53" s="7"/>
      <c r="G53" s="7"/>
      <c r="H53" s="7"/>
      <c r="I53" s="7"/>
      <c r="J53" s="7"/>
      <c r="K53" s="7"/>
      <c r="L53" s="9"/>
      <c r="M53" s="10"/>
      <c r="N53" s="10"/>
      <c r="O53" s="10"/>
      <c r="P53" s="10"/>
      <c r="Q53" s="10"/>
      <c r="R53" s="10"/>
      <c r="S53" s="10"/>
      <c r="T53" s="10"/>
    </row>
    <row r="54" spans="1:20" ht="16.5" customHeight="1" x14ac:dyDescent="0.2">
      <c r="A54" s="7"/>
      <c r="B54" s="7" t="s">
        <v>66</v>
      </c>
      <c r="C54" s="7"/>
      <c r="D54" s="7"/>
      <c r="E54" s="7"/>
      <c r="F54" s="7"/>
      <c r="G54" s="7"/>
      <c r="H54" s="7"/>
      <c r="I54" s="7"/>
      <c r="J54" s="7"/>
      <c r="K54" s="7"/>
      <c r="L54" s="9"/>
      <c r="M54" s="10"/>
      <c r="N54" s="10"/>
      <c r="O54" s="10"/>
      <c r="P54" s="10"/>
      <c r="Q54" s="10"/>
      <c r="R54" s="10"/>
      <c r="S54" s="10"/>
      <c r="T54" s="10"/>
    </row>
    <row r="55" spans="1:20" ht="16.5" customHeight="1" x14ac:dyDescent="0.2">
      <c r="A55" s="7"/>
      <c r="B55" s="7"/>
      <c r="C55" s="7" t="s">
        <v>241</v>
      </c>
      <c r="D55" s="7"/>
      <c r="E55" s="7"/>
      <c r="F55" s="7"/>
      <c r="G55" s="7"/>
      <c r="H55" s="7"/>
      <c r="I55" s="7"/>
      <c r="J55" s="7"/>
      <c r="K55" s="7"/>
      <c r="L55" s="9"/>
      <c r="M55" s="10"/>
      <c r="N55" s="10"/>
      <c r="O55" s="10"/>
      <c r="P55" s="10"/>
      <c r="Q55" s="10"/>
      <c r="R55" s="10"/>
      <c r="S55" s="10"/>
      <c r="T55" s="10"/>
    </row>
    <row r="56" spans="1:20" ht="16.5" customHeight="1" x14ac:dyDescent="0.2">
      <c r="A56" s="7"/>
      <c r="B56" s="7"/>
      <c r="C56" s="7"/>
      <c r="D56" s="7" t="s">
        <v>242</v>
      </c>
      <c r="E56" s="7"/>
      <c r="F56" s="7"/>
      <c r="G56" s="7"/>
      <c r="H56" s="7"/>
      <c r="I56" s="7"/>
      <c r="J56" s="7"/>
      <c r="K56" s="7"/>
      <c r="L56" s="9" t="s">
        <v>67</v>
      </c>
      <c r="M56" s="74">
        <v>699</v>
      </c>
      <c r="N56" s="74">
        <v>702</v>
      </c>
      <c r="O56" s="74">
        <v>733</v>
      </c>
      <c r="P56" s="74">
        <v>432</v>
      </c>
      <c r="Q56" s="74">
        <v>246</v>
      </c>
      <c r="R56" s="73">
        <v>90</v>
      </c>
      <c r="S56" s="73">
        <v>18</v>
      </c>
      <c r="T56" s="74">
        <v>139</v>
      </c>
    </row>
    <row r="57" spans="1:20" ht="16.5" customHeight="1" x14ac:dyDescent="0.2">
      <c r="A57" s="7"/>
      <c r="B57" s="7"/>
      <c r="C57" s="7"/>
      <c r="D57" s="7" t="s">
        <v>243</v>
      </c>
      <c r="E57" s="7"/>
      <c r="F57" s="7"/>
      <c r="G57" s="7"/>
      <c r="H57" s="7"/>
      <c r="I57" s="7"/>
      <c r="J57" s="7"/>
      <c r="K57" s="7"/>
      <c r="L57" s="9" t="s">
        <v>67</v>
      </c>
      <c r="M57" s="74">
        <v>155</v>
      </c>
      <c r="N57" s="74">
        <v>320</v>
      </c>
      <c r="O57" s="74">
        <v>218</v>
      </c>
      <c r="P57" s="74">
        <v>208</v>
      </c>
      <c r="Q57" s="73">
        <v>46</v>
      </c>
      <c r="R57" s="73">
        <v>48</v>
      </c>
      <c r="S57" s="72">
        <v>3</v>
      </c>
      <c r="T57" s="73">
        <v>61</v>
      </c>
    </row>
    <row r="58" spans="1:20" ht="16.5" customHeight="1" x14ac:dyDescent="0.2">
      <c r="A58" s="7"/>
      <c r="B58" s="7"/>
      <c r="C58" s="7"/>
      <c r="D58" s="7" t="s">
        <v>244</v>
      </c>
      <c r="E58" s="7"/>
      <c r="F58" s="7"/>
      <c r="G58" s="7"/>
      <c r="H58" s="7"/>
      <c r="I58" s="7"/>
      <c r="J58" s="7"/>
      <c r="K58" s="7"/>
      <c r="L58" s="9" t="s">
        <v>67</v>
      </c>
      <c r="M58" s="74">
        <v>854</v>
      </c>
      <c r="N58" s="70">
        <v>1022</v>
      </c>
      <c r="O58" s="74">
        <v>951</v>
      </c>
      <c r="P58" s="74">
        <v>640</v>
      </c>
      <c r="Q58" s="74">
        <v>292</v>
      </c>
      <c r="R58" s="74">
        <v>138</v>
      </c>
      <c r="S58" s="73">
        <v>21</v>
      </c>
      <c r="T58" s="74">
        <v>200</v>
      </c>
    </row>
    <row r="59" spans="1:20" ht="29.45" customHeight="1" x14ac:dyDescent="0.2">
      <c r="A59" s="7"/>
      <c r="B59" s="7"/>
      <c r="C59" s="382" t="s">
        <v>245</v>
      </c>
      <c r="D59" s="382"/>
      <c r="E59" s="382"/>
      <c r="F59" s="382"/>
      <c r="G59" s="382"/>
      <c r="H59" s="382"/>
      <c r="I59" s="382"/>
      <c r="J59" s="382"/>
      <c r="K59" s="382"/>
      <c r="L59" s="9" t="s">
        <v>67</v>
      </c>
      <c r="M59" s="74">
        <v>704</v>
      </c>
      <c r="N59" s="74">
        <v>773</v>
      </c>
      <c r="O59" s="74">
        <v>822</v>
      </c>
      <c r="P59" s="74">
        <v>470</v>
      </c>
      <c r="Q59" s="74">
        <v>168</v>
      </c>
      <c r="R59" s="73">
        <v>92</v>
      </c>
      <c r="S59" s="73">
        <v>31</v>
      </c>
      <c r="T59" s="74">
        <v>201</v>
      </c>
    </row>
    <row r="60" spans="1:20" ht="16.5" customHeight="1" x14ac:dyDescent="0.2">
      <c r="A60" s="7"/>
      <c r="B60" s="7" t="s">
        <v>68</v>
      </c>
      <c r="C60" s="7"/>
      <c r="D60" s="7"/>
      <c r="E60" s="7"/>
      <c r="F60" s="7"/>
      <c r="G60" s="7"/>
      <c r="H60" s="7"/>
      <c r="I60" s="7"/>
      <c r="J60" s="7"/>
      <c r="K60" s="7"/>
      <c r="L60" s="9"/>
      <c r="M60" s="10"/>
      <c r="N60" s="10"/>
      <c r="O60" s="10"/>
      <c r="P60" s="10"/>
      <c r="Q60" s="10"/>
      <c r="R60" s="10"/>
      <c r="S60" s="10"/>
      <c r="T60" s="10"/>
    </row>
    <row r="61" spans="1:20" ht="16.5" customHeight="1" x14ac:dyDescent="0.2">
      <c r="A61" s="7"/>
      <c r="B61" s="7"/>
      <c r="C61" s="7" t="s">
        <v>241</v>
      </c>
      <c r="D61" s="7"/>
      <c r="E61" s="7"/>
      <c r="F61" s="7"/>
      <c r="G61" s="7"/>
      <c r="H61" s="7"/>
      <c r="I61" s="7"/>
      <c r="J61" s="7"/>
      <c r="K61" s="7"/>
      <c r="L61" s="9"/>
      <c r="M61" s="10"/>
      <c r="N61" s="10"/>
      <c r="O61" s="10"/>
      <c r="P61" s="10"/>
      <c r="Q61" s="10"/>
      <c r="R61" s="10"/>
      <c r="S61" s="10"/>
      <c r="T61" s="10"/>
    </row>
    <row r="62" spans="1:20" ht="16.5" customHeight="1" x14ac:dyDescent="0.2">
      <c r="A62" s="7"/>
      <c r="B62" s="7"/>
      <c r="C62" s="7"/>
      <c r="D62" s="7" t="s">
        <v>242</v>
      </c>
      <c r="E62" s="7"/>
      <c r="F62" s="7"/>
      <c r="G62" s="7"/>
      <c r="H62" s="7"/>
      <c r="I62" s="7"/>
      <c r="J62" s="7"/>
      <c r="K62" s="7"/>
      <c r="L62" s="9" t="s">
        <v>67</v>
      </c>
      <c r="M62" s="70">
        <v>1050</v>
      </c>
      <c r="N62" s="70">
        <v>3295</v>
      </c>
      <c r="O62" s="70">
        <v>1040</v>
      </c>
      <c r="P62" s="74">
        <v>472</v>
      </c>
      <c r="Q62" s="74">
        <v>442</v>
      </c>
      <c r="R62" s="74">
        <v>147</v>
      </c>
      <c r="S62" s="73">
        <v>77</v>
      </c>
      <c r="T62" s="73">
        <v>21</v>
      </c>
    </row>
    <row r="63" spans="1:20" ht="16.5" customHeight="1" x14ac:dyDescent="0.2">
      <c r="A63" s="7"/>
      <c r="B63" s="7"/>
      <c r="C63" s="7"/>
      <c r="D63" s="7" t="s">
        <v>243</v>
      </c>
      <c r="E63" s="7"/>
      <c r="F63" s="7"/>
      <c r="G63" s="7"/>
      <c r="H63" s="7"/>
      <c r="I63" s="7"/>
      <c r="J63" s="7"/>
      <c r="K63" s="7"/>
      <c r="L63" s="9" t="s">
        <v>67</v>
      </c>
      <c r="M63" s="74">
        <v>299</v>
      </c>
      <c r="N63" s="70">
        <v>1179</v>
      </c>
      <c r="O63" s="74">
        <v>346</v>
      </c>
      <c r="P63" s="74">
        <v>165</v>
      </c>
      <c r="Q63" s="73">
        <v>42</v>
      </c>
      <c r="R63" s="74">
        <v>117</v>
      </c>
      <c r="S63" s="72">
        <v>4</v>
      </c>
      <c r="T63" s="72">
        <v>7</v>
      </c>
    </row>
    <row r="64" spans="1:20" ht="16.5" customHeight="1" x14ac:dyDescent="0.2">
      <c r="A64" s="7"/>
      <c r="B64" s="7"/>
      <c r="C64" s="7"/>
      <c r="D64" s="7" t="s">
        <v>244</v>
      </c>
      <c r="E64" s="7"/>
      <c r="F64" s="7"/>
      <c r="G64" s="7"/>
      <c r="H64" s="7"/>
      <c r="I64" s="7"/>
      <c r="J64" s="7"/>
      <c r="K64" s="7"/>
      <c r="L64" s="9" t="s">
        <v>67</v>
      </c>
      <c r="M64" s="70">
        <v>1349</v>
      </c>
      <c r="N64" s="70">
        <v>4474</v>
      </c>
      <c r="O64" s="70">
        <v>1386</v>
      </c>
      <c r="P64" s="74">
        <v>637</v>
      </c>
      <c r="Q64" s="74">
        <v>484</v>
      </c>
      <c r="R64" s="74">
        <v>264</v>
      </c>
      <c r="S64" s="73">
        <v>81</v>
      </c>
      <c r="T64" s="73">
        <v>28</v>
      </c>
    </row>
    <row r="65" spans="1:20" ht="29.45" customHeight="1" x14ac:dyDescent="0.2">
      <c r="A65" s="7"/>
      <c r="B65" s="7"/>
      <c r="C65" s="382" t="s">
        <v>245</v>
      </c>
      <c r="D65" s="382"/>
      <c r="E65" s="382"/>
      <c r="F65" s="382"/>
      <c r="G65" s="382"/>
      <c r="H65" s="382"/>
      <c r="I65" s="382"/>
      <c r="J65" s="382"/>
      <c r="K65" s="382"/>
      <c r="L65" s="9" t="s">
        <v>67</v>
      </c>
      <c r="M65" s="70">
        <v>1647</v>
      </c>
      <c r="N65" s="70">
        <v>3696</v>
      </c>
      <c r="O65" s="70">
        <v>1300</v>
      </c>
      <c r="P65" s="74">
        <v>494</v>
      </c>
      <c r="Q65" s="74">
        <v>351</v>
      </c>
      <c r="R65" s="74">
        <v>203</v>
      </c>
      <c r="S65" s="73">
        <v>91</v>
      </c>
      <c r="T65" s="73">
        <v>35</v>
      </c>
    </row>
    <row r="66" spans="1:20" ht="16.5" customHeight="1" x14ac:dyDescent="0.2">
      <c r="A66" s="7"/>
      <c r="B66" s="7" t="s">
        <v>69</v>
      </c>
      <c r="C66" s="7"/>
      <c r="D66" s="7"/>
      <c r="E66" s="7"/>
      <c r="F66" s="7"/>
      <c r="G66" s="7"/>
      <c r="H66" s="7"/>
      <c r="I66" s="7"/>
      <c r="J66" s="7"/>
      <c r="K66" s="7"/>
      <c r="L66" s="9"/>
      <c r="M66" s="10"/>
      <c r="N66" s="10"/>
      <c r="O66" s="10"/>
      <c r="P66" s="10"/>
      <c r="Q66" s="10"/>
      <c r="R66" s="10"/>
      <c r="S66" s="10"/>
      <c r="T66" s="10"/>
    </row>
    <row r="67" spans="1:20" ht="16.5" customHeight="1" x14ac:dyDescent="0.2">
      <c r="A67" s="7"/>
      <c r="B67" s="7"/>
      <c r="C67" s="7" t="s">
        <v>241</v>
      </c>
      <c r="D67" s="7"/>
      <c r="E67" s="7"/>
      <c r="F67" s="7"/>
      <c r="G67" s="7"/>
      <c r="H67" s="7"/>
      <c r="I67" s="7"/>
      <c r="J67" s="7"/>
      <c r="K67" s="7"/>
      <c r="L67" s="9"/>
      <c r="M67" s="10"/>
      <c r="N67" s="10"/>
      <c r="O67" s="10"/>
      <c r="P67" s="10"/>
      <c r="Q67" s="10"/>
      <c r="R67" s="10"/>
      <c r="S67" s="10"/>
      <c r="T67" s="10"/>
    </row>
    <row r="68" spans="1:20" ht="16.5" customHeight="1" x14ac:dyDescent="0.2">
      <c r="A68" s="7"/>
      <c r="B68" s="7"/>
      <c r="C68" s="7"/>
      <c r="D68" s="7" t="s">
        <v>242</v>
      </c>
      <c r="E68" s="7"/>
      <c r="F68" s="7"/>
      <c r="G68" s="7"/>
      <c r="H68" s="7"/>
      <c r="I68" s="7"/>
      <c r="J68" s="7"/>
      <c r="K68" s="7"/>
      <c r="L68" s="9" t="s">
        <v>67</v>
      </c>
      <c r="M68" s="73">
        <v>25</v>
      </c>
      <c r="N68" s="72" t="s">
        <v>75</v>
      </c>
      <c r="O68" s="73">
        <v>15</v>
      </c>
      <c r="P68" s="72" t="s">
        <v>75</v>
      </c>
      <c r="Q68" s="73">
        <v>11</v>
      </c>
      <c r="R68" s="73">
        <v>33</v>
      </c>
      <c r="S68" s="72" t="s">
        <v>75</v>
      </c>
      <c r="T68" s="72">
        <v>1</v>
      </c>
    </row>
    <row r="69" spans="1:20" ht="16.5" customHeight="1" x14ac:dyDescent="0.2">
      <c r="A69" s="7"/>
      <c r="B69" s="7"/>
      <c r="C69" s="7"/>
      <c r="D69" s="7" t="s">
        <v>243</v>
      </c>
      <c r="E69" s="7"/>
      <c r="F69" s="7"/>
      <c r="G69" s="7"/>
      <c r="H69" s="7"/>
      <c r="I69" s="7"/>
      <c r="J69" s="7"/>
      <c r="K69" s="7"/>
      <c r="L69" s="9" t="s">
        <v>67</v>
      </c>
      <c r="M69" s="72" t="s">
        <v>75</v>
      </c>
      <c r="N69" s="72" t="s">
        <v>75</v>
      </c>
      <c r="O69" s="72">
        <v>3</v>
      </c>
      <c r="P69" s="72" t="s">
        <v>75</v>
      </c>
      <c r="Q69" s="72" t="s">
        <v>75</v>
      </c>
      <c r="R69" s="72">
        <v>2</v>
      </c>
      <c r="S69" s="72" t="s">
        <v>75</v>
      </c>
      <c r="T69" s="72" t="s">
        <v>75</v>
      </c>
    </row>
    <row r="70" spans="1:20" ht="16.5" customHeight="1" x14ac:dyDescent="0.2">
      <c r="A70" s="7"/>
      <c r="B70" s="7"/>
      <c r="C70" s="7"/>
      <c r="D70" s="7" t="s">
        <v>244</v>
      </c>
      <c r="E70" s="7"/>
      <c r="F70" s="7"/>
      <c r="G70" s="7"/>
      <c r="H70" s="7"/>
      <c r="I70" s="7"/>
      <c r="J70" s="7"/>
      <c r="K70" s="7"/>
      <c r="L70" s="9" t="s">
        <v>67</v>
      </c>
      <c r="M70" s="73">
        <v>25</v>
      </c>
      <c r="N70" s="72" t="s">
        <v>75</v>
      </c>
      <c r="O70" s="73">
        <v>18</v>
      </c>
      <c r="P70" s="72" t="s">
        <v>75</v>
      </c>
      <c r="Q70" s="73">
        <v>11</v>
      </c>
      <c r="R70" s="73">
        <v>35</v>
      </c>
      <c r="S70" s="72" t="s">
        <v>75</v>
      </c>
      <c r="T70" s="72">
        <v>1</v>
      </c>
    </row>
    <row r="71" spans="1:20" ht="29.45" customHeight="1" x14ac:dyDescent="0.2">
      <c r="A71" s="7"/>
      <c r="B71" s="7"/>
      <c r="C71" s="382" t="s">
        <v>245</v>
      </c>
      <c r="D71" s="382"/>
      <c r="E71" s="382"/>
      <c r="F71" s="382"/>
      <c r="G71" s="382"/>
      <c r="H71" s="382"/>
      <c r="I71" s="382"/>
      <c r="J71" s="382"/>
      <c r="K71" s="382"/>
      <c r="L71" s="9" t="s">
        <v>67</v>
      </c>
      <c r="M71" s="73">
        <v>29</v>
      </c>
      <c r="N71" s="72" t="s">
        <v>75</v>
      </c>
      <c r="O71" s="73">
        <v>21</v>
      </c>
      <c r="P71" s="72" t="s">
        <v>75</v>
      </c>
      <c r="Q71" s="72">
        <v>1</v>
      </c>
      <c r="R71" s="73">
        <v>58</v>
      </c>
      <c r="S71" s="72" t="s">
        <v>75</v>
      </c>
      <c r="T71" s="72">
        <v>1</v>
      </c>
    </row>
    <row r="72" spans="1:20" ht="16.5" customHeight="1" x14ac:dyDescent="0.2">
      <c r="A72" s="7"/>
      <c r="B72" s="7" t="s">
        <v>70</v>
      </c>
      <c r="C72" s="7"/>
      <c r="D72" s="7"/>
      <c r="E72" s="7"/>
      <c r="F72" s="7"/>
      <c r="G72" s="7"/>
      <c r="H72" s="7"/>
      <c r="I72" s="7"/>
      <c r="J72" s="7"/>
      <c r="K72" s="7"/>
      <c r="L72" s="9"/>
      <c r="M72" s="10"/>
      <c r="N72" s="10"/>
      <c r="O72" s="10"/>
      <c r="P72" s="10"/>
      <c r="Q72" s="10"/>
      <c r="R72" s="10"/>
      <c r="S72" s="10"/>
      <c r="T72" s="10"/>
    </row>
    <row r="73" spans="1:20" ht="16.5" customHeight="1" x14ac:dyDescent="0.2">
      <c r="A73" s="7"/>
      <c r="B73" s="7"/>
      <c r="C73" s="7" t="s">
        <v>241</v>
      </c>
      <c r="D73" s="7"/>
      <c r="E73" s="7"/>
      <c r="F73" s="7"/>
      <c r="G73" s="7"/>
      <c r="H73" s="7"/>
      <c r="I73" s="7"/>
      <c r="J73" s="7"/>
      <c r="K73" s="7"/>
      <c r="L73" s="9"/>
      <c r="M73" s="10"/>
      <c r="N73" s="10"/>
      <c r="O73" s="10"/>
      <c r="P73" s="10"/>
      <c r="Q73" s="10"/>
      <c r="R73" s="10"/>
      <c r="S73" s="10"/>
      <c r="T73" s="10"/>
    </row>
    <row r="74" spans="1:20" ht="16.5" customHeight="1" x14ac:dyDescent="0.2">
      <c r="A74" s="7"/>
      <c r="B74" s="7"/>
      <c r="C74" s="7"/>
      <c r="D74" s="7" t="s">
        <v>242</v>
      </c>
      <c r="E74" s="7"/>
      <c r="F74" s="7"/>
      <c r="G74" s="7"/>
      <c r="H74" s="7"/>
      <c r="I74" s="7"/>
      <c r="J74" s="7"/>
      <c r="K74" s="7"/>
      <c r="L74" s="9" t="s">
        <v>67</v>
      </c>
      <c r="M74" s="70">
        <v>1774</v>
      </c>
      <c r="N74" s="70">
        <v>3997</v>
      </c>
      <c r="O74" s="70">
        <v>1788</v>
      </c>
      <c r="P74" s="74">
        <v>904</v>
      </c>
      <c r="Q74" s="74">
        <v>699</v>
      </c>
      <c r="R74" s="74">
        <v>270</v>
      </c>
      <c r="S74" s="73">
        <v>95</v>
      </c>
      <c r="T74" s="74">
        <v>161</v>
      </c>
    </row>
    <row r="75" spans="1:20" ht="16.5" customHeight="1" x14ac:dyDescent="0.2">
      <c r="A75" s="7"/>
      <c r="B75" s="7"/>
      <c r="C75" s="7"/>
      <c r="D75" s="7" t="s">
        <v>243</v>
      </c>
      <c r="E75" s="7"/>
      <c r="F75" s="7"/>
      <c r="G75" s="7"/>
      <c r="H75" s="7"/>
      <c r="I75" s="7"/>
      <c r="J75" s="7"/>
      <c r="K75" s="7"/>
      <c r="L75" s="9" t="s">
        <v>67</v>
      </c>
      <c r="M75" s="74">
        <v>454</v>
      </c>
      <c r="N75" s="70">
        <v>1499</v>
      </c>
      <c r="O75" s="74">
        <v>567</v>
      </c>
      <c r="P75" s="74">
        <v>373</v>
      </c>
      <c r="Q75" s="73">
        <v>88</v>
      </c>
      <c r="R75" s="74">
        <v>167</v>
      </c>
      <c r="S75" s="72">
        <v>7</v>
      </c>
      <c r="T75" s="73">
        <v>68</v>
      </c>
    </row>
    <row r="76" spans="1:20" ht="16.5" customHeight="1" x14ac:dyDescent="0.2">
      <c r="A76" s="7"/>
      <c r="B76" s="7"/>
      <c r="C76" s="7"/>
      <c r="D76" s="7" t="s">
        <v>244</v>
      </c>
      <c r="E76" s="7"/>
      <c r="F76" s="7"/>
      <c r="G76" s="7"/>
      <c r="H76" s="7"/>
      <c r="I76" s="7"/>
      <c r="J76" s="7"/>
      <c r="K76" s="7"/>
      <c r="L76" s="9" t="s">
        <v>67</v>
      </c>
      <c r="M76" s="70">
        <v>2228</v>
      </c>
      <c r="N76" s="70">
        <v>5496</v>
      </c>
      <c r="O76" s="70">
        <v>2355</v>
      </c>
      <c r="P76" s="70">
        <v>1277</v>
      </c>
      <c r="Q76" s="74">
        <v>787</v>
      </c>
      <c r="R76" s="74">
        <v>437</v>
      </c>
      <c r="S76" s="74">
        <v>102</v>
      </c>
      <c r="T76" s="74">
        <v>229</v>
      </c>
    </row>
    <row r="77" spans="1:20" ht="29.45" customHeight="1" x14ac:dyDescent="0.2">
      <c r="A77" s="7"/>
      <c r="B77" s="7"/>
      <c r="C77" s="382" t="s">
        <v>245</v>
      </c>
      <c r="D77" s="382"/>
      <c r="E77" s="382"/>
      <c r="F77" s="382"/>
      <c r="G77" s="382"/>
      <c r="H77" s="382"/>
      <c r="I77" s="382"/>
      <c r="J77" s="382"/>
      <c r="K77" s="382"/>
      <c r="L77" s="9" t="s">
        <v>67</v>
      </c>
      <c r="M77" s="70">
        <v>2380</v>
      </c>
      <c r="N77" s="70">
        <v>4469</v>
      </c>
      <c r="O77" s="70">
        <v>2143</v>
      </c>
      <c r="P77" s="74">
        <v>964</v>
      </c>
      <c r="Q77" s="74">
        <v>520</v>
      </c>
      <c r="R77" s="74">
        <v>353</v>
      </c>
      <c r="S77" s="74">
        <v>120</v>
      </c>
      <c r="T77" s="74">
        <v>237</v>
      </c>
    </row>
    <row r="78" spans="1:20" ht="16.5" customHeight="1" x14ac:dyDescent="0.2">
      <c r="A78" s="7" t="s">
        <v>246</v>
      </c>
      <c r="B78" s="7"/>
      <c r="C78" s="7"/>
      <c r="D78" s="7"/>
      <c r="E78" s="7"/>
      <c r="F78" s="7"/>
      <c r="G78" s="7"/>
      <c r="H78" s="7"/>
      <c r="I78" s="7"/>
      <c r="J78" s="7"/>
      <c r="K78" s="7"/>
      <c r="L78" s="9"/>
      <c r="M78" s="10"/>
      <c r="N78" s="10"/>
      <c r="O78" s="10"/>
      <c r="P78" s="10"/>
      <c r="Q78" s="10"/>
      <c r="R78" s="10"/>
      <c r="S78" s="10"/>
      <c r="T78" s="10"/>
    </row>
    <row r="79" spans="1:20" ht="16.5" customHeight="1" x14ac:dyDescent="0.2">
      <c r="A79" s="7"/>
      <c r="B79" s="7" t="s">
        <v>66</v>
      </c>
      <c r="C79" s="7"/>
      <c r="D79" s="7"/>
      <c r="E79" s="7"/>
      <c r="F79" s="7"/>
      <c r="G79" s="7"/>
      <c r="H79" s="7"/>
      <c r="I79" s="7"/>
      <c r="J79" s="7"/>
      <c r="K79" s="7"/>
      <c r="L79" s="9"/>
      <c r="M79" s="10"/>
      <c r="N79" s="10"/>
      <c r="O79" s="10"/>
      <c r="P79" s="10"/>
      <c r="Q79" s="10"/>
      <c r="R79" s="10"/>
      <c r="S79" s="10"/>
      <c r="T79" s="10"/>
    </row>
    <row r="80" spans="1:20" ht="16.5" customHeight="1" x14ac:dyDescent="0.2">
      <c r="A80" s="7"/>
      <c r="B80" s="7"/>
      <c r="C80" s="7" t="s">
        <v>241</v>
      </c>
      <c r="D80" s="7"/>
      <c r="E80" s="7"/>
      <c r="F80" s="7"/>
      <c r="G80" s="7"/>
      <c r="H80" s="7"/>
      <c r="I80" s="7"/>
      <c r="J80" s="7"/>
      <c r="K80" s="7"/>
      <c r="L80" s="9"/>
      <c r="M80" s="10"/>
      <c r="N80" s="10"/>
      <c r="O80" s="10"/>
      <c r="P80" s="10"/>
      <c r="Q80" s="10"/>
      <c r="R80" s="10"/>
      <c r="S80" s="10"/>
      <c r="T80" s="10"/>
    </row>
    <row r="81" spans="1:20" ht="16.5" customHeight="1" x14ac:dyDescent="0.2">
      <c r="A81" s="7"/>
      <c r="B81" s="7"/>
      <c r="C81" s="7"/>
      <c r="D81" s="7" t="s">
        <v>242</v>
      </c>
      <c r="E81" s="7"/>
      <c r="F81" s="7"/>
      <c r="G81" s="7"/>
      <c r="H81" s="7"/>
      <c r="I81" s="7"/>
      <c r="J81" s="7"/>
      <c r="K81" s="7"/>
      <c r="L81" s="9" t="s">
        <v>67</v>
      </c>
      <c r="M81" s="74">
        <v>661</v>
      </c>
      <c r="N81" s="74">
        <v>655</v>
      </c>
      <c r="O81" s="74">
        <v>549</v>
      </c>
      <c r="P81" s="74">
        <v>388</v>
      </c>
      <c r="Q81" s="74">
        <v>182</v>
      </c>
      <c r="R81" s="73">
        <v>68</v>
      </c>
      <c r="S81" s="73">
        <v>41</v>
      </c>
      <c r="T81" s="74">
        <v>168</v>
      </c>
    </row>
    <row r="82" spans="1:20" ht="16.5" customHeight="1" x14ac:dyDescent="0.2">
      <c r="A82" s="7"/>
      <c r="B82" s="7"/>
      <c r="C82" s="7"/>
      <c r="D82" s="7" t="s">
        <v>243</v>
      </c>
      <c r="E82" s="7"/>
      <c r="F82" s="7"/>
      <c r="G82" s="7"/>
      <c r="H82" s="7"/>
      <c r="I82" s="7"/>
      <c r="J82" s="7"/>
      <c r="K82" s="7"/>
      <c r="L82" s="9" t="s">
        <v>67</v>
      </c>
      <c r="M82" s="74">
        <v>121</v>
      </c>
      <c r="N82" s="74">
        <v>355</v>
      </c>
      <c r="O82" s="74">
        <v>165</v>
      </c>
      <c r="P82" s="74">
        <v>200</v>
      </c>
      <c r="Q82" s="73">
        <v>26</v>
      </c>
      <c r="R82" s="73">
        <v>39</v>
      </c>
      <c r="S82" s="72">
        <v>4</v>
      </c>
      <c r="T82" s="73">
        <v>52</v>
      </c>
    </row>
    <row r="83" spans="1:20" ht="16.5" customHeight="1" x14ac:dyDescent="0.2">
      <c r="A83" s="7"/>
      <c r="B83" s="7"/>
      <c r="C83" s="7"/>
      <c r="D83" s="7" t="s">
        <v>244</v>
      </c>
      <c r="E83" s="7"/>
      <c r="F83" s="7"/>
      <c r="G83" s="7"/>
      <c r="H83" s="7"/>
      <c r="I83" s="7"/>
      <c r="J83" s="7"/>
      <c r="K83" s="7"/>
      <c r="L83" s="9" t="s">
        <v>67</v>
      </c>
      <c r="M83" s="74">
        <v>782</v>
      </c>
      <c r="N83" s="70">
        <v>1010</v>
      </c>
      <c r="O83" s="74">
        <v>714</v>
      </c>
      <c r="P83" s="74">
        <v>588</v>
      </c>
      <c r="Q83" s="74">
        <v>208</v>
      </c>
      <c r="R83" s="74">
        <v>107</v>
      </c>
      <c r="S83" s="73">
        <v>45</v>
      </c>
      <c r="T83" s="74">
        <v>220</v>
      </c>
    </row>
    <row r="84" spans="1:20" ht="29.45" customHeight="1" x14ac:dyDescent="0.2">
      <c r="A84" s="7"/>
      <c r="B84" s="7"/>
      <c r="C84" s="382" t="s">
        <v>245</v>
      </c>
      <c r="D84" s="382"/>
      <c r="E84" s="382"/>
      <c r="F84" s="382"/>
      <c r="G84" s="382"/>
      <c r="H84" s="382"/>
      <c r="I84" s="382"/>
      <c r="J84" s="382"/>
      <c r="K84" s="382"/>
      <c r="L84" s="9" t="s">
        <v>67</v>
      </c>
      <c r="M84" s="70">
        <v>1006</v>
      </c>
      <c r="N84" s="74">
        <v>739</v>
      </c>
      <c r="O84" s="74">
        <v>718</v>
      </c>
      <c r="P84" s="74">
        <v>391</v>
      </c>
      <c r="Q84" s="74">
        <v>185</v>
      </c>
      <c r="R84" s="73">
        <v>59</v>
      </c>
      <c r="S84" s="73">
        <v>24</v>
      </c>
      <c r="T84" s="74">
        <v>219</v>
      </c>
    </row>
    <row r="85" spans="1:20" ht="16.5" customHeight="1" x14ac:dyDescent="0.2">
      <c r="A85" s="7"/>
      <c r="B85" s="7" t="s">
        <v>68</v>
      </c>
      <c r="C85" s="7"/>
      <c r="D85" s="7"/>
      <c r="E85" s="7"/>
      <c r="F85" s="7"/>
      <c r="G85" s="7"/>
      <c r="H85" s="7"/>
      <c r="I85" s="7"/>
      <c r="J85" s="7"/>
      <c r="K85" s="7"/>
      <c r="L85" s="9"/>
      <c r="M85" s="10"/>
      <c r="N85" s="10"/>
      <c r="O85" s="10"/>
      <c r="P85" s="10"/>
      <c r="Q85" s="10"/>
      <c r="R85" s="10"/>
      <c r="S85" s="10"/>
      <c r="T85" s="10"/>
    </row>
    <row r="86" spans="1:20" ht="16.5" customHeight="1" x14ac:dyDescent="0.2">
      <c r="A86" s="7"/>
      <c r="B86" s="7"/>
      <c r="C86" s="7" t="s">
        <v>241</v>
      </c>
      <c r="D86" s="7"/>
      <c r="E86" s="7"/>
      <c r="F86" s="7"/>
      <c r="G86" s="7"/>
      <c r="H86" s="7"/>
      <c r="I86" s="7"/>
      <c r="J86" s="7"/>
      <c r="K86" s="7"/>
      <c r="L86" s="9"/>
      <c r="M86" s="10"/>
      <c r="N86" s="10"/>
      <c r="O86" s="10"/>
      <c r="P86" s="10"/>
      <c r="Q86" s="10"/>
      <c r="R86" s="10"/>
      <c r="S86" s="10"/>
      <c r="T86" s="10"/>
    </row>
    <row r="87" spans="1:20" ht="16.5" customHeight="1" x14ac:dyDescent="0.2">
      <c r="A87" s="7"/>
      <c r="B87" s="7"/>
      <c r="C87" s="7"/>
      <c r="D87" s="7" t="s">
        <v>242</v>
      </c>
      <c r="E87" s="7"/>
      <c r="F87" s="7"/>
      <c r="G87" s="7"/>
      <c r="H87" s="7"/>
      <c r="I87" s="7"/>
      <c r="J87" s="7"/>
      <c r="K87" s="7"/>
      <c r="L87" s="9" t="s">
        <v>67</v>
      </c>
      <c r="M87" s="70">
        <v>1140</v>
      </c>
      <c r="N87" s="70">
        <v>3153</v>
      </c>
      <c r="O87" s="74">
        <v>839</v>
      </c>
      <c r="P87" s="74">
        <v>428</v>
      </c>
      <c r="Q87" s="74">
        <v>389</v>
      </c>
      <c r="R87" s="74">
        <v>104</v>
      </c>
      <c r="S87" s="73">
        <v>76</v>
      </c>
      <c r="T87" s="73">
        <v>38</v>
      </c>
    </row>
    <row r="88" spans="1:20" ht="16.5" customHeight="1" x14ac:dyDescent="0.2">
      <c r="A88" s="7"/>
      <c r="B88" s="7"/>
      <c r="C88" s="7"/>
      <c r="D88" s="7" t="s">
        <v>243</v>
      </c>
      <c r="E88" s="7"/>
      <c r="F88" s="7"/>
      <c r="G88" s="7"/>
      <c r="H88" s="7"/>
      <c r="I88" s="7"/>
      <c r="J88" s="7"/>
      <c r="K88" s="7"/>
      <c r="L88" s="9" t="s">
        <v>67</v>
      </c>
      <c r="M88" s="74">
        <v>275</v>
      </c>
      <c r="N88" s="70">
        <v>1092</v>
      </c>
      <c r="O88" s="74">
        <v>324</v>
      </c>
      <c r="P88" s="74">
        <v>174</v>
      </c>
      <c r="Q88" s="73">
        <v>51</v>
      </c>
      <c r="R88" s="73">
        <v>73</v>
      </c>
      <c r="S88" s="73">
        <v>18</v>
      </c>
      <c r="T88" s="73">
        <v>11</v>
      </c>
    </row>
    <row r="89" spans="1:20" ht="16.5" customHeight="1" x14ac:dyDescent="0.2">
      <c r="A89" s="7"/>
      <c r="B89" s="7"/>
      <c r="C89" s="7"/>
      <c r="D89" s="7" t="s">
        <v>244</v>
      </c>
      <c r="E89" s="7"/>
      <c r="F89" s="7"/>
      <c r="G89" s="7"/>
      <c r="H89" s="7"/>
      <c r="I89" s="7"/>
      <c r="J89" s="7"/>
      <c r="K89" s="7"/>
      <c r="L89" s="9" t="s">
        <v>67</v>
      </c>
      <c r="M89" s="70">
        <v>1415</v>
      </c>
      <c r="N89" s="70">
        <v>4245</v>
      </c>
      <c r="O89" s="70">
        <v>1163</v>
      </c>
      <c r="P89" s="74">
        <v>602</v>
      </c>
      <c r="Q89" s="74">
        <v>440</v>
      </c>
      <c r="R89" s="74">
        <v>177</v>
      </c>
      <c r="S89" s="73">
        <v>94</v>
      </c>
      <c r="T89" s="73">
        <v>49</v>
      </c>
    </row>
    <row r="90" spans="1:20" ht="29.45" customHeight="1" x14ac:dyDescent="0.2">
      <c r="A90" s="7"/>
      <c r="B90" s="7"/>
      <c r="C90" s="382" t="s">
        <v>245</v>
      </c>
      <c r="D90" s="382"/>
      <c r="E90" s="382"/>
      <c r="F90" s="382"/>
      <c r="G90" s="382"/>
      <c r="H90" s="382"/>
      <c r="I90" s="382"/>
      <c r="J90" s="382"/>
      <c r="K90" s="382"/>
      <c r="L90" s="9" t="s">
        <v>67</v>
      </c>
      <c r="M90" s="70">
        <v>2198</v>
      </c>
      <c r="N90" s="70">
        <v>3608</v>
      </c>
      <c r="O90" s="70">
        <v>1169</v>
      </c>
      <c r="P90" s="74">
        <v>427</v>
      </c>
      <c r="Q90" s="74">
        <v>319</v>
      </c>
      <c r="R90" s="74">
        <v>140</v>
      </c>
      <c r="S90" s="74">
        <v>111</v>
      </c>
      <c r="T90" s="73">
        <v>47</v>
      </c>
    </row>
    <row r="91" spans="1:20" ht="16.5" customHeight="1" x14ac:dyDescent="0.2">
      <c r="A91" s="7"/>
      <c r="B91" s="7" t="s">
        <v>69</v>
      </c>
      <c r="C91" s="7"/>
      <c r="D91" s="7"/>
      <c r="E91" s="7"/>
      <c r="F91" s="7"/>
      <c r="G91" s="7"/>
      <c r="H91" s="7"/>
      <c r="I91" s="7"/>
      <c r="J91" s="7"/>
      <c r="K91" s="7"/>
      <c r="L91" s="9"/>
      <c r="M91" s="10"/>
      <c r="N91" s="10"/>
      <c r="O91" s="10"/>
      <c r="P91" s="10"/>
      <c r="Q91" s="10"/>
      <c r="R91" s="10"/>
      <c r="S91" s="10"/>
      <c r="T91" s="10"/>
    </row>
    <row r="92" spans="1:20" ht="16.5" customHeight="1" x14ac:dyDescent="0.2">
      <c r="A92" s="7"/>
      <c r="B92" s="7"/>
      <c r="C92" s="7" t="s">
        <v>241</v>
      </c>
      <c r="D92" s="7"/>
      <c r="E92" s="7"/>
      <c r="F92" s="7"/>
      <c r="G92" s="7"/>
      <c r="H92" s="7"/>
      <c r="I92" s="7"/>
      <c r="J92" s="7"/>
      <c r="K92" s="7"/>
      <c r="L92" s="9"/>
      <c r="M92" s="10"/>
      <c r="N92" s="10"/>
      <c r="O92" s="10"/>
      <c r="P92" s="10"/>
      <c r="Q92" s="10"/>
      <c r="R92" s="10"/>
      <c r="S92" s="10"/>
      <c r="T92" s="10"/>
    </row>
    <row r="93" spans="1:20" ht="16.5" customHeight="1" x14ac:dyDescent="0.2">
      <c r="A93" s="7"/>
      <c r="B93" s="7"/>
      <c r="C93" s="7"/>
      <c r="D93" s="7" t="s">
        <v>242</v>
      </c>
      <c r="E93" s="7"/>
      <c r="F93" s="7"/>
      <c r="G93" s="7"/>
      <c r="H93" s="7"/>
      <c r="I93" s="7"/>
      <c r="J93" s="7"/>
      <c r="K93" s="7"/>
      <c r="L93" s="9" t="s">
        <v>67</v>
      </c>
      <c r="M93" s="73">
        <v>34</v>
      </c>
      <c r="N93" s="72" t="s">
        <v>75</v>
      </c>
      <c r="O93" s="73">
        <v>49</v>
      </c>
      <c r="P93" s="72">
        <v>1</v>
      </c>
      <c r="Q93" s="73">
        <v>36</v>
      </c>
      <c r="R93" s="73">
        <v>24</v>
      </c>
      <c r="S93" s="72">
        <v>1</v>
      </c>
      <c r="T93" s="72">
        <v>1</v>
      </c>
    </row>
    <row r="94" spans="1:20" ht="16.5" customHeight="1" x14ac:dyDescent="0.2">
      <c r="A94" s="7"/>
      <c r="B94" s="7"/>
      <c r="C94" s="7"/>
      <c r="D94" s="7" t="s">
        <v>243</v>
      </c>
      <c r="E94" s="7"/>
      <c r="F94" s="7"/>
      <c r="G94" s="7"/>
      <c r="H94" s="7"/>
      <c r="I94" s="7"/>
      <c r="J94" s="7"/>
      <c r="K94" s="7"/>
      <c r="L94" s="9" t="s">
        <v>67</v>
      </c>
      <c r="M94" s="72" t="s">
        <v>75</v>
      </c>
      <c r="N94" s="72" t="s">
        <v>75</v>
      </c>
      <c r="O94" s="72">
        <v>2</v>
      </c>
      <c r="P94" s="72" t="s">
        <v>75</v>
      </c>
      <c r="Q94" s="72">
        <v>2</v>
      </c>
      <c r="R94" s="73">
        <v>11</v>
      </c>
      <c r="S94" s="72" t="s">
        <v>75</v>
      </c>
      <c r="T94" s="72" t="s">
        <v>75</v>
      </c>
    </row>
    <row r="95" spans="1:20" ht="16.5" customHeight="1" x14ac:dyDescent="0.2">
      <c r="A95" s="7"/>
      <c r="B95" s="7"/>
      <c r="C95" s="7"/>
      <c r="D95" s="7" t="s">
        <v>244</v>
      </c>
      <c r="E95" s="7"/>
      <c r="F95" s="7"/>
      <c r="G95" s="7"/>
      <c r="H95" s="7"/>
      <c r="I95" s="7"/>
      <c r="J95" s="7"/>
      <c r="K95" s="7"/>
      <c r="L95" s="9" t="s">
        <v>67</v>
      </c>
      <c r="M95" s="73">
        <v>34</v>
      </c>
      <c r="N95" s="72" t="s">
        <v>75</v>
      </c>
      <c r="O95" s="73">
        <v>51</v>
      </c>
      <c r="P95" s="72">
        <v>1</v>
      </c>
      <c r="Q95" s="73">
        <v>38</v>
      </c>
      <c r="R95" s="73">
        <v>35</v>
      </c>
      <c r="S95" s="72">
        <v>1</v>
      </c>
      <c r="T95" s="72">
        <v>1</v>
      </c>
    </row>
    <row r="96" spans="1:20" ht="29.45" customHeight="1" x14ac:dyDescent="0.2">
      <c r="A96" s="7"/>
      <c r="B96" s="7"/>
      <c r="C96" s="382" t="s">
        <v>245</v>
      </c>
      <c r="D96" s="382"/>
      <c r="E96" s="382"/>
      <c r="F96" s="382"/>
      <c r="G96" s="382"/>
      <c r="H96" s="382"/>
      <c r="I96" s="382"/>
      <c r="J96" s="382"/>
      <c r="K96" s="382"/>
      <c r="L96" s="9" t="s">
        <v>67</v>
      </c>
      <c r="M96" s="73">
        <v>19</v>
      </c>
      <c r="N96" s="72">
        <v>1</v>
      </c>
      <c r="O96" s="73">
        <v>26</v>
      </c>
      <c r="P96" s="72" t="s">
        <v>75</v>
      </c>
      <c r="Q96" s="73">
        <v>14</v>
      </c>
      <c r="R96" s="73">
        <v>44</v>
      </c>
      <c r="S96" s="72">
        <v>1</v>
      </c>
      <c r="T96" s="72">
        <v>1</v>
      </c>
    </row>
    <row r="97" spans="1:20" ht="16.5" customHeight="1" x14ac:dyDescent="0.2">
      <c r="A97" s="7"/>
      <c r="B97" s="7" t="s">
        <v>70</v>
      </c>
      <c r="C97" s="7"/>
      <c r="D97" s="7"/>
      <c r="E97" s="7"/>
      <c r="F97" s="7"/>
      <c r="G97" s="7"/>
      <c r="H97" s="7"/>
      <c r="I97" s="7"/>
      <c r="J97" s="7"/>
      <c r="K97" s="7"/>
      <c r="L97" s="9"/>
      <c r="M97" s="10"/>
      <c r="N97" s="10"/>
      <c r="O97" s="10"/>
      <c r="P97" s="10"/>
      <c r="Q97" s="10"/>
      <c r="R97" s="10"/>
      <c r="S97" s="10"/>
      <c r="T97" s="10"/>
    </row>
    <row r="98" spans="1:20" ht="16.5" customHeight="1" x14ac:dyDescent="0.2">
      <c r="A98" s="7"/>
      <c r="B98" s="7"/>
      <c r="C98" s="7" t="s">
        <v>241</v>
      </c>
      <c r="D98" s="7"/>
      <c r="E98" s="7"/>
      <c r="F98" s="7"/>
      <c r="G98" s="7"/>
      <c r="H98" s="7"/>
      <c r="I98" s="7"/>
      <c r="J98" s="7"/>
      <c r="K98" s="7"/>
      <c r="L98" s="9"/>
      <c r="M98" s="10"/>
      <c r="N98" s="10"/>
      <c r="O98" s="10"/>
      <c r="P98" s="10"/>
      <c r="Q98" s="10"/>
      <c r="R98" s="10"/>
      <c r="S98" s="10"/>
      <c r="T98" s="10"/>
    </row>
    <row r="99" spans="1:20" ht="16.5" customHeight="1" x14ac:dyDescent="0.2">
      <c r="A99" s="7"/>
      <c r="B99" s="7"/>
      <c r="C99" s="7"/>
      <c r="D99" s="7" t="s">
        <v>242</v>
      </c>
      <c r="E99" s="7"/>
      <c r="F99" s="7"/>
      <c r="G99" s="7"/>
      <c r="H99" s="7"/>
      <c r="I99" s="7"/>
      <c r="J99" s="7"/>
      <c r="K99" s="7"/>
      <c r="L99" s="9" t="s">
        <v>67</v>
      </c>
      <c r="M99" s="70">
        <v>1835</v>
      </c>
      <c r="N99" s="70">
        <v>3808</v>
      </c>
      <c r="O99" s="70">
        <v>1437</v>
      </c>
      <c r="P99" s="74">
        <v>817</v>
      </c>
      <c r="Q99" s="74">
        <v>607</v>
      </c>
      <c r="R99" s="74">
        <v>196</v>
      </c>
      <c r="S99" s="74">
        <v>118</v>
      </c>
      <c r="T99" s="74">
        <v>207</v>
      </c>
    </row>
    <row r="100" spans="1:20" ht="16.5" customHeight="1" x14ac:dyDescent="0.2">
      <c r="A100" s="7"/>
      <c r="B100" s="7"/>
      <c r="C100" s="7"/>
      <c r="D100" s="7" t="s">
        <v>243</v>
      </c>
      <c r="E100" s="7"/>
      <c r="F100" s="7"/>
      <c r="G100" s="7"/>
      <c r="H100" s="7"/>
      <c r="I100" s="7"/>
      <c r="J100" s="7"/>
      <c r="K100" s="7"/>
      <c r="L100" s="9" t="s">
        <v>67</v>
      </c>
      <c r="M100" s="74">
        <v>396</v>
      </c>
      <c r="N100" s="70">
        <v>1447</v>
      </c>
      <c r="O100" s="74">
        <v>491</v>
      </c>
      <c r="P100" s="74">
        <v>374</v>
      </c>
      <c r="Q100" s="73">
        <v>79</v>
      </c>
      <c r="R100" s="74">
        <v>123</v>
      </c>
      <c r="S100" s="73">
        <v>22</v>
      </c>
      <c r="T100" s="73">
        <v>63</v>
      </c>
    </row>
    <row r="101" spans="1:20" ht="16.5" customHeight="1" x14ac:dyDescent="0.2">
      <c r="A101" s="7"/>
      <c r="B101" s="7"/>
      <c r="C101" s="7"/>
      <c r="D101" s="7" t="s">
        <v>244</v>
      </c>
      <c r="E101" s="7"/>
      <c r="F101" s="7"/>
      <c r="G101" s="7"/>
      <c r="H101" s="7"/>
      <c r="I101" s="7"/>
      <c r="J101" s="7"/>
      <c r="K101" s="7"/>
      <c r="L101" s="9" t="s">
        <v>67</v>
      </c>
      <c r="M101" s="70">
        <v>2231</v>
      </c>
      <c r="N101" s="70">
        <v>5255</v>
      </c>
      <c r="O101" s="70">
        <v>1928</v>
      </c>
      <c r="P101" s="70">
        <v>1191</v>
      </c>
      <c r="Q101" s="74">
        <v>686</v>
      </c>
      <c r="R101" s="74">
        <v>319</v>
      </c>
      <c r="S101" s="74">
        <v>140</v>
      </c>
      <c r="T101" s="74">
        <v>270</v>
      </c>
    </row>
    <row r="102" spans="1:20" ht="29.45" customHeight="1" x14ac:dyDescent="0.2">
      <c r="A102" s="7"/>
      <c r="B102" s="7"/>
      <c r="C102" s="382" t="s">
        <v>245</v>
      </c>
      <c r="D102" s="382"/>
      <c r="E102" s="382"/>
      <c r="F102" s="382"/>
      <c r="G102" s="382"/>
      <c r="H102" s="382"/>
      <c r="I102" s="382"/>
      <c r="J102" s="382"/>
      <c r="K102" s="382"/>
      <c r="L102" s="9" t="s">
        <v>67</v>
      </c>
      <c r="M102" s="70">
        <v>3223</v>
      </c>
      <c r="N102" s="70">
        <v>4348</v>
      </c>
      <c r="O102" s="70">
        <v>1913</v>
      </c>
      <c r="P102" s="74">
        <v>818</v>
      </c>
      <c r="Q102" s="74">
        <v>518</v>
      </c>
      <c r="R102" s="74">
        <v>243</v>
      </c>
      <c r="S102" s="74">
        <v>136</v>
      </c>
      <c r="T102" s="74">
        <v>267</v>
      </c>
    </row>
    <row r="103" spans="1:20" ht="16.5" customHeight="1" x14ac:dyDescent="0.2">
      <c r="A103" s="7" t="s">
        <v>247</v>
      </c>
      <c r="B103" s="7"/>
      <c r="C103" s="7"/>
      <c r="D103" s="7"/>
      <c r="E103" s="7"/>
      <c r="F103" s="7"/>
      <c r="G103" s="7"/>
      <c r="H103" s="7"/>
      <c r="I103" s="7"/>
      <c r="J103" s="7"/>
      <c r="K103" s="7"/>
      <c r="L103" s="9"/>
      <c r="M103" s="10"/>
      <c r="N103" s="10"/>
      <c r="O103" s="10"/>
      <c r="P103" s="10"/>
      <c r="Q103" s="10"/>
      <c r="R103" s="10"/>
      <c r="S103" s="10"/>
      <c r="T103" s="10"/>
    </row>
    <row r="104" spans="1:20" ht="16.5" customHeight="1" x14ac:dyDescent="0.2">
      <c r="A104" s="7"/>
      <c r="B104" s="7" t="s">
        <v>66</v>
      </c>
      <c r="C104" s="7"/>
      <c r="D104" s="7"/>
      <c r="E104" s="7"/>
      <c r="F104" s="7"/>
      <c r="G104" s="7"/>
      <c r="H104" s="7"/>
      <c r="I104" s="7"/>
      <c r="J104" s="7"/>
      <c r="K104" s="7"/>
      <c r="L104" s="9"/>
      <c r="M104" s="10"/>
      <c r="N104" s="10"/>
      <c r="O104" s="10"/>
      <c r="P104" s="10"/>
      <c r="Q104" s="10"/>
      <c r="R104" s="10"/>
      <c r="S104" s="10"/>
      <c r="T104" s="10"/>
    </row>
    <row r="105" spans="1:20" ht="16.5" customHeight="1" x14ac:dyDescent="0.2">
      <c r="A105" s="7"/>
      <c r="B105" s="7"/>
      <c r="C105" s="7" t="s">
        <v>241</v>
      </c>
      <c r="D105" s="7"/>
      <c r="E105" s="7"/>
      <c r="F105" s="7"/>
      <c r="G105" s="7"/>
      <c r="H105" s="7"/>
      <c r="I105" s="7"/>
      <c r="J105" s="7"/>
      <c r="K105" s="7"/>
      <c r="L105" s="9"/>
      <c r="M105" s="10"/>
      <c r="N105" s="10"/>
      <c r="O105" s="10"/>
      <c r="P105" s="10"/>
      <c r="Q105" s="10"/>
      <c r="R105" s="10"/>
      <c r="S105" s="10"/>
      <c r="T105" s="10"/>
    </row>
    <row r="106" spans="1:20" ht="16.5" customHeight="1" x14ac:dyDescent="0.2">
      <c r="A106" s="7"/>
      <c r="B106" s="7"/>
      <c r="C106" s="7"/>
      <c r="D106" s="7" t="s">
        <v>242</v>
      </c>
      <c r="E106" s="7"/>
      <c r="F106" s="7"/>
      <c r="G106" s="7"/>
      <c r="H106" s="7"/>
      <c r="I106" s="7"/>
      <c r="J106" s="7"/>
      <c r="K106" s="7"/>
      <c r="L106" s="9" t="s">
        <v>67</v>
      </c>
      <c r="M106" s="74">
        <v>900</v>
      </c>
      <c r="N106" s="74">
        <v>644</v>
      </c>
      <c r="O106" s="74">
        <v>569</v>
      </c>
      <c r="P106" s="74">
        <v>361</v>
      </c>
      <c r="Q106" s="74">
        <v>212</v>
      </c>
      <c r="R106" s="73">
        <v>51</v>
      </c>
      <c r="S106" s="73">
        <v>50</v>
      </c>
      <c r="T106" s="74">
        <v>207</v>
      </c>
    </row>
    <row r="107" spans="1:20" ht="16.5" customHeight="1" x14ac:dyDescent="0.2">
      <c r="A107" s="7"/>
      <c r="B107" s="7"/>
      <c r="C107" s="7"/>
      <c r="D107" s="7" t="s">
        <v>243</v>
      </c>
      <c r="E107" s="7"/>
      <c r="F107" s="7"/>
      <c r="G107" s="7"/>
      <c r="H107" s="7"/>
      <c r="I107" s="7"/>
      <c r="J107" s="7"/>
      <c r="K107" s="7"/>
      <c r="L107" s="9" t="s">
        <v>67</v>
      </c>
      <c r="M107" s="74">
        <v>124</v>
      </c>
      <c r="N107" s="74">
        <v>270</v>
      </c>
      <c r="O107" s="74">
        <v>191</v>
      </c>
      <c r="P107" s="74">
        <v>253</v>
      </c>
      <c r="Q107" s="73">
        <v>21</v>
      </c>
      <c r="R107" s="73">
        <v>25</v>
      </c>
      <c r="S107" s="72">
        <v>4</v>
      </c>
      <c r="T107" s="73">
        <v>61</v>
      </c>
    </row>
    <row r="108" spans="1:20" ht="16.5" customHeight="1" x14ac:dyDescent="0.2">
      <c r="A108" s="7"/>
      <c r="B108" s="7"/>
      <c r="C108" s="7"/>
      <c r="D108" s="7" t="s">
        <v>244</v>
      </c>
      <c r="E108" s="7"/>
      <c r="F108" s="7"/>
      <c r="G108" s="7"/>
      <c r="H108" s="7"/>
      <c r="I108" s="7"/>
      <c r="J108" s="7"/>
      <c r="K108" s="7"/>
      <c r="L108" s="9" t="s">
        <v>67</v>
      </c>
      <c r="M108" s="70">
        <v>1024</v>
      </c>
      <c r="N108" s="74">
        <v>914</v>
      </c>
      <c r="O108" s="74">
        <v>760</v>
      </c>
      <c r="P108" s="74">
        <v>614</v>
      </c>
      <c r="Q108" s="74">
        <v>233</v>
      </c>
      <c r="R108" s="73">
        <v>76</v>
      </c>
      <c r="S108" s="73">
        <v>54</v>
      </c>
      <c r="T108" s="74">
        <v>268</v>
      </c>
    </row>
    <row r="109" spans="1:20" ht="29.45" customHeight="1" x14ac:dyDescent="0.2">
      <c r="A109" s="7"/>
      <c r="B109" s="7"/>
      <c r="C109" s="382" t="s">
        <v>245</v>
      </c>
      <c r="D109" s="382"/>
      <c r="E109" s="382"/>
      <c r="F109" s="382"/>
      <c r="G109" s="382"/>
      <c r="H109" s="382"/>
      <c r="I109" s="382"/>
      <c r="J109" s="382"/>
      <c r="K109" s="382"/>
      <c r="L109" s="9" t="s">
        <v>67</v>
      </c>
      <c r="M109" s="74">
        <v>724</v>
      </c>
      <c r="N109" s="74">
        <v>733</v>
      </c>
      <c r="O109" s="74">
        <v>793</v>
      </c>
      <c r="P109" s="74">
        <v>490</v>
      </c>
      <c r="Q109" s="74">
        <v>156</v>
      </c>
      <c r="R109" s="73">
        <v>71</v>
      </c>
      <c r="S109" s="73">
        <v>29</v>
      </c>
      <c r="T109" s="74">
        <v>252</v>
      </c>
    </row>
    <row r="110" spans="1:20" ht="16.5" customHeight="1" x14ac:dyDescent="0.2">
      <c r="A110" s="7"/>
      <c r="B110" s="7" t="s">
        <v>68</v>
      </c>
      <c r="C110" s="7"/>
      <c r="D110" s="7"/>
      <c r="E110" s="7"/>
      <c r="F110" s="7"/>
      <c r="G110" s="7"/>
      <c r="H110" s="7"/>
      <c r="I110" s="7"/>
      <c r="J110" s="7"/>
      <c r="K110" s="7"/>
      <c r="L110" s="9"/>
      <c r="M110" s="10"/>
      <c r="N110" s="10"/>
      <c r="O110" s="10"/>
      <c r="P110" s="10"/>
      <c r="Q110" s="10"/>
      <c r="R110" s="10"/>
      <c r="S110" s="10"/>
      <c r="T110" s="10"/>
    </row>
    <row r="111" spans="1:20" ht="16.5" customHeight="1" x14ac:dyDescent="0.2">
      <c r="A111" s="7"/>
      <c r="B111" s="7"/>
      <c r="C111" s="7" t="s">
        <v>241</v>
      </c>
      <c r="D111" s="7"/>
      <c r="E111" s="7"/>
      <c r="F111" s="7"/>
      <c r="G111" s="7"/>
      <c r="H111" s="7"/>
      <c r="I111" s="7"/>
      <c r="J111" s="7"/>
      <c r="K111" s="7"/>
      <c r="L111" s="9"/>
      <c r="M111" s="10"/>
      <c r="N111" s="10"/>
      <c r="O111" s="10"/>
      <c r="P111" s="10"/>
      <c r="Q111" s="10"/>
      <c r="R111" s="10"/>
      <c r="S111" s="10"/>
      <c r="T111" s="10"/>
    </row>
    <row r="112" spans="1:20" ht="16.5" customHeight="1" x14ac:dyDescent="0.2">
      <c r="A112" s="7"/>
      <c r="B112" s="7"/>
      <c r="C112" s="7"/>
      <c r="D112" s="7" t="s">
        <v>242</v>
      </c>
      <c r="E112" s="7"/>
      <c r="F112" s="7"/>
      <c r="G112" s="7"/>
      <c r="H112" s="7"/>
      <c r="I112" s="7"/>
      <c r="J112" s="7"/>
      <c r="K112" s="7"/>
      <c r="L112" s="9" t="s">
        <v>67</v>
      </c>
      <c r="M112" s="70">
        <v>1644</v>
      </c>
      <c r="N112" s="70">
        <v>2916</v>
      </c>
      <c r="O112" s="74">
        <v>828</v>
      </c>
      <c r="P112" s="74">
        <v>349</v>
      </c>
      <c r="Q112" s="74">
        <v>405</v>
      </c>
      <c r="R112" s="74">
        <v>114</v>
      </c>
      <c r="S112" s="74">
        <v>121</v>
      </c>
      <c r="T112" s="73">
        <v>32</v>
      </c>
    </row>
    <row r="113" spans="1:20" ht="16.5" customHeight="1" x14ac:dyDescent="0.2">
      <c r="A113" s="7"/>
      <c r="B113" s="7"/>
      <c r="C113" s="7"/>
      <c r="D113" s="7" t="s">
        <v>243</v>
      </c>
      <c r="E113" s="7"/>
      <c r="F113" s="7"/>
      <c r="G113" s="7"/>
      <c r="H113" s="7"/>
      <c r="I113" s="7"/>
      <c r="J113" s="7"/>
      <c r="K113" s="7"/>
      <c r="L113" s="9" t="s">
        <v>67</v>
      </c>
      <c r="M113" s="74">
        <v>154</v>
      </c>
      <c r="N113" s="70">
        <v>1001</v>
      </c>
      <c r="O113" s="74">
        <v>300</v>
      </c>
      <c r="P113" s="74">
        <v>206</v>
      </c>
      <c r="Q113" s="73">
        <v>38</v>
      </c>
      <c r="R113" s="73">
        <v>86</v>
      </c>
      <c r="S113" s="73">
        <v>13</v>
      </c>
      <c r="T113" s="73">
        <v>11</v>
      </c>
    </row>
    <row r="114" spans="1:20" ht="16.5" customHeight="1" x14ac:dyDescent="0.2">
      <c r="A114" s="7"/>
      <c r="B114" s="7"/>
      <c r="C114" s="7"/>
      <c r="D114" s="7" t="s">
        <v>244</v>
      </c>
      <c r="E114" s="7"/>
      <c r="F114" s="7"/>
      <c r="G114" s="7"/>
      <c r="H114" s="7"/>
      <c r="I114" s="7"/>
      <c r="J114" s="7"/>
      <c r="K114" s="7"/>
      <c r="L114" s="9" t="s">
        <v>67</v>
      </c>
      <c r="M114" s="70">
        <v>1798</v>
      </c>
      <c r="N114" s="70">
        <v>3917</v>
      </c>
      <c r="O114" s="70">
        <v>1128</v>
      </c>
      <c r="P114" s="74">
        <v>555</v>
      </c>
      <c r="Q114" s="74">
        <v>443</v>
      </c>
      <c r="R114" s="74">
        <v>200</v>
      </c>
      <c r="S114" s="74">
        <v>134</v>
      </c>
      <c r="T114" s="73">
        <v>43</v>
      </c>
    </row>
    <row r="115" spans="1:20" ht="29.45" customHeight="1" x14ac:dyDescent="0.2">
      <c r="A115" s="7"/>
      <c r="B115" s="7"/>
      <c r="C115" s="382" t="s">
        <v>245</v>
      </c>
      <c r="D115" s="382"/>
      <c r="E115" s="382"/>
      <c r="F115" s="382"/>
      <c r="G115" s="382"/>
      <c r="H115" s="382"/>
      <c r="I115" s="382"/>
      <c r="J115" s="382"/>
      <c r="K115" s="382"/>
      <c r="L115" s="9" t="s">
        <v>67</v>
      </c>
      <c r="M115" s="70">
        <v>1510</v>
      </c>
      <c r="N115" s="70">
        <v>3620</v>
      </c>
      <c r="O115" s="70">
        <v>1243</v>
      </c>
      <c r="P115" s="74">
        <v>515</v>
      </c>
      <c r="Q115" s="74">
        <v>352</v>
      </c>
      <c r="R115" s="74">
        <v>146</v>
      </c>
      <c r="S115" s="73">
        <v>98</v>
      </c>
      <c r="T115" s="73">
        <v>46</v>
      </c>
    </row>
    <row r="116" spans="1:20" ht="16.5" customHeight="1" x14ac:dyDescent="0.2">
      <c r="A116" s="7"/>
      <c r="B116" s="7" t="s">
        <v>69</v>
      </c>
      <c r="C116" s="7"/>
      <c r="D116" s="7"/>
      <c r="E116" s="7"/>
      <c r="F116" s="7"/>
      <c r="G116" s="7"/>
      <c r="H116" s="7"/>
      <c r="I116" s="7"/>
      <c r="J116" s="7"/>
      <c r="K116" s="7"/>
      <c r="L116" s="9"/>
      <c r="M116" s="10"/>
      <c r="N116" s="10"/>
      <c r="O116" s="10"/>
      <c r="P116" s="10"/>
      <c r="Q116" s="10"/>
      <c r="R116" s="10"/>
      <c r="S116" s="10"/>
      <c r="T116" s="10"/>
    </row>
    <row r="117" spans="1:20" ht="16.5" customHeight="1" x14ac:dyDescent="0.2">
      <c r="A117" s="7"/>
      <c r="B117" s="7"/>
      <c r="C117" s="7" t="s">
        <v>241</v>
      </c>
      <c r="D117" s="7"/>
      <c r="E117" s="7"/>
      <c r="F117" s="7"/>
      <c r="G117" s="7"/>
      <c r="H117" s="7"/>
      <c r="I117" s="7"/>
      <c r="J117" s="7"/>
      <c r="K117" s="7"/>
      <c r="L117" s="9"/>
      <c r="M117" s="10"/>
      <c r="N117" s="10"/>
      <c r="O117" s="10"/>
      <c r="P117" s="10"/>
      <c r="Q117" s="10"/>
      <c r="R117" s="10"/>
      <c r="S117" s="10"/>
      <c r="T117" s="10"/>
    </row>
    <row r="118" spans="1:20" ht="16.5" customHeight="1" x14ac:dyDescent="0.2">
      <c r="A118" s="7"/>
      <c r="B118" s="7"/>
      <c r="C118" s="7"/>
      <c r="D118" s="7" t="s">
        <v>242</v>
      </c>
      <c r="E118" s="7"/>
      <c r="F118" s="7"/>
      <c r="G118" s="7"/>
      <c r="H118" s="7"/>
      <c r="I118" s="7"/>
      <c r="J118" s="7"/>
      <c r="K118" s="7"/>
      <c r="L118" s="9" t="s">
        <v>67</v>
      </c>
      <c r="M118" s="72" t="s">
        <v>75</v>
      </c>
      <c r="N118" s="72">
        <v>1</v>
      </c>
      <c r="O118" s="73">
        <v>44</v>
      </c>
      <c r="P118" s="72" t="s">
        <v>75</v>
      </c>
      <c r="Q118" s="73">
        <v>65</v>
      </c>
      <c r="R118" s="73">
        <v>22</v>
      </c>
      <c r="S118" s="72" t="s">
        <v>75</v>
      </c>
      <c r="T118" s="72" t="s">
        <v>75</v>
      </c>
    </row>
    <row r="119" spans="1:20" ht="16.5" customHeight="1" x14ac:dyDescent="0.2">
      <c r="A119" s="7"/>
      <c r="B119" s="7"/>
      <c r="C119" s="7"/>
      <c r="D119" s="7" t="s">
        <v>243</v>
      </c>
      <c r="E119" s="7"/>
      <c r="F119" s="7"/>
      <c r="G119" s="7"/>
      <c r="H119" s="7"/>
      <c r="I119" s="7"/>
      <c r="J119" s="7"/>
      <c r="K119" s="7"/>
      <c r="L119" s="9" t="s">
        <v>67</v>
      </c>
      <c r="M119" s="72" t="s">
        <v>75</v>
      </c>
      <c r="N119" s="72" t="s">
        <v>75</v>
      </c>
      <c r="O119" s="72">
        <v>1</v>
      </c>
      <c r="P119" s="72" t="s">
        <v>75</v>
      </c>
      <c r="Q119" s="72">
        <v>5</v>
      </c>
      <c r="R119" s="72" t="s">
        <v>75</v>
      </c>
      <c r="S119" s="72" t="s">
        <v>75</v>
      </c>
      <c r="T119" s="72" t="s">
        <v>75</v>
      </c>
    </row>
    <row r="120" spans="1:20" ht="16.5" customHeight="1" x14ac:dyDescent="0.2">
      <c r="A120" s="7"/>
      <c r="B120" s="7"/>
      <c r="C120" s="7"/>
      <c r="D120" s="7" t="s">
        <v>244</v>
      </c>
      <c r="E120" s="7"/>
      <c r="F120" s="7"/>
      <c r="G120" s="7"/>
      <c r="H120" s="7"/>
      <c r="I120" s="7"/>
      <c r="J120" s="7"/>
      <c r="K120" s="7"/>
      <c r="L120" s="9" t="s">
        <v>67</v>
      </c>
      <c r="M120" s="72" t="s">
        <v>75</v>
      </c>
      <c r="N120" s="72">
        <v>1</v>
      </c>
      <c r="O120" s="73">
        <v>45</v>
      </c>
      <c r="P120" s="72" t="s">
        <v>75</v>
      </c>
      <c r="Q120" s="73">
        <v>70</v>
      </c>
      <c r="R120" s="73">
        <v>22</v>
      </c>
      <c r="S120" s="72" t="s">
        <v>75</v>
      </c>
      <c r="T120" s="72" t="s">
        <v>75</v>
      </c>
    </row>
    <row r="121" spans="1:20" ht="29.45" customHeight="1" x14ac:dyDescent="0.2">
      <c r="A121" s="7"/>
      <c r="B121" s="7"/>
      <c r="C121" s="382" t="s">
        <v>245</v>
      </c>
      <c r="D121" s="382"/>
      <c r="E121" s="382"/>
      <c r="F121" s="382"/>
      <c r="G121" s="382"/>
      <c r="H121" s="382"/>
      <c r="I121" s="382"/>
      <c r="J121" s="382"/>
      <c r="K121" s="382"/>
      <c r="L121" s="9" t="s">
        <v>67</v>
      </c>
      <c r="M121" s="72" t="s">
        <v>75</v>
      </c>
      <c r="N121" s="72" t="s">
        <v>75</v>
      </c>
      <c r="O121" s="73">
        <v>13</v>
      </c>
      <c r="P121" s="72">
        <v>2</v>
      </c>
      <c r="Q121" s="73">
        <v>24</v>
      </c>
      <c r="R121" s="72">
        <v>8</v>
      </c>
      <c r="S121" s="72" t="s">
        <v>75</v>
      </c>
      <c r="T121" s="72" t="s">
        <v>75</v>
      </c>
    </row>
    <row r="122" spans="1:20" ht="16.5" customHeight="1" x14ac:dyDescent="0.2">
      <c r="A122" s="7"/>
      <c r="B122" s="7" t="s">
        <v>70</v>
      </c>
      <c r="C122" s="7"/>
      <c r="D122" s="7"/>
      <c r="E122" s="7"/>
      <c r="F122" s="7"/>
      <c r="G122" s="7"/>
      <c r="H122" s="7"/>
      <c r="I122" s="7"/>
      <c r="J122" s="7"/>
      <c r="K122" s="7"/>
      <c r="L122" s="9"/>
      <c r="M122" s="10"/>
      <c r="N122" s="10"/>
      <c r="O122" s="10"/>
      <c r="P122" s="10"/>
      <c r="Q122" s="10"/>
      <c r="R122" s="10"/>
      <c r="S122" s="10"/>
      <c r="T122" s="10"/>
    </row>
    <row r="123" spans="1:20" ht="16.5" customHeight="1" x14ac:dyDescent="0.2">
      <c r="A123" s="7"/>
      <c r="B123" s="7"/>
      <c r="C123" s="7" t="s">
        <v>241</v>
      </c>
      <c r="D123" s="7"/>
      <c r="E123" s="7"/>
      <c r="F123" s="7"/>
      <c r="G123" s="7"/>
      <c r="H123" s="7"/>
      <c r="I123" s="7"/>
      <c r="J123" s="7"/>
      <c r="K123" s="7"/>
      <c r="L123" s="9"/>
      <c r="M123" s="10"/>
      <c r="N123" s="10"/>
      <c r="O123" s="10"/>
      <c r="P123" s="10"/>
      <c r="Q123" s="10"/>
      <c r="R123" s="10"/>
      <c r="S123" s="10"/>
      <c r="T123" s="10"/>
    </row>
    <row r="124" spans="1:20" ht="16.5" customHeight="1" x14ac:dyDescent="0.2">
      <c r="A124" s="7"/>
      <c r="B124" s="7"/>
      <c r="C124" s="7"/>
      <c r="D124" s="7" t="s">
        <v>242</v>
      </c>
      <c r="E124" s="7"/>
      <c r="F124" s="7"/>
      <c r="G124" s="7"/>
      <c r="H124" s="7"/>
      <c r="I124" s="7"/>
      <c r="J124" s="7"/>
      <c r="K124" s="7"/>
      <c r="L124" s="9" t="s">
        <v>67</v>
      </c>
      <c r="M124" s="70">
        <v>2544</v>
      </c>
      <c r="N124" s="70">
        <v>3561</v>
      </c>
      <c r="O124" s="70">
        <v>1441</v>
      </c>
      <c r="P124" s="74">
        <v>710</v>
      </c>
      <c r="Q124" s="74">
        <v>682</v>
      </c>
      <c r="R124" s="74">
        <v>187</v>
      </c>
      <c r="S124" s="74">
        <v>171</v>
      </c>
      <c r="T124" s="74">
        <v>239</v>
      </c>
    </row>
    <row r="125" spans="1:20" ht="16.5" customHeight="1" x14ac:dyDescent="0.2">
      <c r="A125" s="7"/>
      <c r="B125" s="7"/>
      <c r="C125" s="7"/>
      <c r="D125" s="7" t="s">
        <v>243</v>
      </c>
      <c r="E125" s="7"/>
      <c r="F125" s="7"/>
      <c r="G125" s="7"/>
      <c r="H125" s="7"/>
      <c r="I125" s="7"/>
      <c r="J125" s="7"/>
      <c r="K125" s="7"/>
      <c r="L125" s="9" t="s">
        <v>67</v>
      </c>
      <c r="M125" s="74">
        <v>278</v>
      </c>
      <c r="N125" s="70">
        <v>1271</v>
      </c>
      <c r="O125" s="74">
        <v>492</v>
      </c>
      <c r="P125" s="74">
        <v>459</v>
      </c>
      <c r="Q125" s="73">
        <v>64</v>
      </c>
      <c r="R125" s="74">
        <v>111</v>
      </c>
      <c r="S125" s="73">
        <v>17</v>
      </c>
      <c r="T125" s="73">
        <v>72</v>
      </c>
    </row>
    <row r="126" spans="1:20" ht="16.5" customHeight="1" x14ac:dyDescent="0.2">
      <c r="A126" s="7"/>
      <c r="B126" s="7"/>
      <c r="C126" s="7"/>
      <c r="D126" s="7" t="s">
        <v>244</v>
      </c>
      <c r="E126" s="7"/>
      <c r="F126" s="7"/>
      <c r="G126" s="7"/>
      <c r="H126" s="7"/>
      <c r="I126" s="7"/>
      <c r="J126" s="7"/>
      <c r="K126" s="7"/>
      <c r="L126" s="9" t="s">
        <v>67</v>
      </c>
      <c r="M126" s="70">
        <v>2822</v>
      </c>
      <c r="N126" s="70">
        <v>4832</v>
      </c>
      <c r="O126" s="70">
        <v>1933</v>
      </c>
      <c r="P126" s="70">
        <v>1169</v>
      </c>
      <c r="Q126" s="74">
        <v>746</v>
      </c>
      <c r="R126" s="74">
        <v>298</v>
      </c>
      <c r="S126" s="74">
        <v>188</v>
      </c>
      <c r="T126" s="74">
        <v>311</v>
      </c>
    </row>
    <row r="127" spans="1:20" ht="29.45" customHeight="1" x14ac:dyDescent="0.2">
      <c r="A127" s="7"/>
      <c r="B127" s="7"/>
      <c r="C127" s="382" t="s">
        <v>245</v>
      </c>
      <c r="D127" s="382"/>
      <c r="E127" s="382"/>
      <c r="F127" s="382"/>
      <c r="G127" s="382"/>
      <c r="H127" s="382"/>
      <c r="I127" s="382"/>
      <c r="J127" s="382"/>
      <c r="K127" s="382"/>
      <c r="L127" s="9" t="s">
        <v>67</v>
      </c>
      <c r="M127" s="70">
        <v>2234</v>
      </c>
      <c r="N127" s="70">
        <v>4353</v>
      </c>
      <c r="O127" s="70">
        <v>2049</v>
      </c>
      <c r="P127" s="70">
        <v>1007</v>
      </c>
      <c r="Q127" s="74">
        <v>532</v>
      </c>
      <c r="R127" s="74">
        <v>225</v>
      </c>
      <c r="S127" s="74">
        <v>127</v>
      </c>
      <c r="T127" s="74">
        <v>298</v>
      </c>
    </row>
    <row r="128" spans="1:20" ht="16.5" customHeight="1" x14ac:dyDescent="0.2">
      <c r="A128" s="7" t="s">
        <v>83</v>
      </c>
      <c r="B128" s="7"/>
      <c r="C128" s="7"/>
      <c r="D128" s="7"/>
      <c r="E128" s="7"/>
      <c r="F128" s="7"/>
      <c r="G128" s="7"/>
      <c r="H128" s="7"/>
      <c r="I128" s="7"/>
      <c r="J128" s="7"/>
      <c r="K128" s="7"/>
      <c r="L128" s="9"/>
      <c r="M128" s="10"/>
      <c r="N128" s="10"/>
      <c r="O128" s="10"/>
      <c r="P128" s="10"/>
      <c r="Q128" s="10"/>
      <c r="R128" s="10"/>
      <c r="S128" s="10"/>
      <c r="T128" s="10"/>
    </row>
    <row r="129" spans="1:20" ht="16.5" customHeight="1" x14ac:dyDescent="0.2">
      <c r="A129" s="7"/>
      <c r="B129" s="7" t="s">
        <v>66</v>
      </c>
      <c r="C129" s="7"/>
      <c r="D129" s="7"/>
      <c r="E129" s="7"/>
      <c r="F129" s="7"/>
      <c r="G129" s="7"/>
      <c r="H129" s="7"/>
      <c r="I129" s="7"/>
      <c r="J129" s="7"/>
      <c r="K129" s="7"/>
      <c r="L129" s="9"/>
      <c r="M129" s="10"/>
      <c r="N129" s="10"/>
      <c r="O129" s="10"/>
      <c r="P129" s="10"/>
      <c r="Q129" s="10"/>
      <c r="R129" s="10"/>
      <c r="S129" s="10"/>
      <c r="T129" s="10"/>
    </row>
    <row r="130" spans="1:20" ht="16.5" customHeight="1" x14ac:dyDescent="0.2">
      <c r="A130" s="7"/>
      <c r="B130" s="7"/>
      <c r="C130" s="7" t="s">
        <v>241</v>
      </c>
      <c r="D130" s="7"/>
      <c r="E130" s="7"/>
      <c r="F130" s="7"/>
      <c r="G130" s="7"/>
      <c r="H130" s="7"/>
      <c r="I130" s="7"/>
      <c r="J130" s="7"/>
      <c r="K130" s="7"/>
      <c r="L130" s="9"/>
      <c r="M130" s="10"/>
      <c r="N130" s="10"/>
      <c r="O130" s="10"/>
      <c r="P130" s="10"/>
      <c r="Q130" s="10"/>
      <c r="R130" s="10"/>
      <c r="S130" s="10"/>
      <c r="T130" s="10"/>
    </row>
    <row r="131" spans="1:20" ht="16.5" customHeight="1" x14ac:dyDescent="0.2">
      <c r="A131" s="7"/>
      <c r="B131" s="7"/>
      <c r="C131" s="7"/>
      <c r="D131" s="7" t="s">
        <v>242</v>
      </c>
      <c r="E131" s="7"/>
      <c r="F131" s="7"/>
      <c r="G131" s="7"/>
      <c r="H131" s="7"/>
      <c r="I131" s="7"/>
      <c r="J131" s="7"/>
      <c r="K131" s="7"/>
      <c r="L131" s="9" t="s">
        <v>67</v>
      </c>
      <c r="M131" s="70">
        <v>1061</v>
      </c>
      <c r="N131" s="74">
        <v>536</v>
      </c>
      <c r="O131" s="74">
        <v>525</v>
      </c>
      <c r="P131" s="74">
        <v>402</v>
      </c>
      <c r="Q131" s="74">
        <v>298</v>
      </c>
      <c r="R131" s="73">
        <v>58</v>
      </c>
      <c r="S131" s="73">
        <v>39</v>
      </c>
      <c r="T131" s="74">
        <v>183</v>
      </c>
    </row>
    <row r="132" spans="1:20" ht="16.5" customHeight="1" x14ac:dyDescent="0.2">
      <c r="A132" s="7"/>
      <c r="B132" s="7"/>
      <c r="C132" s="7"/>
      <c r="D132" s="7" t="s">
        <v>243</v>
      </c>
      <c r="E132" s="7"/>
      <c r="F132" s="7"/>
      <c r="G132" s="7"/>
      <c r="H132" s="7"/>
      <c r="I132" s="7"/>
      <c r="J132" s="7"/>
      <c r="K132" s="7"/>
      <c r="L132" s="9" t="s">
        <v>67</v>
      </c>
      <c r="M132" s="74">
        <v>167</v>
      </c>
      <c r="N132" s="74">
        <v>367</v>
      </c>
      <c r="O132" s="74">
        <v>199</v>
      </c>
      <c r="P132" s="74">
        <v>212</v>
      </c>
      <c r="Q132" s="73">
        <v>30</v>
      </c>
      <c r="R132" s="73">
        <v>20</v>
      </c>
      <c r="S132" s="72">
        <v>2</v>
      </c>
      <c r="T132" s="73">
        <v>53</v>
      </c>
    </row>
    <row r="133" spans="1:20" ht="16.5" customHeight="1" x14ac:dyDescent="0.2">
      <c r="A133" s="7"/>
      <c r="B133" s="7"/>
      <c r="C133" s="7"/>
      <c r="D133" s="7" t="s">
        <v>244</v>
      </c>
      <c r="E133" s="7"/>
      <c r="F133" s="7"/>
      <c r="G133" s="7"/>
      <c r="H133" s="7"/>
      <c r="I133" s="7"/>
      <c r="J133" s="7"/>
      <c r="K133" s="7"/>
      <c r="L133" s="9" t="s">
        <v>67</v>
      </c>
      <c r="M133" s="70">
        <v>1228</v>
      </c>
      <c r="N133" s="74">
        <v>903</v>
      </c>
      <c r="O133" s="74">
        <v>724</v>
      </c>
      <c r="P133" s="74">
        <v>614</v>
      </c>
      <c r="Q133" s="74">
        <v>328</v>
      </c>
      <c r="R133" s="73">
        <v>78</v>
      </c>
      <c r="S133" s="73">
        <v>41</v>
      </c>
      <c r="T133" s="74">
        <v>236</v>
      </c>
    </row>
    <row r="134" spans="1:20" ht="29.45" customHeight="1" x14ac:dyDescent="0.2">
      <c r="A134" s="7"/>
      <c r="B134" s="7"/>
      <c r="C134" s="382" t="s">
        <v>245</v>
      </c>
      <c r="D134" s="382"/>
      <c r="E134" s="382"/>
      <c r="F134" s="382"/>
      <c r="G134" s="382"/>
      <c r="H134" s="382"/>
      <c r="I134" s="382"/>
      <c r="J134" s="382"/>
      <c r="K134" s="382"/>
      <c r="L134" s="9" t="s">
        <v>67</v>
      </c>
      <c r="M134" s="74">
        <v>619</v>
      </c>
      <c r="N134" s="74">
        <v>836</v>
      </c>
      <c r="O134" s="74">
        <v>681</v>
      </c>
      <c r="P134" s="74">
        <v>487</v>
      </c>
      <c r="Q134" s="74">
        <v>142</v>
      </c>
      <c r="R134" s="73">
        <v>48</v>
      </c>
      <c r="S134" s="73">
        <v>21</v>
      </c>
      <c r="T134" s="74">
        <v>210</v>
      </c>
    </row>
    <row r="135" spans="1:20" ht="16.5" customHeight="1" x14ac:dyDescent="0.2">
      <c r="A135" s="7"/>
      <c r="B135" s="7" t="s">
        <v>68</v>
      </c>
      <c r="C135" s="7"/>
      <c r="D135" s="7"/>
      <c r="E135" s="7"/>
      <c r="F135" s="7"/>
      <c r="G135" s="7"/>
      <c r="H135" s="7"/>
      <c r="I135" s="7"/>
      <c r="J135" s="7"/>
      <c r="K135" s="7"/>
      <c r="L135" s="9"/>
      <c r="M135" s="10"/>
      <c r="N135" s="10"/>
      <c r="O135" s="10"/>
      <c r="P135" s="10"/>
      <c r="Q135" s="10"/>
      <c r="R135" s="10"/>
      <c r="S135" s="10"/>
      <c r="T135" s="10"/>
    </row>
    <row r="136" spans="1:20" ht="16.5" customHeight="1" x14ac:dyDescent="0.2">
      <c r="A136" s="7"/>
      <c r="B136" s="7"/>
      <c r="C136" s="7" t="s">
        <v>241</v>
      </c>
      <c r="D136" s="7"/>
      <c r="E136" s="7"/>
      <c r="F136" s="7"/>
      <c r="G136" s="7"/>
      <c r="H136" s="7"/>
      <c r="I136" s="7"/>
      <c r="J136" s="7"/>
      <c r="K136" s="7"/>
      <c r="L136" s="9"/>
      <c r="M136" s="10"/>
      <c r="N136" s="10"/>
      <c r="O136" s="10"/>
      <c r="P136" s="10"/>
      <c r="Q136" s="10"/>
      <c r="R136" s="10"/>
      <c r="S136" s="10"/>
      <c r="T136" s="10"/>
    </row>
    <row r="137" spans="1:20" ht="16.5" customHeight="1" x14ac:dyDescent="0.2">
      <c r="A137" s="7"/>
      <c r="B137" s="7"/>
      <c r="C137" s="7"/>
      <c r="D137" s="7" t="s">
        <v>242</v>
      </c>
      <c r="E137" s="7"/>
      <c r="F137" s="7"/>
      <c r="G137" s="7"/>
      <c r="H137" s="7"/>
      <c r="I137" s="7"/>
      <c r="J137" s="7"/>
      <c r="K137" s="7"/>
      <c r="L137" s="9" t="s">
        <v>67</v>
      </c>
      <c r="M137" s="70">
        <v>2110</v>
      </c>
      <c r="N137" s="70">
        <v>2931</v>
      </c>
      <c r="O137" s="74">
        <v>906</v>
      </c>
      <c r="P137" s="74">
        <v>346</v>
      </c>
      <c r="Q137" s="74">
        <v>466</v>
      </c>
      <c r="R137" s="74">
        <v>110</v>
      </c>
      <c r="S137" s="74">
        <v>110</v>
      </c>
      <c r="T137" s="73">
        <v>38</v>
      </c>
    </row>
    <row r="138" spans="1:20" ht="16.5" customHeight="1" x14ac:dyDescent="0.2">
      <c r="A138" s="7"/>
      <c r="B138" s="7"/>
      <c r="C138" s="7"/>
      <c r="D138" s="7" t="s">
        <v>243</v>
      </c>
      <c r="E138" s="7"/>
      <c r="F138" s="7"/>
      <c r="G138" s="7"/>
      <c r="H138" s="7"/>
      <c r="I138" s="7"/>
      <c r="J138" s="7"/>
      <c r="K138" s="7"/>
      <c r="L138" s="9" t="s">
        <v>67</v>
      </c>
      <c r="M138" s="74">
        <v>216</v>
      </c>
      <c r="N138" s="70">
        <v>1378</v>
      </c>
      <c r="O138" s="74">
        <v>243</v>
      </c>
      <c r="P138" s="74">
        <v>169</v>
      </c>
      <c r="Q138" s="73">
        <v>31</v>
      </c>
      <c r="R138" s="73">
        <v>76</v>
      </c>
      <c r="S138" s="73">
        <v>17</v>
      </c>
      <c r="T138" s="73">
        <v>10</v>
      </c>
    </row>
    <row r="139" spans="1:20" ht="16.5" customHeight="1" x14ac:dyDescent="0.2">
      <c r="A139" s="7"/>
      <c r="B139" s="7"/>
      <c r="C139" s="7"/>
      <c r="D139" s="7" t="s">
        <v>244</v>
      </c>
      <c r="E139" s="7"/>
      <c r="F139" s="7"/>
      <c r="G139" s="7"/>
      <c r="H139" s="7"/>
      <c r="I139" s="7"/>
      <c r="J139" s="7"/>
      <c r="K139" s="7"/>
      <c r="L139" s="9" t="s">
        <v>67</v>
      </c>
      <c r="M139" s="70">
        <v>2326</v>
      </c>
      <c r="N139" s="70">
        <v>4309</v>
      </c>
      <c r="O139" s="70">
        <v>1149</v>
      </c>
      <c r="P139" s="74">
        <v>515</v>
      </c>
      <c r="Q139" s="74">
        <v>497</v>
      </c>
      <c r="R139" s="74">
        <v>186</v>
      </c>
      <c r="S139" s="74">
        <v>127</v>
      </c>
      <c r="T139" s="73">
        <v>48</v>
      </c>
    </row>
    <row r="140" spans="1:20" ht="29.45" customHeight="1" x14ac:dyDescent="0.2">
      <c r="A140" s="7"/>
      <c r="B140" s="7"/>
      <c r="C140" s="382" t="s">
        <v>245</v>
      </c>
      <c r="D140" s="382"/>
      <c r="E140" s="382"/>
      <c r="F140" s="382"/>
      <c r="G140" s="382"/>
      <c r="H140" s="382"/>
      <c r="I140" s="382"/>
      <c r="J140" s="382"/>
      <c r="K140" s="382"/>
      <c r="L140" s="9" t="s">
        <v>67</v>
      </c>
      <c r="M140" s="70">
        <v>1416</v>
      </c>
      <c r="N140" s="70">
        <v>4170</v>
      </c>
      <c r="O140" s="70">
        <v>1084</v>
      </c>
      <c r="P140" s="74">
        <v>540</v>
      </c>
      <c r="Q140" s="74">
        <v>354</v>
      </c>
      <c r="R140" s="74">
        <v>178</v>
      </c>
      <c r="S140" s="73">
        <v>84</v>
      </c>
      <c r="T140" s="73">
        <v>61</v>
      </c>
    </row>
    <row r="141" spans="1:20" ht="16.5" customHeight="1" x14ac:dyDescent="0.2">
      <c r="A141" s="7"/>
      <c r="B141" s="7" t="s">
        <v>69</v>
      </c>
      <c r="C141" s="7"/>
      <c r="D141" s="7"/>
      <c r="E141" s="7"/>
      <c r="F141" s="7"/>
      <c r="G141" s="7"/>
      <c r="H141" s="7"/>
      <c r="I141" s="7"/>
      <c r="J141" s="7"/>
      <c r="K141" s="7"/>
      <c r="L141" s="9"/>
      <c r="M141" s="10"/>
      <c r="N141" s="10"/>
      <c r="O141" s="10"/>
      <c r="P141" s="10"/>
      <c r="Q141" s="10"/>
      <c r="R141" s="10"/>
      <c r="S141" s="10"/>
      <c r="T141" s="10"/>
    </row>
    <row r="142" spans="1:20" ht="16.5" customHeight="1" x14ac:dyDescent="0.2">
      <c r="A142" s="7"/>
      <c r="B142" s="7"/>
      <c r="C142" s="7" t="s">
        <v>241</v>
      </c>
      <c r="D142" s="7"/>
      <c r="E142" s="7"/>
      <c r="F142" s="7"/>
      <c r="G142" s="7"/>
      <c r="H142" s="7"/>
      <c r="I142" s="7"/>
      <c r="J142" s="7"/>
      <c r="K142" s="7"/>
      <c r="L142" s="9"/>
      <c r="M142" s="10"/>
      <c r="N142" s="10"/>
      <c r="O142" s="10"/>
      <c r="P142" s="10"/>
      <c r="Q142" s="10"/>
      <c r="R142" s="10"/>
      <c r="S142" s="10"/>
      <c r="T142" s="10"/>
    </row>
    <row r="143" spans="1:20" ht="16.5" customHeight="1" x14ac:dyDescent="0.2">
      <c r="A143" s="7"/>
      <c r="B143" s="7"/>
      <c r="C143" s="7"/>
      <c r="D143" s="7" t="s">
        <v>242</v>
      </c>
      <c r="E143" s="7"/>
      <c r="F143" s="7"/>
      <c r="G143" s="7"/>
      <c r="H143" s="7"/>
      <c r="I143" s="7"/>
      <c r="J143" s="7"/>
      <c r="K143" s="7"/>
      <c r="L143" s="9" t="s">
        <v>67</v>
      </c>
      <c r="M143" s="72" t="s">
        <v>75</v>
      </c>
      <c r="N143" s="72">
        <v>1</v>
      </c>
      <c r="O143" s="73">
        <v>37</v>
      </c>
      <c r="P143" s="72" t="s">
        <v>75</v>
      </c>
      <c r="Q143" s="73">
        <v>61</v>
      </c>
      <c r="R143" s="73">
        <v>19</v>
      </c>
      <c r="S143" s="73">
        <v>12</v>
      </c>
      <c r="T143" s="72" t="s">
        <v>75</v>
      </c>
    </row>
    <row r="144" spans="1:20" ht="16.5" customHeight="1" x14ac:dyDescent="0.2">
      <c r="A144" s="7"/>
      <c r="B144" s="7"/>
      <c r="C144" s="7"/>
      <c r="D144" s="7" t="s">
        <v>243</v>
      </c>
      <c r="E144" s="7"/>
      <c r="F144" s="7"/>
      <c r="G144" s="7"/>
      <c r="H144" s="7"/>
      <c r="I144" s="7"/>
      <c r="J144" s="7"/>
      <c r="K144" s="7"/>
      <c r="L144" s="9" t="s">
        <v>67</v>
      </c>
      <c r="M144" s="72" t="s">
        <v>75</v>
      </c>
      <c r="N144" s="72" t="s">
        <v>75</v>
      </c>
      <c r="O144" s="72" t="s">
        <v>75</v>
      </c>
      <c r="P144" s="72" t="s">
        <v>75</v>
      </c>
      <c r="Q144" s="72">
        <v>3</v>
      </c>
      <c r="R144" s="72">
        <v>1</v>
      </c>
      <c r="S144" s="72" t="s">
        <v>75</v>
      </c>
      <c r="T144" s="72" t="s">
        <v>75</v>
      </c>
    </row>
    <row r="145" spans="1:20" ht="16.5" customHeight="1" x14ac:dyDescent="0.2">
      <c r="A145" s="7"/>
      <c r="B145" s="7"/>
      <c r="C145" s="7"/>
      <c r="D145" s="7" t="s">
        <v>244</v>
      </c>
      <c r="E145" s="7"/>
      <c r="F145" s="7"/>
      <c r="G145" s="7"/>
      <c r="H145" s="7"/>
      <c r="I145" s="7"/>
      <c r="J145" s="7"/>
      <c r="K145" s="7"/>
      <c r="L145" s="9" t="s">
        <v>67</v>
      </c>
      <c r="M145" s="72" t="s">
        <v>75</v>
      </c>
      <c r="N145" s="72">
        <v>1</v>
      </c>
      <c r="O145" s="73">
        <v>37</v>
      </c>
      <c r="P145" s="72" t="s">
        <v>75</v>
      </c>
      <c r="Q145" s="73">
        <v>64</v>
      </c>
      <c r="R145" s="73">
        <v>20</v>
      </c>
      <c r="S145" s="73">
        <v>12</v>
      </c>
      <c r="T145" s="72" t="s">
        <v>75</v>
      </c>
    </row>
    <row r="146" spans="1:20" ht="29.45" customHeight="1" x14ac:dyDescent="0.2">
      <c r="A146" s="7"/>
      <c r="B146" s="7"/>
      <c r="C146" s="382" t="s">
        <v>245</v>
      </c>
      <c r="D146" s="382"/>
      <c r="E146" s="382"/>
      <c r="F146" s="382"/>
      <c r="G146" s="382"/>
      <c r="H146" s="382"/>
      <c r="I146" s="382"/>
      <c r="J146" s="382"/>
      <c r="K146" s="382"/>
      <c r="L146" s="9" t="s">
        <v>67</v>
      </c>
      <c r="M146" s="72" t="s">
        <v>75</v>
      </c>
      <c r="N146" s="72" t="s">
        <v>75</v>
      </c>
      <c r="O146" s="73">
        <v>22</v>
      </c>
      <c r="P146" s="72">
        <v>1</v>
      </c>
      <c r="Q146" s="73">
        <v>24</v>
      </c>
      <c r="R146" s="72">
        <v>5</v>
      </c>
      <c r="S146" s="72">
        <v>6</v>
      </c>
      <c r="T146" s="72" t="s">
        <v>75</v>
      </c>
    </row>
    <row r="147" spans="1:20" ht="16.5" customHeight="1" x14ac:dyDescent="0.2">
      <c r="A147" s="7"/>
      <c r="B147" s="7" t="s">
        <v>70</v>
      </c>
      <c r="C147" s="7"/>
      <c r="D147" s="7"/>
      <c r="E147" s="7"/>
      <c r="F147" s="7"/>
      <c r="G147" s="7"/>
      <c r="H147" s="7"/>
      <c r="I147" s="7"/>
      <c r="J147" s="7"/>
      <c r="K147" s="7"/>
      <c r="L147" s="9"/>
      <c r="M147" s="10"/>
      <c r="N147" s="10"/>
      <c r="O147" s="10"/>
      <c r="P147" s="10"/>
      <c r="Q147" s="10"/>
      <c r="R147" s="10"/>
      <c r="S147" s="10"/>
      <c r="T147" s="10"/>
    </row>
    <row r="148" spans="1:20" ht="16.5" customHeight="1" x14ac:dyDescent="0.2">
      <c r="A148" s="7"/>
      <c r="B148" s="7"/>
      <c r="C148" s="7" t="s">
        <v>241</v>
      </c>
      <c r="D148" s="7"/>
      <c r="E148" s="7"/>
      <c r="F148" s="7"/>
      <c r="G148" s="7"/>
      <c r="H148" s="7"/>
      <c r="I148" s="7"/>
      <c r="J148" s="7"/>
      <c r="K148" s="7"/>
      <c r="L148" s="9"/>
      <c r="M148" s="10"/>
      <c r="N148" s="10"/>
      <c r="O148" s="10"/>
      <c r="P148" s="10"/>
      <c r="Q148" s="10"/>
      <c r="R148" s="10"/>
      <c r="S148" s="10"/>
      <c r="T148" s="10"/>
    </row>
    <row r="149" spans="1:20" ht="16.5" customHeight="1" x14ac:dyDescent="0.2">
      <c r="A149" s="7"/>
      <c r="B149" s="7"/>
      <c r="C149" s="7"/>
      <c r="D149" s="7" t="s">
        <v>242</v>
      </c>
      <c r="E149" s="7"/>
      <c r="F149" s="7"/>
      <c r="G149" s="7"/>
      <c r="H149" s="7"/>
      <c r="I149" s="7"/>
      <c r="J149" s="7"/>
      <c r="K149" s="7"/>
      <c r="L149" s="9" t="s">
        <v>67</v>
      </c>
      <c r="M149" s="70">
        <v>3171</v>
      </c>
      <c r="N149" s="70">
        <v>3468</v>
      </c>
      <c r="O149" s="70">
        <v>1468</v>
      </c>
      <c r="P149" s="74">
        <v>748</v>
      </c>
      <c r="Q149" s="74">
        <v>825</v>
      </c>
      <c r="R149" s="74">
        <v>187</v>
      </c>
      <c r="S149" s="74">
        <v>161</v>
      </c>
      <c r="T149" s="74">
        <v>221</v>
      </c>
    </row>
    <row r="150" spans="1:20" ht="16.5" customHeight="1" x14ac:dyDescent="0.2">
      <c r="A150" s="7"/>
      <c r="B150" s="7"/>
      <c r="C150" s="7"/>
      <c r="D150" s="7" t="s">
        <v>243</v>
      </c>
      <c r="E150" s="7"/>
      <c r="F150" s="7"/>
      <c r="G150" s="7"/>
      <c r="H150" s="7"/>
      <c r="I150" s="7"/>
      <c r="J150" s="7"/>
      <c r="K150" s="7"/>
      <c r="L150" s="9" t="s">
        <v>67</v>
      </c>
      <c r="M150" s="74">
        <v>383</v>
      </c>
      <c r="N150" s="70">
        <v>1745</v>
      </c>
      <c r="O150" s="74">
        <v>442</v>
      </c>
      <c r="P150" s="74">
        <v>381</v>
      </c>
      <c r="Q150" s="73">
        <v>64</v>
      </c>
      <c r="R150" s="73">
        <v>97</v>
      </c>
      <c r="S150" s="73">
        <v>19</v>
      </c>
      <c r="T150" s="73">
        <v>63</v>
      </c>
    </row>
    <row r="151" spans="1:20" ht="16.5" customHeight="1" x14ac:dyDescent="0.2">
      <c r="A151" s="7"/>
      <c r="B151" s="7"/>
      <c r="C151" s="7"/>
      <c r="D151" s="7" t="s">
        <v>244</v>
      </c>
      <c r="E151" s="7"/>
      <c r="F151" s="7"/>
      <c r="G151" s="7"/>
      <c r="H151" s="7"/>
      <c r="I151" s="7"/>
      <c r="J151" s="7"/>
      <c r="K151" s="7"/>
      <c r="L151" s="9" t="s">
        <v>67</v>
      </c>
      <c r="M151" s="70">
        <v>3554</v>
      </c>
      <c r="N151" s="70">
        <v>5213</v>
      </c>
      <c r="O151" s="70">
        <v>1910</v>
      </c>
      <c r="P151" s="70">
        <v>1129</v>
      </c>
      <c r="Q151" s="74">
        <v>889</v>
      </c>
      <c r="R151" s="74">
        <v>284</v>
      </c>
      <c r="S151" s="74">
        <v>180</v>
      </c>
      <c r="T151" s="74">
        <v>284</v>
      </c>
    </row>
    <row r="152" spans="1:20" ht="29.45" customHeight="1" x14ac:dyDescent="0.2">
      <c r="A152" s="7"/>
      <c r="B152" s="7"/>
      <c r="C152" s="382" t="s">
        <v>245</v>
      </c>
      <c r="D152" s="382"/>
      <c r="E152" s="382"/>
      <c r="F152" s="382"/>
      <c r="G152" s="382"/>
      <c r="H152" s="382"/>
      <c r="I152" s="382"/>
      <c r="J152" s="382"/>
      <c r="K152" s="382"/>
      <c r="L152" s="9" t="s">
        <v>67</v>
      </c>
      <c r="M152" s="70">
        <v>2035</v>
      </c>
      <c r="N152" s="70">
        <v>5006</v>
      </c>
      <c r="O152" s="70">
        <v>1787</v>
      </c>
      <c r="P152" s="70">
        <v>1028</v>
      </c>
      <c r="Q152" s="74">
        <v>520</v>
      </c>
      <c r="R152" s="74">
        <v>231</v>
      </c>
      <c r="S152" s="74">
        <v>111</v>
      </c>
      <c r="T152" s="74">
        <v>271</v>
      </c>
    </row>
    <row r="153" spans="1:20" ht="16.5" customHeight="1" x14ac:dyDescent="0.2">
      <c r="A153" s="7" t="s">
        <v>84</v>
      </c>
      <c r="B153" s="7"/>
      <c r="C153" s="7"/>
      <c r="D153" s="7"/>
      <c r="E153" s="7"/>
      <c r="F153" s="7"/>
      <c r="G153" s="7"/>
      <c r="H153" s="7"/>
      <c r="I153" s="7"/>
      <c r="J153" s="7"/>
      <c r="K153" s="7"/>
      <c r="L153" s="9"/>
      <c r="M153" s="10"/>
      <c r="N153" s="10"/>
      <c r="O153" s="10"/>
      <c r="P153" s="10"/>
      <c r="Q153" s="10"/>
      <c r="R153" s="10"/>
      <c r="S153" s="10"/>
      <c r="T153" s="10"/>
    </row>
    <row r="154" spans="1:20" ht="16.5" customHeight="1" x14ac:dyDescent="0.2">
      <c r="A154" s="7"/>
      <c r="B154" s="7" t="s">
        <v>66</v>
      </c>
      <c r="C154" s="7"/>
      <c r="D154" s="7"/>
      <c r="E154" s="7"/>
      <c r="F154" s="7"/>
      <c r="G154" s="7"/>
      <c r="H154" s="7"/>
      <c r="I154" s="7"/>
      <c r="J154" s="7"/>
      <c r="K154" s="7"/>
      <c r="L154" s="9"/>
      <c r="M154" s="10"/>
      <c r="N154" s="10"/>
      <c r="O154" s="10"/>
      <c r="P154" s="10"/>
      <c r="Q154" s="10"/>
      <c r="R154" s="10"/>
      <c r="S154" s="10"/>
      <c r="T154" s="10"/>
    </row>
    <row r="155" spans="1:20" ht="16.5" customHeight="1" x14ac:dyDescent="0.2">
      <c r="A155" s="7"/>
      <c r="B155" s="7"/>
      <c r="C155" s="7" t="s">
        <v>241</v>
      </c>
      <c r="D155" s="7"/>
      <c r="E155" s="7"/>
      <c r="F155" s="7"/>
      <c r="G155" s="7"/>
      <c r="H155" s="7"/>
      <c r="I155" s="7"/>
      <c r="J155" s="7"/>
      <c r="K155" s="7"/>
      <c r="L155" s="9"/>
      <c r="M155" s="10"/>
      <c r="N155" s="10"/>
      <c r="O155" s="10"/>
      <c r="P155" s="10"/>
      <c r="Q155" s="10"/>
      <c r="R155" s="10"/>
      <c r="S155" s="10"/>
      <c r="T155" s="10"/>
    </row>
    <row r="156" spans="1:20" ht="16.5" customHeight="1" x14ac:dyDescent="0.2">
      <c r="A156" s="7"/>
      <c r="B156" s="7"/>
      <c r="C156" s="7"/>
      <c r="D156" s="7" t="s">
        <v>242</v>
      </c>
      <c r="E156" s="7"/>
      <c r="F156" s="7"/>
      <c r="G156" s="7"/>
      <c r="H156" s="7"/>
      <c r="I156" s="7"/>
      <c r="J156" s="7"/>
      <c r="K156" s="7"/>
      <c r="L156" s="9" t="s">
        <v>67</v>
      </c>
      <c r="M156" s="74">
        <v>980</v>
      </c>
      <c r="N156" s="74">
        <v>530</v>
      </c>
      <c r="O156" s="74">
        <v>541</v>
      </c>
      <c r="P156" s="74">
        <v>383</v>
      </c>
      <c r="Q156" s="74">
        <v>163</v>
      </c>
      <c r="R156" s="73">
        <v>27</v>
      </c>
      <c r="S156" s="73">
        <v>37</v>
      </c>
      <c r="T156" s="74">
        <v>203</v>
      </c>
    </row>
    <row r="157" spans="1:20" ht="16.5" customHeight="1" x14ac:dyDescent="0.2">
      <c r="A157" s="7"/>
      <c r="B157" s="7"/>
      <c r="C157" s="7"/>
      <c r="D157" s="7" t="s">
        <v>243</v>
      </c>
      <c r="E157" s="7"/>
      <c r="F157" s="7"/>
      <c r="G157" s="7"/>
      <c r="H157" s="7"/>
      <c r="I157" s="7"/>
      <c r="J157" s="7"/>
      <c r="K157" s="7"/>
      <c r="L157" s="9" t="s">
        <v>67</v>
      </c>
      <c r="M157" s="74">
        <v>227</v>
      </c>
      <c r="N157" s="74">
        <v>254</v>
      </c>
      <c r="O157" s="74">
        <v>203</v>
      </c>
      <c r="P157" s="74">
        <v>248</v>
      </c>
      <c r="Q157" s="73">
        <v>23</v>
      </c>
      <c r="R157" s="73">
        <v>19</v>
      </c>
      <c r="S157" s="72">
        <v>9</v>
      </c>
      <c r="T157" s="73">
        <v>62</v>
      </c>
    </row>
    <row r="158" spans="1:20" ht="16.5" customHeight="1" x14ac:dyDescent="0.2">
      <c r="A158" s="7"/>
      <c r="B158" s="7"/>
      <c r="C158" s="7"/>
      <c r="D158" s="7" t="s">
        <v>244</v>
      </c>
      <c r="E158" s="7"/>
      <c r="F158" s="7"/>
      <c r="G158" s="7"/>
      <c r="H158" s="7"/>
      <c r="I158" s="7"/>
      <c r="J158" s="7"/>
      <c r="K158" s="7"/>
      <c r="L158" s="9" t="s">
        <v>67</v>
      </c>
      <c r="M158" s="70">
        <v>1207</v>
      </c>
      <c r="N158" s="74">
        <v>784</v>
      </c>
      <c r="O158" s="74">
        <v>744</v>
      </c>
      <c r="P158" s="74">
        <v>631</v>
      </c>
      <c r="Q158" s="74">
        <v>186</v>
      </c>
      <c r="R158" s="73">
        <v>46</v>
      </c>
      <c r="S158" s="73">
        <v>46</v>
      </c>
      <c r="T158" s="74">
        <v>265</v>
      </c>
    </row>
    <row r="159" spans="1:20" ht="29.45" customHeight="1" x14ac:dyDescent="0.2">
      <c r="A159" s="7"/>
      <c r="B159" s="7"/>
      <c r="C159" s="382" t="s">
        <v>245</v>
      </c>
      <c r="D159" s="382"/>
      <c r="E159" s="382"/>
      <c r="F159" s="382"/>
      <c r="G159" s="382"/>
      <c r="H159" s="382"/>
      <c r="I159" s="382"/>
      <c r="J159" s="382"/>
      <c r="K159" s="382"/>
      <c r="L159" s="9" t="s">
        <v>67</v>
      </c>
      <c r="M159" s="74">
        <v>590</v>
      </c>
      <c r="N159" s="74">
        <v>691</v>
      </c>
      <c r="O159" s="74">
        <v>627</v>
      </c>
      <c r="P159" s="74">
        <v>399</v>
      </c>
      <c r="Q159" s="74">
        <v>137</v>
      </c>
      <c r="R159" s="73">
        <v>52</v>
      </c>
      <c r="S159" s="73">
        <v>25</v>
      </c>
      <c r="T159" s="74">
        <v>187</v>
      </c>
    </row>
    <row r="160" spans="1:20" ht="16.5" customHeight="1" x14ac:dyDescent="0.2">
      <c r="A160" s="7"/>
      <c r="B160" s="7" t="s">
        <v>68</v>
      </c>
      <c r="C160" s="7"/>
      <c r="D160" s="7"/>
      <c r="E160" s="7"/>
      <c r="F160" s="7"/>
      <c r="G160" s="7"/>
      <c r="H160" s="7"/>
      <c r="I160" s="7"/>
      <c r="J160" s="7"/>
      <c r="K160" s="7"/>
      <c r="L160" s="9"/>
      <c r="M160" s="10"/>
      <c r="N160" s="10"/>
      <c r="O160" s="10"/>
      <c r="P160" s="10"/>
      <c r="Q160" s="10"/>
      <c r="R160" s="10"/>
      <c r="S160" s="10"/>
      <c r="T160" s="10"/>
    </row>
    <row r="161" spans="1:20" ht="16.5" customHeight="1" x14ac:dyDescent="0.2">
      <c r="A161" s="7"/>
      <c r="B161" s="7"/>
      <c r="C161" s="7" t="s">
        <v>241</v>
      </c>
      <c r="D161" s="7"/>
      <c r="E161" s="7"/>
      <c r="F161" s="7"/>
      <c r="G161" s="7"/>
      <c r="H161" s="7"/>
      <c r="I161" s="7"/>
      <c r="J161" s="7"/>
      <c r="K161" s="7"/>
      <c r="L161" s="9"/>
      <c r="M161" s="10"/>
      <c r="N161" s="10"/>
      <c r="O161" s="10"/>
      <c r="P161" s="10"/>
      <c r="Q161" s="10"/>
      <c r="R161" s="10"/>
      <c r="S161" s="10"/>
      <c r="T161" s="10"/>
    </row>
    <row r="162" spans="1:20" ht="16.5" customHeight="1" x14ac:dyDescent="0.2">
      <c r="A162" s="7"/>
      <c r="B162" s="7"/>
      <c r="C162" s="7"/>
      <c r="D162" s="7" t="s">
        <v>242</v>
      </c>
      <c r="E162" s="7"/>
      <c r="F162" s="7"/>
      <c r="G162" s="7"/>
      <c r="H162" s="7"/>
      <c r="I162" s="7"/>
      <c r="J162" s="7"/>
      <c r="K162" s="7"/>
      <c r="L162" s="9" t="s">
        <v>67</v>
      </c>
      <c r="M162" s="70">
        <v>1741</v>
      </c>
      <c r="N162" s="70">
        <v>2894</v>
      </c>
      <c r="O162" s="74">
        <v>825</v>
      </c>
      <c r="P162" s="74">
        <v>364</v>
      </c>
      <c r="Q162" s="74">
        <v>419</v>
      </c>
      <c r="R162" s="74">
        <v>140</v>
      </c>
      <c r="S162" s="74">
        <v>109</v>
      </c>
      <c r="T162" s="73">
        <v>47</v>
      </c>
    </row>
    <row r="163" spans="1:20" ht="16.5" customHeight="1" x14ac:dyDescent="0.2">
      <c r="A163" s="7"/>
      <c r="B163" s="7"/>
      <c r="C163" s="7"/>
      <c r="D163" s="7" t="s">
        <v>243</v>
      </c>
      <c r="E163" s="7"/>
      <c r="F163" s="7"/>
      <c r="G163" s="7"/>
      <c r="H163" s="7"/>
      <c r="I163" s="7"/>
      <c r="J163" s="7"/>
      <c r="K163" s="7"/>
      <c r="L163" s="9" t="s">
        <v>67</v>
      </c>
      <c r="M163" s="74">
        <v>281</v>
      </c>
      <c r="N163" s="70">
        <v>1066</v>
      </c>
      <c r="O163" s="74">
        <v>232</v>
      </c>
      <c r="P163" s="74">
        <v>177</v>
      </c>
      <c r="Q163" s="73">
        <v>38</v>
      </c>
      <c r="R163" s="73">
        <v>69</v>
      </c>
      <c r="S163" s="73">
        <v>15</v>
      </c>
      <c r="T163" s="73">
        <v>10</v>
      </c>
    </row>
    <row r="164" spans="1:20" ht="16.5" customHeight="1" x14ac:dyDescent="0.2">
      <c r="A164" s="7"/>
      <c r="B164" s="7"/>
      <c r="C164" s="7"/>
      <c r="D164" s="7" t="s">
        <v>244</v>
      </c>
      <c r="E164" s="7"/>
      <c r="F164" s="7"/>
      <c r="G164" s="7"/>
      <c r="H164" s="7"/>
      <c r="I164" s="7"/>
      <c r="J164" s="7"/>
      <c r="K164" s="7"/>
      <c r="L164" s="9" t="s">
        <v>67</v>
      </c>
      <c r="M164" s="70">
        <v>2022</v>
      </c>
      <c r="N164" s="70">
        <v>3960</v>
      </c>
      <c r="O164" s="70">
        <v>1057</v>
      </c>
      <c r="P164" s="74">
        <v>541</v>
      </c>
      <c r="Q164" s="74">
        <v>457</v>
      </c>
      <c r="R164" s="74">
        <v>209</v>
      </c>
      <c r="S164" s="74">
        <v>124</v>
      </c>
      <c r="T164" s="73">
        <v>57</v>
      </c>
    </row>
    <row r="165" spans="1:20" ht="29.45" customHeight="1" x14ac:dyDescent="0.2">
      <c r="A165" s="7"/>
      <c r="B165" s="7"/>
      <c r="C165" s="382" t="s">
        <v>245</v>
      </c>
      <c r="D165" s="382"/>
      <c r="E165" s="382"/>
      <c r="F165" s="382"/>
      <c r="G165" s="382"/>
      <c r="H165" s="382"/>
      <c r="I165" s="382"/>
      <c r="J165" s="382"/>
      <c r="K165" s="382"/>
      <c r="L165" s="9" t="s">
        <v>67</v>
      </c>
      <c r="M165" s="70">
        <v>1367</v>
      </c>
      <c r="N165" s="70">
        <v>3753</v>
      </c>
      <c r="O165" s="70">
        <v>1199</v>
      </c>
      <c r="P165" s="74">
        <v>464</v>
      </c>
      <c r="Q165" s="74">
        <v>333</v>
      </c>
      <c r="R165" s="74">
        <v>243</v>
      </c>
      <c r="S165" s="74">
        <v>106</v>
      </c>
      <c r="T165" s="73">
        <v>55</v>
      </c>
    </row>
    <row r="166" spans="1:20" ht="16.5" customHeight="1" x14ac:dyDescent="0.2">
      <c r="A166" s="7"/>
      <c r="B166" s="7" t="s">
        <v>69</v>
      </c>
      <c r="C166" s="7"/>
      <c r="D166" s="7"/>
      <c r="E166" s="7"/>
      <c r="F166" s="7"/>
      <c r="G166" s="7"/>
      <c r="H166" s="7"/>
      <c r="I166" s="7"/>
      <c r="J166" s="7"/>
      <c r="K166" s="7"/>
      <c r="L166" s="9"/>
      <c r="M166" s="10"/>
      <c r="N166" s="10"/>
      <c r="O166" s="10"/>
      <c r="P166" s="10"/>
      <c r="Q166" s="10"/>
      <c r="R166" s="10"/>
      <c r="S166" s="10"/>
      <c r="T166" s="10"/>
    </row>
    <row r="167" spans="1:20" ht="16.5" customHeight="1" x14ac:dyDescent="0.2">
      <c r="A167" s="7"/>
      <c r="B167" s="7"/>
      <c r="C167" s="7" t="s">
        <v>241</v>
      </c>
      <c r="D167" s="7"/>
      <c r="E167" s="7"/>
      <c r="F167" s="7"/>
      <c r="G167" s="7"/>
      <c r="H167" s="7"/>
      <c r="I167" s="7"/>
      <c r="J167" s="7"/>
      <c r="K167" s="7"/>
      <c r="L167" s="9"/>
      <c r="M167" s="10"/>
      <c r="N167" s="10"/>
      <c r="O167" s="10"/>
      <c r="P167" s="10"/>
      <c r="Q167" s="10"/>
      <c r="R167" s="10"/>
      <c r="S167" s="10"/>
      <c r="T167" s="10"/>
    </row>
    <row r="168" spans="1:20" ht="16.5" customHeight="1" x14ac:dyDescent="0.2">
      <c r="A168" s="7"/>
      <c r="B168" s="7"/>
      <c r="C168" s="7"/>
      <c r="D168" s="7" t="s">
        <v>242</v>
      </c>
      <c r="E168" s="7"/>
      <c r="F168" s="7"/>
      <c r="G168" s="7"/>
      <c r="H168" s="7"/>
      <c r="I168" s="7"/>
      <c r="J168" s="7"/>
      <c r="K168" s="7"/>
      <c r="L168" s="9" t="s">
        <v>67</v>
      </c>
      <c r="M168" s="72" t="s">
        <v>75</v>
      </c>
      <c r="N168" s="72">
        <v>1</v>
      </c>
      <c r="O168" s="73">
        <v>39</v>
      </c>
      <c r="P168" s="72">
        <v>9</v>
      </c>
      <c r="Q168" s="73">
        <v>32</v>
      </c>
      <c r="R168" s="73">
        <v>12</v>
      </c>
      <c r="S168" s="72">
        <v>6</v>
      </c>
      <c r="T168" s="72" t="s">
        <v>75</v>
      </c>
    </row>
    <row r="169" spans="1:20" ht="16.5" customHeight="1" x14ac:dyDescent="0.2">
      <c r="A169" s="7"/>
      <c r="B169" s="7"/>
      <c r="C169" s="7"/>
      <c r="D169" s="7" t="s">
        <v>243</v>
      </c>
      <c r="E169" s="7"/>
      <c r="F169" s="7"/>
      <c r="G169" s="7"/>
      <c r="H169" s="7"/>
      <c r="I169" s="7"/>
      <c r="J169" s="7"/>
      <c r="K169" s="7"/>
      <c r="L169" s="9" t="s">
        <v>67</v>
      </c>
      <c r="M169" s="72" t="s">
        <v>75</v>
      </c>
      <c r="N169" s="72" t="s">
        <v>75</v>
      </c>
      <c r="O169" s="72">
        <v>1</v>
      </c>
      <c r="P169" s="72" t="s">
        <v>75</v>
      </c>
      <c r="Q169" s="72">
        <v>1</v>
      </c>
      <c r="R169" s="72" t="s">
        <v>75</v>
      </c>
      <c r="S169" s="72" t="s">
        <v>75</v>
      </c>
      <c r="T169" s="72" t="s">
        <v>75</v>
      </c>
    </row>
    <row r="170" spans="1:20" ht="16.5" customHeight="1" x14ac:dyDescent="0.2">
      <c r="A170" s="7"/>
      <c r="B170" s="7"/>
      <c r="C170" s="7"/>
      <c r="D170" s="7" t="s">
        <v>244</v>
      </c>
      <c r="E170" s="7"/>
      <c r="F170" s="7"/>
      <c r="G170" s="7"/>
      <c r="H170" s="7"/>
      <c r="I170" s="7"/>
      <c r="J170" s="7"/>
      <c r="K170" s="7"/>
      <c r="L170" s="9" t="s">
        <v>67</v>
      </c>
      <c r="M170" s="72" t="s">
        <v>75</v>
      </c>
      <c r="N170" s="72">
        <v>1</v>
      </c>
      <c r="O170" s="73">
        <v>40</v>
      </c>
      <c r="P170" s="72">
        <v>9</v>
      </c>
      <c r="Q170" s="73">
        <v>33</v>
      </c>
      <c r="R170" s="73">
        <v>12</v>
      </c>
      <c r="S170" s="72">
        <v>6</v>
      </c>
      <c r="T170" s="72" t="s">
        <v>75</v>
      </c>
    </row>
    <row r="171" spans="1:20" ht="29.45" customHeight="1" x14ac:dyDescent="0.2">
      <c r="A171" s="7"/>
      <c r="B171" s="7"/>
      <c r="C171" s="382" t="s">
        <v>245</v>
      </c>
      <c r="D171" s="382"/>
      <c r="E171" s="382"/>
      <c r="F171" s="382"/>
      <c r="G171" s="382"/>
      <c r="H171" s="382"/>
      <c r="I171" s="382"/>
      <c r="J171" s="382"/>
      <c r="K171" s="382"/>
      <c r="L171" s="9" t="s">
        <v>67</v>
      </c>
      <c r="M171" s="72" t="s">
        <v>75</v>
      </c>
      <c r="N171" s="72" t="s">
        <v>75</v>
      </c>
      <c r="O171" s="73">
        <v>15</v>
      </c>
      <c r="P171" s="72">
        <v>9</v>
      </c>
      <c r="Q171" s="73">
        <v>13</v>
      </c>
      <c r="R171" s="72">
        <v>3</v>
      </c>
      <c r="S171" s="72" t="s">
        <v>75</v>
      </c>
      <c r="T171" s="72" t="s">
        <v>75</v>
      </c>
    </row>
    <row r="172" spans="1:20" ht="16.5" customHeight="1" x14ac:dyDescent="0.2">
      <c r="A172" s="7"/>
      <c r="B172" s="7" t="s">
        <v>70</v>
      </c>
      <c r="C172" s="7"/>
      <c r="D172" s="7"/>
      <c r="E172" s="7"/>
      <c r="F172" s="7"/>
      <c r="G172" s="7"/>
      <c r="H172" s="7"/>
      <c r="I172" s="7"/>
      <c r="J172" s="7"/>
      <c r="K172" s="7"/>
      <c r="L172" s="9"/>
      <c r="M172" s="10"/>
      <c r="N172" s="10"/>
      <c r="O172" s="10"/>
      <c r="P172" s="10"/>
      <c r="Q172" s="10"/>
      <c r="R172" s="10"/>
      <c r="S172" s="10"/>
      <c r="T172" s="10"/>
    </row>
    <row r="173" spans="1:20" ht="16.5" customHeight="1" x14ac:dyDescent="0.2">
      <c r="A173" s="7"/>
      <c r="B173" s="7"/>
      <c r="C173" s="7" t="s">
        <v>241</v>
      </c>
      <c r="D173" s="7"/>
      <c r="E173" s="7"/>
      <c r="F173" s="7"/>
      <c r="G173" s="7"/>
      <c r="H173" s="7"/>
      <c r="I173" s="7"/>
      <c r="J173" s="7"/>
      <c r="K173" s="7"/>
      <c r="L173" s="9"/>
      <c r="M173" s="10"/>
      <c r="N173" s="10"/>
      <c r="O173" s="10"/>
      <c r="P173" s="10"/>
      <c r="Q173" s="10"/>
      <c r="R173" s="10"/>
      <c r="S173" s="10"/>
      <c r="T173" s="10"/>
    </row>
    <row r="174" spans="1:20" ht="16.5" customHeight="1" x14ac:dyDescent="0.2">
      <c r="A174" s="7"/>
      <c r="B174" s="7"/>
      <c r="C174" s="7"/>
      <c r="D174" s="7" t="s">
        <v>242</v>
      </c>
      <c r="E174" s="7"/>
      <c r="F174" s="7"/>
      <c r="G174" s="7"/>
      <c r="H174" s="7"/>
      <c r="I174" s="7"/>
      <c r="J174" s="7"/>
      <c r="K174" s="7"/>
      <c r="L174" s="9" t="s">
        <v>67</v>
      </c>
      <c r="M174" s="70">
        <v>2721</v>
      </c>
      <c r="N174" s="70">
        <v>3425</v>
      </c>
      <c r="O174" s="70">
        <v>1405</v>
      </c>
      <c r="P174" s="74">
        <v>756</v>
      </c>
      <c r="Q174" s="74">
        <v>614</v>
      </c>
      <c r="R174" s="74">
        <v>179</v>
      </c>
      <c r="S174" s="74">
        <v>152</v>
      </c>
      <c r="T174" s="74">
        <v>250</v>
      </c>
    </row>
    <row r="175" spans="1:20" ht="16.5" customHeight="1" x14ac:dyDescent="0.2">
      <c r="A175" s="7"/>
      <c r="B175" s="7"/>
      <c r="C175" s="7"/>
      <c r="D175" s="7" t="s">
        <v>243</v>
      </c>
      <c r="E175" s="7"/>
      <c r="F175" s="7"/>
      <c r="G175" s="7"/>
      <c r="H175" s="7"/>
      <c r="I175" s="7"/>
      <c r="J175" s="7"/>
      <c r="K175" s="7"/>
      <c r="L175" s="9" t="s">
        <v>67</v>
      </c>
      <c r="M175" s="74">
        <v>508</v>
      </c>
      <c r="N175" s="70">
        <v>1320</v>
      </c>
      <c r="O175" s="74">
        <v>436</v>
      </c>
      <c r="P175" s="74">
        <v>425</v>
      </c>
      <c r="Q175" s="73">
        <v>62</v>
      </c>
      <c r="R175" s="73">
        <v>88</v>
      </c>
      <c r="S175" s="73">
        <v>24</v>
      </c>
      <c r="T175" s="73">
        <v>72</v>
      </c>
    </row>
    <row r="176" spans="1:20" ht="16.5" customHeight="1" x14ac:dyDescent="0.2">
      <c r="A176" s="7"/>
      <c r="B176" s="7"/>
      <c r="C176" s="7"/>
      <c r="D176" s="7" t="s">
        <v>244</v>
      </c>
      <c r="E176" s="7"/>
      <c r="F176" s="7"/>
      <c r="G176" s="7"/>
      <c r="H176" s="7"/>
      <c r="I176" s="7"/>
      <c r="J176" s="7"/>
      <c r="K176" s="7"/>
      <c r="L176" s="9" t="s">
        <v>67</v>
      </c>
      <c r="M176" s="70">
        <v>3229</v>
      </c>
      <c r="N176" s="70">
        <v>4745</v>
      </c>
      <c r="O176" s="70">
        <v>1841</v>
      </c>
      <c r="P176" s="70">
        <v>1181</v>
      </c>
      <c r="Q176" s="74">
        <v>676</v>
      </c>
      <c r="R176" s="74">
        <v>267</v>
      </c>
      <c r="S176" s="74">
        <v>176</v>
      </c>
      <c r="T176" s="74">
        <v>322</v>
      </c>
    </row>
    <row r="177" spans="1:20" ht="29.45" customHeight="1" x14ac:dyDescent="0.2">
      <c r="A177" s="7"/>
      <c r="B177" s="7"/>
      <c r="C177" s="382" t="s">
        <v>245</v>
      </c>
      <c r="D177" s="382"/>
      <c r="E177" s="382"/>
      <c r="F177" s="382"/>
      <c r="G177" s="382"/>
      <c r="H177" s="382"/>
      <c r="I177" s="382"/>
      <c r="J177" s="382"/>
      <c r="K177" s="382"/>
      <c r="L177" s="9" t="s">
        <v>67</v>
      </c>
      <c r="M177" s="70">
        <v>1957</v>
      </c>
      <c r="N177" s="70">
        <v>4444</v>
      </c>
      <c r="O177" s="70">
        <v>1841</v>
      </c>
      <c r="P177" s="74">
        <v>872</v>
      </c>
      <c r="Q177" s="74">
        <v>483</v>
      </c>
      <c r="R177" s="74">
        <v>298</v>
      </c>
      <c r="S177" s="74">
        <v>131</v>
      </c>
      <c r="T177" s="74">
        <v>242</v>
      </c>
    </row>
    <row r="178" spans="1:20" ht="16.5" customHeight="1" x14ac:dyDescent="0.2">
      <c r="A178" s="7" t="s">
        <v>86</v>
      </c>
      <c r="B178" s="7"/>
      <c r="C178" s="7"/>
      <c r="D178" s="7"/>
      <c r="E178" s="7"/>
      <c r="F178" s="7"/>
      <c r="G178" s="7"/>
      <c r="H178" s="7"/>
      <c r="I178" s="7"/>
      <c r="J178" s="7"/>
      <c r="K178" s="7"/>
      <c r="L178" s="9"/>
      <c r="M178" s="10"/>
      <c r="N178" s="10"/>
      <c r="O178" s="10"/>
      <c r="P178" s="10"/>
      <c r="Q178" s="10"/>
      <c r="R178" s="10"/>
      <c r="S178" s="10"/>
      <c r="T178" s="10"/>
    </row>
    <row r="179" spans="1:20" ht="16.5" customHeight="1" x14ac:dyDescent="0.2">
      <c r="A179" s="7"/>
      <c r="B179" s="7" t="s">
        <v>66</v>
      </c>
      <c r="C179" s="7"/>
      <c r="D179" s="7"/>
      <c r="E179" s="7"/>
      <c r="F179" s="7"/>
      <c r="G179" s="7"/>
      <c r="H179" s="7"/>
      <c r="I179" s="7"/>
      <c r="J179" s="7"/>
      <c r="K179" s="7"/>
      <c r="L179" s="9"/>
      <c r="M179" s="10"/>
      <c r="N179" s="10"/>
      <c r="O179" s="10"/>
      <c r="P179" s="10"/>
      <c r="Q179" s="10"/>
      <c r="R179" s="10"/>
      <c r="S179" s="10"/>
      <c r="T179" s="10"/>
    </row>
    <row r="180" spans="1:20" ht="16.5" customHeight="1" x14ac:dyDescent="0.2">
      <c r="A180" s="7"/>
      <c r="B180" s="7"/>
      <c r="C180" s="7" t="s">
        <v>241</v>
      </c>
      <c r="D180" s="7"/>
      <c r="E180" s="7"/>
      <c r="F180" s="7"/>
      <c r="G180" s="7"/>
      <c r="H180" s="7"/>
      <c r="I180" s="7"/>
      <c r="J180" s="7"/>
      <c r="K180" s="7"/>
      <c r="L180" s="9"/>
      <c r="M180" s="10"/>
      <c r="N180" s="10"/>
      <c r="O180" s="10"/>
      <c r="P180" s="10"/>
      <c r="Q180" s="10"/>
      <c r="R180" s="10"/>
      <c r="S180" s="10"/>
      <c r="T180" s="10"/>
    </row>
    <row r="181" spans="1:20" ht="16.5" customHeight="1" x14ac:dyDescent="0.2">
      <c r="A181" s="7"/>
      <c r="B181" s="7"/>
      <c r="C181" s="7"/>
      <c r="D181" s="7" t="s">
        <v>242</v>
      </c>
      <c r="E181" s="7"/>
      <c r="F181" s="7"/>
      <c r="G181" s="7"/>
      <c r="H181" s="7"/>
      <c r="I181" s="7"/>
      <c r="J181" s="7"/>
      <c r="K181" s="7"/>
      <c r="L181" s="9" t="s">
        <v>67</v>
      </c>
      <c r="M181" s="74">
        <v>844</v>
      </c>
      <c r="N181" s="74">
        <v>436</v>
      </c>
      <c r="O181" s="74">
        <v>514</v>
      </c>
      <c r="P181" s="74">
        <v>353</v>
      </c>
      <c r="Q181" s="74">
        <v>109</v>
      </c>
      <c r="R181" s="73">
        <v>28</v>
      </c>
      <c r="S181" s="73">
        <v>30</v>
      </c>
      <c r="T181" s="74">
        <v>227</v>
      </c>
    </row>
    <row r="182" spans="1:20" ht="16.5" customHeight="1" x14ac:dyDescent="0.2">
      <c r="A182" s="7"/>
      <c r="B182" s="7"/>
      <c r="C182" s="7"/>
      <c r="D182" s="7" t="s">
        <v>243</v>
      </c>
      <c r="E182" s="7"/>
      <c r="F182" s="7"/>
      <c r="G182" s="7"/>
      <c r="H182" s="7"/>
      <c r="I182" s="7"/>
      <c r="J182" s="7"/>
      <c r="K182" s="7"/>
      <c r="L182" s="9" t="s">
        <v>67</v>
      </c>
      <c r="M182" s="74">
        <v>192</v>
      </c>
      <c r="N182" s="74">
        <v>223</v>
      </c>
      <c r="O182" s="70">
        <v>1079</v>
      </c>
      <c r="P182" s="73">
        <v>77</v>
      </c>
      <c r="Q182" s="73">
        <v>21</v>
      </c>
      <c r="R182" s="73">
        <v>27</v>
      </c>
      <c r="S182" s="72">
        <v>3</v>
      </c>
      <c r="T182" s="73">
        <v>81</v>
      </c>
    </row>
    <row r="183" spans="1:20" ht="16.5" customHeight="1" x14ac:dyDescent="0.2">
      <c r="A183" s="7"/>
      <c r="B183" s="7"/>
      <c r="C183" s="7"/>
      <c r="D183" s="7" t="s">
        <v>244</v>
      </c>
      <c r="E183" s="7"/>
      <c r="F183" s="7"/>
      <c r="G183" s="7"/>
      <c r="H183" s="7"/>
      <c r="I183" s="7"/>
      <c r="J183" s="7"/>
      <c r="K183" s="7"/>
      <c r="L183" s="9" t="s">
        <v>67</v>
      </c>
      <c r="M183" s="70">
        <v>1036</v>
      </c>
      <c r="N183" s="74">
        <v>659</v>
      </c>
      <c r="O183" s="70">
        <v>1593</v>
      </c>
      <c r="P183" s="74">
        <v>430</v>
      </c>
      <c r="Q183" s="74">
        <v>130</v>
      </c>
      <c r="R183" s="73">
        <v>55</v>
      </c>
      <c r="S183" s="73">
        <v>33</v>
      </c>
      <c r="T183" s="74">
        <v>308</v>
      </c>
    </row>
    <row r="184" spans="1:20" ht="29.45" customHeight="1" x14ac:dyDescent="0.2">
      <c r="A184" s="7"/>
      <c r="B184" s="7"/>
      <c r="C184" s="382" t="s">
        <v>245</v>
      </c>
      <c r="D184" s="382"/>
      <c r="E184" s="382"/>
      <c r="F184" s="382"/>
      <c r="G184" s="382"/>
      <c r="H184" s="382"/>
      <c r="I184" s="382"/>
      <c r="J184" s="382"/>
      <c r="K184" s="382"/>
      <c r="L184" s="9" t="s">
        <v>67</v>
      </c>
      <c r="M184" s="74">
        <v>621</v>
      </c>
      <c r="N184" s="74">
        <v>632</v>
      </c>
      <c r="O184" s="74">
        <v>678</v>
      </c>
      <c r="P184" s="74">
        <v>372</v>
      </c>
      <c r="Q184" s="74">
        <v>140</v>
      </c>
      <c r="R184" s="73">
        <v>84</v>
      </c>
      <c r="S184" s="73">
        <v>27</v>
      </c>
      <c r="T184" s="74">
        <v>178</v>
      </c>
    </row>
    <row r="185" spans="1:20" ht="16.5" customHeight="1" x14ac:dyDescent="0.2">
      <c r="A185" s="7"/>
      <c r="B185" s="7" t="s">
        <v>68</v>
      </c>
      <c r="C185" s="7"/>
      <c r="D185" s="7"/>
      <c r="E185" s="7"/>
      <c r="F185" s="7"/>
      <c r="G185" s="7"/>
      <c r="H185" s="7"/>
      <c r="I185" s="7"/>
      <c r="J185" s="7"/>
      <c r="K185" s="7"/>
      <c r="L185" s="9"/>
      <c r="M185" s="10"/>
      <c r="N185" s="10"/>
      <c r="O185" s="10"/>
      <c r="P185" s="10"/>
      <c r="Q185" s="10"/>
      <c r="R185" s="10"/>
      <c r="S185" s="10"/>
      <c r="T185" s="10"/>
    </row>
    <row r="186" spans="1:20" ht="16.5" customHeight="1" x14ac:dyDescent="0.2">
      <c r="A186" s="7"/>
      <c r="B186" s="7"/>
      <c r="C186" s="7" t="s">
        <v>241</v>
      </c>
      <c r="D186" s="7"/>
      <c r="E186" s="7"/>
      <c r="F186" s="7"/>
      <c r="G186" s="7"/>
      <c r="H186" s="7"/>
      <c r="I186" s="7"/>
      <c r="J186" s="7"/>
      <c r="K186" s="7"/>
      <c r="L186" s="9"/>
      <c r="M186" s="10"/>
      <c r="N186" s="10"/>
      <c r="O186" s="10"/>
      <c r="P186" s="10"/>
      <c r="Q186" s="10"/>
      <c r="R186" s="10"/>
      <c r="S186" s="10"/>
      <c r="T186" s="10"/>
    </row>
    <row r="187" spans="1:20" ht="16.5" customHeight="1" x14ac:dyDescent="0.2">
      <c r="A187" s="7"/>
      <c r="B187" s="7"/>
      <c r="C187" s="7"/>
      <c r="D187" s="7" t="s">
        <v>242</v>
      </c>
      <c r="E187" s="7"/>
      <c r="F187" s="7"/>
      <c r="G187" s="7"/>
      <c r="H187" s="7"/>
      <c r="I187" s="7"/>
      <c r="J187" s="7"/>
      <c r="K187" s="7"/>
      <c r="L187" s="9" t="s">
        <v>67</v>
      </c>
      <c r="M187" s="70">
        <v>1693</v>
      </c>
      <c r="N187" s="70">
        <v>2618</v>
      </c>
      <c r="O187" s="74">
        <v>822</v>
      </c>
      <c r="P187" s="74">
        <v>373</v>
      </c>
      <c r="Q187" s="74">
        <v>268</v>
      </c>
      <c r="R187" s="74">
        <v>115</v>
      </c>
      <c r="S187" s="73">
        <v>90</v>
      </c>
      <c r="T187" s="73">
        <v>48</v>
      </c>
    </row>
    <row r="188" spans="1:20" ht="16.5" customHeight="1" x14ac:dyDescent="0.2">
      <c r="A188" s="7"/>
      <c r="B188" s="7"/>
      <c r="C188" s="7"/>
      <c r="D188" s="7" t="s">
        <v>243</v>
      </c>
      <c r="E188" s="7"/>
      <c r="F188" s="7"/>
      <c r="G188" s="7"/>
      <c r="H188" s="7"/>
      <c r="I188" s="7"/>
      <c r="J188" s="7"/>
      <c r="K188" s="7"/>
      <c r="L188" s="9" t="s">
        <v>67</v>
      </c>
      <c r="M188" s="74">
        <v>264</v>
      </c>
      <c r="N188" s="74">
        <v>931</v>
      </c>
      <c r="O188" s="70">
        <v>1332</v>
      </c>
      <c r="P188" s="73">
        <v>61</v>
      </c>
      <c r="Q188" s="73">
        <v>35</v>
      </c>
      <c r="R188" s="73">
        <v>71</v>
      </c>
      <c r="S188" s="73">
        <v>14</v>
      </c>
      <c r="T188" s="73">
        <v>11</v>
      </c>
    </row>
    <row r="189" spans="1:20" ht="16.5" customHeight="1" x14ac:dyDescent="0.2">
      <c r="A189" s="7"/>
      <c r="B189" s="7"/>
      <c r="C189" s="7"/>
      <c r="D189" s="7" t="s">
        <v>244</v>
      </c>
      <c r="E189" s="7"/>
      <c r="F189" s="7"/>
      <c r="G189" s="7"/>
      <c r="H189" s="7"/>
      <c r="I189" s="7"/>
      <c r="J189" s="7"/>
      <c r="K189" s="7"/>
      <c r="L189" s="9" t="s">
        <v>67</v>
      </c>
      <c r="M189" s="70">
        <v>1957</v>
      </c>
      <c r="N189" s="70">
        <v>3549</v>
      </c>
      <c r="O189" s="70">
        <v>2154</v>
      </c>
      <c r="P189" s="74">
        <v>434</v>
      </c>
      <c r="Q189" s="74">
        <v>303</v>
      </c>
      <c r="R189" s="74">
        <v>186</v>
      </c>
      <c r="S189" s="74">
        <v>104</v>
      </c>
      <c r="T189" s="73">
        <v>59</v>
      </c>
    </row>
    <row r="190" spans="1:20" ht="29.45" customHeight="1" x14ac:dyDescent="0.2">
      <c r="A190" s="7"/>
      <c r="B190" s="7"/>
      <c r="C190" s="382" t="s">
        <v>245</v>
      </c>
      <c r="D190" s="382"/>
      <c r="E190" s="382"/>
      <c r="F190" s="382"/>
      <c r="G190" s="382"/>
      <c r="H190" s="382"/>
      <c r="I190" s="382"/>
      <c r="J190" s="382"/>
      <c r="K190" s="382"/>
      <c r="L190" s="9" t="s">
        <v>67</v>
      </c>
      <c r="M190" s="70">
        <v>1428</v>
      </c>
      <c r="N190" s="70">
        <v>3517</v>
      </c>
      <c r="O190" s="70">
        <v>1393</v>
      </c>
      <c r="P190" s="74">
        <v>383</v>
      </c>
      <c r="Q190" s="74">
        <v>335</v>
      </c>
      <c r="R190" s="74">
        <v>271</v>
      </c>
      <c r="S190" s="73">
        <v>79</v>
      </c>
      <c r="T190" s="73">
        <v>42</v>
      </c>
    </row>
    <row r="191" spans="1:20" ht="16.5" customHeight="1" x14ac:dyDescent="0.2">
      <c r="A191" s="7"/>
      <c r="B191" s="7" t="s">
        <v>69</v>
      </c>
      <c r="C191" s="7"/>
      <c r="D191" s="7"/>
      <c r="E191" s="7"/>
      <c r="F191" s="7"/>
      <c r="G191" s="7"/>
      <c r="H191" s="7"/>
      <c r="I191" s="7"/>
      <c r="J191" s="7"/>
      <c r="K191" s="7"/>
      <c r="L191" s="9"/>
      <c r="M191" s="10"/>
      <c r="N191" s="10"/>
      <c r="O191" s="10"/>
      <c r="P191" s="10"/>
      <c r="Q191" s="10"/>
      <c r="R191" s="10"/>
      <c r="S191" s="10"/>
      <c r="T191" s="10"/>
    </row>
    <row r="192" spans="1:20" ht="16.5" customHeight="1" x14ac:dyDescent="0.2">
      <c r="A192" s="7"/>
      <c r="B192" s="7"/>
      <c r="C192" s="7" t="s">
        <v>241</v>
      </c>
      <c r="D192" s="7"/>
      <c r="E192" s="7"/>
      <c r="F192" s="7"/>
      <c r="G192" s="7"/>
      <c r="H192" s="7"/>
      <c r="I192" s="7"/>
      <c r="J192" s="7"/>
      <c r="K192" s="7"/>
      <c r="L192" s="9"/>
      <c r="M192" s="10"/>
      <c r="N192" s="10"/>
      <c r="O192" s="10"/>
      <c r="P192" s="10"/>
      <c r="Q192" s="10"/>
      <c r="R192" s="10"/>
      <c r="S192" s="10"/>
      <c r="T192" s="10"/>
    </row>
    <row r="193" spans="1:20" ht="16.5" customHeight="1" x14ac:dyDescent="0.2">
      <c r="A193" s="7"/>
      <c r="B193" s="7"/>
      <c r="C193" s="7"/>
      <c r="D193" s="7" t="s">
        <v>242</v>
      </c>
      <c r="E193" s="7"/>
      <c r="F193" s="7"/>
      <c r="G193" s="7"/>
      <c r="H193" s="7"/>
      <c r="I193" s="7"/>
      <c r="J193" s="7"/>
      <c r="K193" s="7"/>
      <c r="L193" s="9" t="s">
        <v>67</v>
      </c>
      <c r="M193" s="72">
        <v>2</v>
      </c>
      <c r="N193" s="72">
        <v>2</v>
      </c>
      <c r="O193" s="73">
        <v>40</v>
      </c>
      <c r="P193" s="73">
        <v>41</v>
      </c>
      <c r="Q193" s="73">
        <v>19</v>
      </c>
      <c r="R193" s="73">
        <v>40</v>
      </c>
      <c r="S193" s="72">
        <v>4</v>
      </c>
      <c r="T193" s="72">
        <v>3</v>
      </c>
    </row>
    <row r="194" spans="1:20" ht="16.5" customHeight="1" x14ac:dyDescent="0.2">
      <c r="A194" s="7"/>
      <c r="B194" s="7"/>
      <c r="C194" s="7"/>
      <c r="D194" s="7" t="s">
        <v>243</v>
      </c>
      <c r="E194" s="7"/>
      <c r="F194" s="7"/>
      <c r="G194" s="7"/>
      <c r="H194" s="7"/>
      <c r="I194" s="7"/>
      <c r="J194" s="7"/>
      <c r="K194" s="7"/>
      <c r="L194" s="9" t="s">
        <v>67</v>
      </c>
      <c r="M194" s="72" t="s">
        <v>75</v>
      </c>
      <c r="N194" s="72" t="s">
        <v>75</v>
      </c>
      <c r="O194" s="73">
        <v>21</v>
      </c>
      <c r="P194" s="72">
        <v>3</v>
      </c>
      <c r="Q194" s="72">
        <v>5</v>
      </c>
      <c r="R194" s="72">
        <v>1</v>
      </c>
      <c r="S194" s="72" t="s">
        <v>75</v>
      </c>
      <c r="T194" s="72" t="s">
        <v>75</v>
      </c>
    </row>
    <row r="195" spans="1:20" ht="16.5" customHeight="1" x14ac:dyDescent="0.2">
      <c r="A195" s="7"/>
      <c r="B195" s="7"/>
      <c r="C195" s="7"/>
      <c r="D195" s="7" t="s">
        <v>244</v>
      </c>
      <c r="E195" s="7"/>
      <c r="F195" s="7"/>
      <c r="G195" s="7"/>
      <c r="H195" s="7"/>
      <c r="I195" s="7"/>
      <c r="J195" s="7"/>
      <c r="K195" s="7"/>
      <c r="L195" s="9" t="s">
        <v>67</v>
      </c>
      <c r="M195" s="72">
        <v>2</v>
      </c>
      <c r="N195" s="72">
        <v>2</v>
      </c>
      <c r="O195" s="73">
        <v>61</v>
      </c>
      <c r="P195" s="73">
        <v>44</v>
      </c>
      <c r="Q195" s="73">
        <v>24</v>
      </c>
      <c r="R195" s="73">
        <v>41</v>
      </c>
      <c r="S195" s="72">
        <v>4</v>
      </c>
      <c r="T195" s="72">
        <v>3</v>
      </c>
    </row>
    <row r="196" spans="1:20" ht="29.45" customHeight="1" x14ac:dyDescent="0.2">
      <c r="A196" s="7"/>
      <c r="B196" s="7"/>
      <c r="C196" s="382" t="s">
        <v>245</v>
      </c>
      <c r="D196" s="382"/>
      <c r="E196" s="382"/>
      <c r="F196" s="382"/>
      <c r="G196" s="382"/>
      <c r="H196" s="382"/>
      <c r="I196" s="382"/>
      <c r="J196" s="382"/>
      <c r="K196" s="382"/>
      <c r="L196" s="9" t="s">
        <v>67</v>
      </c>
      <c r="M196" s="72">
        <v>3</v>
      </c>
      <c r="N196" s="72">
        <v>5</v>
      </c>
      <c r="O196" s="73">
        <v>20</v>
      </c>
      <c r="P196" s="73">
        <v>15</v>
      </c>
      <c r="Q196" s="73">
        <v>19</v>
      </c>
      <c r="R196" s="73">
        <v>26</v>
      </c>
      <c r="S196" s="72">
        <v>5</v>
      </c>
      <c r="T196" s="72">
        <v>2</v>
      </c>
    </row>
    <row r="197" spans="1:20" ht="16.5" customHeight="1" x14ac:dyDescent="0.2">
      <c r="A197" s="7"/>
      <c r="B197" s="7" t="s">
        <v>70</v>
      </c>
      <c r="C197" s="7"/>
      <c r="D197" s="7"/>
      <c r="E197" s="7"/>
      <c r="F197" s="7"/>
      <c r="G197" s="7"/>
      <c r="H197" s="7"/>
      <c r="I197" s="7"/>
      <c r="J197" s="7"/>
      <c r="K197" s="7"/>
      <c r="L197" s="9"/>
      <c r="M197" s="10"/>
      <c r="N197" s="10"/>
      <c r="O197" s="10"/>
      <c r="P197" s="10"/>
      <c r="Q197" s="10"/>
      <c r="R197" s="10"/>
      <c r="S197" s="10"/>
      <c r="T197" s="10"/>
    </row>
    <row r="198" spans="1:20" ht="16.5" customHeight="1" x14ac:dyDescent="0.2">
      <c r="A198" s="7"/>
      <c r="B198" s="7"/>
      <c r="C198" s="7" t="s">
        <v>241</v>
      </c>
      <c r="D198" s="7"/>
      <c r="E198" s="7"/>
      <c r="F198" s="7"/>
      <c r="G198" s="7"/>
      <c r="H198" s="7"/>
      <c r="I198" s="7"/>
      <c r="J198" s="7"/>
      <c r="K198" s="7"/>
      <c r="L198" s="9"/>
      <c r="M198" s="10"/>
      <c r="N198" s="10"/>
      <c r="O198" s="10"/>
      <c r="P198" s="10"/>
      <c r="Q198" s="10"/>
      <c r="R198" s="10"/>
      <c r="S198" s="10"/>
      <c r="T198" s="10"/>
    </row>
    <row r="199" spans="1:20" ht="16.5" customHeight="1" x14ac:dyDescent="0.2">
      <c r="A199" s="7"/>
      <c r="B199" s="7"/>
      <c r="C199" s="7"/>
      <c r="D199" s="7" t="s">
        <v>242</v>
      </c>
      <c r="E199" s="7"/>
      <c r="F199" s="7"/>
      <c r="G199" s="7"/>
      <c r="H199" s="7"/>
      <c r="I199" s="7"/>
      <c r="J199" s="7"/>
      <c r="K199" s="7"/>
      <c r="L199" s="9" t="s">
        <v>67</v>
      </c>
      <c r="M199" s="70">
        <v>2539</v>
      </c>
      <c r="N199" s="70">
        <v>3056</v>
      </c>
      <c r="O199" s="70">
        <v>1376</v>
      </c>
      <c r="P199" s="74">
        <v>767</v>
      </c>
      <c r="Q199" s="74">
        <v>396</v>
      </c>
      <c r="R199" s="74">
        <v>183</v>
      </c>
      <c r="S199" s="74">
        <v>124</v>
      </c>
      <c r="T199" s="74">
        <v>278</v>
      </c>
    </row>
    <row r="200" spans="1:20" ht="16.5" customHeight="1" x14ac:dyDescent="0.2">
      <c r="A200" s="7"/>
      <c r="B200" s="7"/>
      <c r="C200" s="7"/>
      <c r="D200" s="7" t="s">
        <v>243</v>
      </c>
      <c r="E200" s="7"/>
      <c r="F200" s="7"/>
      <c r="G200" s="7"/>
      <c r="H200" s="7"/>
      <c r="I200" s="7"/>
      <c r="J200" s="7"/>
      <c r="K200" s="7"/>
      <c r="L200" s="9" t="s">
        <v>67</v>
      </c>
      <c r="M200" s="74">
        <v>456</v>
      </c>
      <c r="N200" s="70">
        <v>1154</v>
      </c>
      <c r="O200" s="70">
        <v>2432</v>
      </c>
      <c r="P200" s="74">
        <v>141</v>
      </c>
      <c r="Q200" s="73">
        <v>61</v>
      </c>
      <c r="R200" s="73">
        <v>99</v>
      </c>
      <c r="S200" s="73">
        <v>17</v>
      </c>
      <c r="T200" s="73">
        <v>92</v>
      </c>
    </row>
    <row r="201" spans="1:20" ht="16.5" customHeight="1" x14ac:dyDescent="0.2">
      <c r="A201" s="7"/>
      <c r="B201" s="7"/>
      <c r="C201" s="7"/>
      <c r="D201" s="7" t="s">
        <v>244</v>
      </c>
      <c r="E201" s="7"/>
      <c r="F201" s="7"/>
      <c r="G201" s="7"/>
      <c r="H201" s="7"/>
      <c r="I201" s="7"/>
      <c r="J201" s="7"/>
      <c r="K201" s="7"/>
      <c r="L201" s="9" t="s">
        <v>67</v>
      </c>
      <c r="M201" s="70">
        <v>2995</v>
      </c>
      <c r="N201" s="70">
        <v>4210</v>
      </c>
      <c r="O201" s="70">
        <v>3808</v>
      </c>
      <c r="P201" s="74">
        <v>908</v>
      </c>
      <c r="Q201" s="74">
        <v>457</v>
      </c>
      <c r="R201" s="74">
        <v>282</v>
      </c>
      <c r="S201" s="74">
        <v>141</v>
      </c>
      <c r="T201" s="74">
        <v>370</v>
      </c>
    </row>
    <row r="202" spans="1:20" ht="29.45" customHeight="1" x14ac:dyDescent="0.2">
      <c r="A202" s="7"/>
      <c r="B202" s="7"/>
      <c r="C202" s="382" t="s">
        <v>245</v>
      </c>
      <c r="D202" s="382"/>
      <c r="E202" s="382"/>
      <c r="F202" s="382"/>
      <c r="G202" s="382"/>
      <c r="H202" s="382"/>
      <c r="I202" s="382"/>
      <c r="J202" s="382"/>
      <c r="K202" s="382"/>
      <c r="L202" s="9" t="s">
        <v>67</v>
      </c>
      <c r="M202" s="70">
        <v>2052</v>
      </c>
      <c r="N202" s="70">
        <v>4154</v>
      </c>
      <c r="O202" s="70">
        <v>2091</v>
      </c>
      <c r="P202" s="74">
        <v>770</v>
      </c>
      <c r="Q202" s="74">
        <v>494</v>
      </c>
      <c r="R202" s="74">
        <v>381</v>
      </c>
      <c r="S202" s="74">
        <v>111</v>
      </c>
      <c r="T202" s="74">
        <v>222</v>
      </c>
    </row>
    <row r="203" spans="1:20" ht="16.5" customHeight="1" x14ac:dyDescent="0.2">
      <c r="A203" s="7" t="s">
        <v>87</v>
      </c>
      <c r="B203" s="7"/>
      <c r="C203" s="7"/>
      <c r="D203" s="7"/>
      <c r="E203" s="7"/>
      <c r="F203" s="7"/>
      <c r="G203" s="7"/>
      <c r="H203" s="7"/>
      <c r="I203" s="7"/>
      <c r="J203" s="7"/>
      <c r="K203" s="7"/>
      <c r="L203" s="9"/>
      <c r="M203" s="10"/>
      <c r="N203" s="10"/>
      <c r="O203" s="10"/>
      <c r="P203" s="10"/>
      <c r="Q203" s="10"/>
      <c r="R203" s="10"/>
      <c r="S203" s="10"/>
      <c r="T203" s="10"/>
    </row>
    <row r="204" spans="1:20" ht="16.5" customHeight="1" x14ac:dyDescent="0.2">
      <c r="A204" s="7"/>
      <c r="B204" s="7" t="s">
        <v>66</v>
      </c>
      <c r="C204" s="7"/>
      <c r="D204" s="7"/>
      <c r="E204" s="7"/>
      <c r="F204" s="7"/>
      <c r="G204" s="7"/>
      <c r="H204" s="7"/>
      <c r="I204" s="7"/>
      <c r="J204" s="7"/>
      <c r="K204" s="7"/>
      <c r="L204" s="9"/>
      <c r="M204" s="10"/>
      <c r="N204" s="10"/>
      <c r="O204" s="10"/>
      <c r="P204" s="10"/>
      <c r="Q204" s="10"/>
      <c r="R204" s="10"/>
      <c r="S204" s="10"/>
      <c r="T204" s="10"/>
    </row>
    <row r="205" spans="1:20" ht="16.5" customHeight="1" x14ac:dyDescent="0.2">
      <c r="A205" s="7"/>
      <c r="B205" s="7"/>
      <c r="C205" s="7" t="s">
        <v>241</v>
      </c>
      <c r="D205" s="7"/>
      <c r="E205" s="7"/>
      <c r="F205" s="7"/>
      <c r="G205" s="7"/>
      <c r="H205" s="7"/>
      <c r="I205" s="7"/>
      <c r="J205" s="7"/>
      <c r="K205" s="7"/>
      <c r="L205" s="9"/>
      <c r="M205" s="10"/>
      <c r="N205" s="10"/>
      <c r="O205" s="10"/>
      <c r="P205" s="10"/>
      <c r="Q205" s="10"/>
      <c r="R205" s="10"/>
      <c r="S205" s="10"/>
      <c r="T205" s="10"/>
    </row>
    <row r="206" spans="1:20" ht="16.5" customHeight="1" x14ac:dyDescent="0.2">
      <c r="A206" s="7"/>
      <c r="B206" s="7"/>
      <c r="C206" s="7"/>
      <c r="D206" s="7" t="s">
        <v>242</v>
      </c>
      <c r="E206" s="7"/>
      <c r="F206" s="7"/>
      <c r="G206" s="7"/>
      <c r="H206" s="7"/>
      <c r="I206" s="7"/>
      <c r="J206" s="7"/>
      <c r="K206" s="7"/>
      <c r="L206" s="9" t="s">
        <v>67</v>
      </c>
      <c r="M206" s="74">
        <v>701</v>
      </c>
      <c r="N206" s="74">
        <v>365</v>
      </c>
      <c r="O206" s="74">
        <v>586</v>
      </c>
      <c r="P206" s="74">
        <v>583</v>
      </c>
      <c r="Q206" s="74">
        <v>139</v>
      </c>
      <c r="R206" s="73">
        <v>46</v>
      </c>
      <c r="S206" s="73">
        <v>36</v>
      </c>
      <c r="T206" s="74">
        <v>214</v>
      </c>
    </row>
    <row r="207" spans="1:20" ht="16.5" customHeight="1" x14ac:dyDescent="0.2">
      <c r="A207" s="7"/>
      <c r="B207" s="7"/>
      <c r="C207" s="7"/>
      <c r="D207" s="7" t="s">
        <v>243</v>
      </c>
      <c r="E207" s="7"/>
      <c r="F207" s="7"/>
      <c r="G207" s="7"/>
      <c r="H207" s="7"/>
      <c r="I207" s="7"/>
      <c r="J207" s="7"/>
      <c r="K207" s="7"/>
      <c r="L207" s="9" t="s">
        <v>67</v>
      </c>
      <c r="M207" s="74">
        <v>168</v>
      </c>
      <c r="N207" s="74">
        <v>185</v>
      </c>
      <c r="O207" s="70">
        <v>1208</v>
      </c>
      <c r="P207" s="74">
        <v>263</v>
      </c>
      <c r="Q207" s="73">
        <v>21</v>
      </c>
      <c r="R207" s="73">
        <v>35</v>
      </c>
      <c r="S207" s="72">
        <v>5</v>
      </c>
      <c r="T207" s="73">
        <v>56</v>
      </c>
    </row>
    <row r="208" spans="1:20" ht="16.5" customHeight="1" x14ac:dyDescent="0.2">
      <c r="A208" s="7"/>
      <c r="B208" s="7"/>
      <c r="C208" s="7"/>
      <c r="D208" s="7" t="s">
        <v>244</v>
      </c>
      <c r="E208" s="7"/>
      <c r="F208" s="7"/>
      <c r="G208" s="7"/>
      <c r="H208" s="7"/>
      <c r="I208" s="7"/>
      <c r="J208" s="7"/>
      <c r="K208" s="7"/>
      <c r="L208" s="9" t="s">
        <v>67</v>
      </c>
      <c r="M208" s="74">
        <v>869</v>
      </c>
      <c r="N208" s="74">
        <v>550</v>
      </c>
      <c r="O208" s="70">
        <v>1794</v>
      </c>
      <c r="P208" s="74">
        <v>846</v>
      </c>
      <c r="Q208" s="74">
        <v>160</v>
      </c>
      <c r="R208" s="73">
        <v>81</v>
      </c>
      <c r="S208" s="73">
        <v>41</v>
      </c>
      <c r="T208" s="74">
        <v>270</v>
      </c>
    </row>
    <row r="209" spans="1:20" ht="29.45" customHeight="1" x14ac:dyDescent="0.2">
      <c r="A209" s="7"/>
      <c r="B209" s="7"/>
      <c r="C209" s="382" t="s">
        <v>245</v>
      </c>
      <c r="D209" s="382"/>
      <c r="E209" s="382"/>
      <c r="F209" s="382"/>
      <c r="G209" s="382"/>
      <c r="H209" s="382"/>
      <c r="I209" s="382"/>
      <c r="J209" s="382"/>
      <c r="K209" s="382"/>
      <c r="L209" s="9" t="s">
        <v>67</v>
      </c>
      <c r="M209" s="74">
        <v>527</v>
      </c>
      <c r="N209" s="74">
        <v>543</v>
      </c>
      <c r="O209" s="74">
        <v>742</v>
      </c>
      <c r="P209" s="74">
        <v>101</v>
      </c>
      <c r="Q209" s="74">
        <v>125</v>
      </c>
      <c r="R209" s="73">
        <v>83</v>
      </c>
      <c r="S209" s="73">
        <v>38</v>
      </c>
      <c r="T209" s="74">
        <v>245</v>
      </c>
    </row>
    <row r="210" spans="1:20" ht="16.5" customHeight="1" x14ac:dyDescent="0.2">
      <c r="A210" s="7"/>
      <c r="B210" s="7" t="s">
        <v>68</v>
      </c>
      <c r="C210" s="7"/>
      <c r="D210" s="7"/>
      <c r="E210" s="7"/>
      <c r="F210" s="7"/>
      <c r="G210" s="7"/>
      <c r="H210" s="7"/>
      <c r="I210" s="7"/>
      <c r="J210" s="7"/>
      <c r="K210" s="7"/>
      <c r="L210" s="9"/>
      <c r="M210" s="10"/>
      <c r="N210" s="10"/>
      <c r="O210" s="10"/>
      <c r="P210" s="10"/>
      <c r="Q210" s="10"/>
      <c r="R210" s="10"/>
      <c r="S210" s="10"/>
      <c r="T210" s="10"/>
    </row>
    <row r="211" spans="1:20" ht="16.5" customHeight="1" x14ac:dyDescent="0.2">
      <c r="A211" s="7"/>
      <c r="B211" s="7"/>
      <c r="C211" s="7" t="s">
        <v>241</v>
      </c>
      <c r="D211" s="7"/>
      <c r="E211" s="7"/>
      <c r="F211" s="7"/>
      <c r="G211" s="7"/>
      <c r="H211" s="7"/>
      <c r="I211" s="7"/>
      <c r="J211" s="7"/>
      <c r="K211" s="7"/>
      <c r="L211" s="9"/>
      <c r="M211" s="10"/>
      <c r="N211" s="10"/>
      <c r="O211" s="10"/>
      <c r="P211" s="10"/>
      <c r="Q211" s="10"/>
      <c r="R211" s="10"/>
      <c r="S211" s="10"/>
      <c r="T211" s="10"/>
    </row>
    <row r="212" spans="1:20" ht="16.5" customHeight="1" x14ac:dyDescent="0.2">
      <c r="A212" s="7"/>
      <c r="B212" s="7"/>
      <c r="C212" s="7"/>
      <c r="D212" s="7" t="s">
        <v>242</v>
      </c>
      <c r="E212" s="7"/>
      <c r="F212" s="7"/>
      <c r="G212" s="7"/>
      <c r="H212" s="7"/>
      <c r="I212" s="7"/>
      <c r="J212" s="7"/>
      <c r="K212" s="7"/>
      <c r="L212" s="9" t="s">
        <v>67</v>
      </c>
      <c r="M212" s="70">
        <v>1622</v>
      </c>
      <c r="N212" s="70">
        <v>2244</v>
      </c>
      <c r="O212" s="74">
        <v>980</v>
      </c>
      <c r="P212" s="74">
        <v>542</v>
      </c>
      <c r="Q212" s="74">
        <v>298</v>
      </c>
      <c r="R212" s="74">
        <v>159</v>
      </c>
      <c r="S212" s="73">
        <v>51</v>
      </c>
      <c r="T212" s="73">
        <v>48</v>
      </c>
    </row>
    <row r="213" spans="1:20" ht="16.5" customHeight="1" x14ac:dyDescent="0.2">
      <c r="A213" s="7"/>
      <c r="B213" s="7"/>
      <c r="C213" s="7"/>
      <c r="D213" s="7" t="s">
        <v>243</v>
      </c>
      <c r="E213" s="7"/>
      <c r="F213" s="7"/>
      <c r="G213" s="7"/>
      <c r="H213" s="7"/>
      <c r="I213" s="7"/>
      <c r="J213" s="7"/>
      <c r="K213" s="7"/>
      <c r="L213" s="9" t="s">
        <v>67</v>
      </c>
      <c r="M213" s="74">
        <v>260</v>
      </c>
      <c r="N213" s="70">
        <v>1052</v>
      </c>
      <c r="O213" s="70">
        <v>1536</v>
      </c>
      <c r="P213" s="74">
        <v>276</v>
      </c>
      <c r="Q213" s="73">
        <v>35</v>
      </c>
      <c r="R213" s="74">
        <v>108</v>
      </c>
      <c r="S213" s="73">
        <v>20</v>
      </c>
      <c r="T213" s="73">
        <v>14</v>
      </c>
    </row>
    <row r="214" spans="1:20" ht="16.5" customHeight="1" x14ac:dyDescent="0.2">
      <c r="A214" s="7"/>
      <c r="B214" s="7"/>
      <c r="C214" s="7"/>
      <c r="D214" s="7" t="s">
        <v>244</v>
      </c>
      <c r="E214" s="7"/>
      <c r="F214" s="7"/>
      <c r="G214" s="7"/>
      <c r="H214" s="7"/>
      <c r="I214" s="7"/>
      <c r="J214" s="7"/>
      <c r="K214" s="7"/>
      <c r="L214" s="9" t="s">
        <v>67</v>
      </c>
      <c r="M214" s="70">
        <v>1882</v>
      </c>
      <c r="N214" s="70">
        <v>3296</v>
      </c>
      <c r="O214" s="70">
        <v>2516</v>
      </c>
      <c r="P214" s="74">
        <v>818</v>
      </c>
      <c r="Q214" s="74">
        <v>333</v>
      </c>
      <c r="R214" s="74">
        <v>267</v>
      </c>
      <c r="S214" s="73">
        <v>71</v>
      </c>
      <c r="T214" s="73">
        <v>62</v>
      </c>
    </row>
    <row r="215" spans="1:20" ht="29.45" customHeight="1" x14ac:dyDescent="0.2">
      <c r="A215" s="7"/>
      <c r="B215" s="7"/>
      <c r="C215" s="382" t="s">
        <v>245</v>
      </c>
      <c r="D215" s="382"/>
      <c r="E215" s="382"/>
      <c r="F215" s="382"/>
      <c r="G215" s="382"/>
      <c r="H215" s="382"/>
      <c r="I215" s="382"/>
      <c r="J215" s="382"/>
      <c r="K215" s="382"/>
      <c r="L215" s="9" t="s">
        <v>67</v>
      </c>
      <c r="M215" s="70">
        <v>1530</v>
      </c>
      <c r="N215" s="70">
        <v>3354</v>
      </c>
      <c r="O215" s="70">
        <v>1260</v>
      </c>
      <c r="P215" s="74">
        <v>243</v>
      </c>
      <c r="Q215" s="74">
        <v>359</v>
      </c>
      <c r="R215" s="74">
        <v>274</v>
      </c>
      <c r="S215" s="74">
        <v>134</v>
      </c>
      <c r="T215" s="73">
        <v>63</v>
      </c>
    </row>
    <row r="216" spans="1:20" ht="16.5" customHeight="1" x14ac:dyDescent="0.2">
      <c r="A216" s="7"/>
      <c r="B216" s="7" t="s">
        <v>69</v>
      </c>
      <c r="C216" s="7"/>
      <c r="D216" s="7"/>
      <c r="E216" s="7"/>
      <c r="F216" s="7"/>
      <c r="G216" s="7"/>
      <c r="H216" s="7"/>
      <c r="I216" s="7"/>
      <c r="J216" s="7"/>
      <c r="K216" s="7"/>
      <c r="L216" s="9"/>
      <c r="M216" s="10"/>
      <c r="N216" s="10"/>
      <c r="O216" s="10"/>
      <c r="P216" s="10"/>
      <c r="Q216" s="10"/>
      <c r="R216" s="10"/>
      <c r="S216" s="10"/>
      <c r="T216" s="10"/>
    </row>
    <row r="217" spans="1:20" ht="16.5" customHeight="1" x14ac:dyDescent="0.2">
      <c r="A217" s="7"/>
      <c r="B217" s="7"/>
      <c r="C217" s="7" t="s">
        <v>241</v>
      </c>
      <c r="D217" s="7"/>
      <c r="E217" s="7"/>
      <c r="F217" s="7"/>
      <c r="G217" s="7"/>
      <c r="H217" s="7"/>
      <c r="I217" s="7"/>
      <c r="J217" s="7"/>
      <c r="K217" s="7"/>
      <c r="L217" s="9"/>
      <c r="M217" s="10"/>
      <c r="N217" s="10"/>
      <c r="O217" s="10"/>
      <c r="P217" s="10"/>
      <c r="Q217" s="10"/>
      <c r="R217" s="10"/>
      <c r="S217" s="10"/>
      <c r="T217" s="10"/>
    </row>
    <row r="218" spans="1:20" ht="16.5" customHeight="1" x14ac:dyDescent="0.2">
      <c r="A218" s="7"/>
      <c r="B218" s="7"/>
      <c r="C218" s="7"/>
      <c r="D218" s="7" t="s">
        <v>242</v>
      </c>
      <c r="E218" s="7"/>
      <c r="F218" s="7"/>
      <c r="G218" s="7"/>
      <c r="H218" s="7"/>
      <c r="I218" s="7"/>
      <c r="J218" s="7"/>
      <c r="K218" s="7"/>
      <c r="L218" s="9" t="s">
        <v>67</v>
      </c>
      <c r="M218" s="72">
        <v>5</v>
      </c>
      <c r="N218" s="72">
        <v>1</v>
      </c>
      <c r="O218" s="73">
        <v>35</v>
      </c>
      <c r="P218" s="73">
        <v>73</v>
      </c>
      <c r="Q218" s="73">
        <v>20</v>
      </c>
      <c r="R218" s="73">
        <v>32</v>
      </c>
      <c r="S218" s="73">
        <v>18</v>
      </c>
      <c r="T218" s="72" t="s">
        <v>75</v>
      </c>
    </row>
    <row r="219" spans="1:20" ht="16.5" customHeight="1" x14ac:dyDescent="0.2">
      <c r="A219" s="7"/>
      <c r="B219" s="7"/>
      <c r="C219" s="7"/>
      <c r="D219" s="7" t="s">
        <v>243</v>
      </c>
      <c r="E219" s="7"/>
      <c r="F219" s="7"/>
      <c r="G219" s="7"/>
      <c r="H219" s="7"/>
      <c r="I219" s="7"/>
      <c r="J219" s="7"/>
      <c r="K219" s="7"/>
      <c r="L219" s="9" t="s">
        <v>67</v>
      </c>
      <c r="M219" s="72" t="s">
        <v>75</v>
      </c>
      <c r="N219" s="72" t="s">
        <v>75</v>
      </c>
      <c r="O219" s="73">
        <v>23</v>
      </c>
      <c r="P219" s="72" t="s">
        <v>75</v>
      </c>
      <c r="Q219" s="72" t="s">
        <v>75</v>
      </c>
      <c r="R219" s="72">
        <v>1</v>
      </c>
      <c r="S219" s="72">
        <v>1</v>
      </c>
      <c r="T219" s="72" t="s">
        <v>75</v>
      </c>
    </row>
    <row r="220" spans="1:20" ht="16.5" customHeight="1" x14ac:dyDescent="0.2">
      <c r="A220" s="7"/>
      <c r="B220" s="7"/>
      <c r="C220" s="7"/>
      <c r="D220" s="7" t="s">
        <v>244</v>
      </c>
      <c r="E220" s="7"/>
      <c r="F220" s="7"/>
      <c r="G220" s="7"/>
      <c r="H220" s="7"/>
      <c r="I220" s="7"/>
      <c r="J220" s="7"/>
      <c r="K220" s="7"/>
      <c r="L220" s="9" t="s">
        <v>67</v>
      </c>
      <c r="M220" s="72">
        <v>5</v>
      </c>
      <c r="N220" s="72">
        <v>1</v>
      </c>
      <c r="O220" s="73">
        <v>58</v>
      </c>
      <c r="P220" s="73">
        <v>73</v>
      </c>
      <c r="Q220" s="73">
        <v>20</v>
      </c>
      <c r="R220" s="73">
        <v>33</v>
      </c>
      <c r="S220" s="73">
        <v>19</v>
      </c>
      <c r="T220" s="72" t="s">
        <v>75</v>
      </c>
    </row>
    <row r="221" spans="1:20" ht="29.45" customHeight="1" x14ac:dyDescent="0.2">
      <c r="A221" s="7"/>
      <c r="B221" s="7"/>
      <c r="C221" s="382" t="s">
        <v>245</v>
      </c>
      <c r="D221" s="382"/>
      <c r="E221" s="382"/>
      <c r="F221" s="382"/>
      <c r="G221" s="382"/>
      <c r="H221" s="382"/>
      <c r="I221" s="382"/>
      <c r="J221" s="382"/>
      <c r="K221" s="382"/>
      <c r="L221" s="9" t="s">
        <v>67</v>
      </c>
      <c r="M221" s="72">
        <v>3</v>
      </c>
      <c r="N221" s="72">
        <v>1</v>
      </c>
      <c r="O221" s="73">
        <v>16</v>
      </c>
      <c r="P221" s="72">
        <v>9</v>
      </c>
      <c r="Q221" s="73">
        <v>16</v>
      </c>
      <c r="R221" s="73">
        <v>18</v>
      </c>
      <c r="S221" s="72">
        <v>6</v>
      </c>
      <c r="T221" s="72" t="s">
        <v>75</v>
      </c>
    </row>
    <row r="222" spans="1:20" ht="16.5" customHeight="1" x14ac:dyDescent="0.2">
      <c r="A222" s="7"/>
      <c r="B222" s="7" t="s">
        <v>70</v>
      </c>
      <c r="C222" s="7"/>
      <c r="D222" s="7"/>
      <c r="E222" s="7"/>
      <c r="F222" s="7"/>
      <c r="G222" s="7"/>
      <c r="H222" s="7"/>
      <c r="I222" s="7"/>
      <c r="J222" s="7"/>
      <c r="K222" s="7"/>
      <c r="L222" s="9"/>
      <c r="M222" s="10"/>
      <c r="N222" s="10"/>
      <c r="O222" s="10"/>
      <c r="P222" s="10"/>
      <c r="Q222" s="10"/>
      <c r="R222" s="10"/>
      <c r="S222" s="10"/>
      <c r="T222" s="10"/>
    </row>
    <row r="223" spans="1:20" ht="16.5" customHeight="1" x14ac:dyDescent="0.2">
      <c r="A223" s="7"/>
      <c r="B223" s="7"/>
      <c r="C223" s="7" t="s">
        <v>241</v>
      </c>
      <c r="D223" s="7"/>
      <c r="E223" s="7"/>
      <c r="F223" s="7"/>
      <c r="G223" s="7"/>
      <c r="H223" s="7"/>
      <c r="I223" s="7"/>
      <c r="J223" s="7"/>
      <c r="K223" s="7"/>
      <c r="L223" s="9"/>
      <c r="M223" s="10"/>
      <c r="N223" s="10"/>
      <c r="O223" s="10"/>
      <c r="P223" s="10"/>
      <c r="Q223" s="10"/>
      <c r="R223" s="10"/>
      <c r="S223" s="10"/>
      <c r="T223" s="10"/>
    </row>
    <row r="224" spans="1:20" ht="16.5" customHeight="1" x14ac:dyDescent="0.2">
      <c r="A224" s="7"/>
      <c r="B224" s="7"/>
      <c r="C224" s="7"/>
      <c r="D224" s="7" t="s">
        <v>242</v>
      </c>
      <c r="E224" s="7"/>
      <c r="F224" s="7"/>
      <c r="G224" s="7"/>
      <c r="H224" s="7"/>
      <c r="I224" s="7"/>
      <c r="J224" s="7"/>
      <c r="K224" s="7"/>
      <c r="L224" s="9" t="s">
        <v>67</v>
      </c>
      <c r="M224" s="70">
        <v>2328</v>
      </c>
      <c r="N224" s="70">
        <v>2610</v>
      </c>
      <c r="O224" s="70">
        <v>1601</v>
      </c>
      <c r="P224" s="70">
        <v>1198</v>
      </c>
      <c r="Q224" s="74">
        <v>457</v>
      </c>
      <c r="R224" s="74">
        <v>237</v>
      </c>
      <c r="S224" s="74">
        <v>105</v>
      </c>
      <c r="T224" s="74">
        <v>262</v>
      </c>
    </row>
    <row r="225" spans="1:20" ht="16.5" customHeight="1" x14ac:dyDescent="0.2">
      <c r="A225" s="7"/>
      <c r="B225" s="7"/>
      <c r="C225" s="7"/>
      <c r="D225" s="7" t="s">
        <v>243</v>
      </c>
      <c r="E225" s="7"/>
      <c r="F225" s="7"/>
      <c r="G225" s="7"/>
      <c r="H225" s="7"/>
      <c r="I225" s="7"/>
      <c r="J225" s="7"/>
      <c r="K225" s="7"/>
      <c r="L225" s="9" t="s">
        <v>67</v>
      </c>
      <c r="M225" s="74">
        <v>428</v>
      </c>
      <c r="N225" s="70">
        <v>1237</v>
      </c>
      <c r="O225" s="70">
        <v>2767</v>
      </c>
      <c r="P225" s="74">
        <v>539</v>
      </c>
      <c r="Q225" s="73">
        <v>56</v>
      </c>
      <c r="R225" s="74">
        <v>144</v>
      </c>
      <c r="S225" s="73">
        <v>26</v>
      </c>
      <c r="T225" s="73">
        <v>70</v>
      </c>
    </row>
    <row r="226" spans="1:20" ht="16.5" customHeight="1" x14ac:dyDescent="0.2">
      <c r="A226" s="7"/>
      <c r="B226" s="7"/>
      <c r="C226" s="7"/>
      <c r="D226" s="7" t="s">
        <v>244</v>
      </c>
      <c r="E226" s="7"/>
      <c r="F226" s="7"/>
      <c r="G226" s="7"/>
      <c r="H226" s="7"/>
      <c r="I226" s="7"/>
      <c r="J226" s="7"/>
      <c r="K226" s="7"/>
      <c r="L226" s="9" t="s">
        <v>67</v>
      </c>
      <c r="M226" s="70">
        <v>2756</v>
      </c>
      <c r="N226" s="70">
        <v>3847</v>
      </c>
      <c r="O226" s="70">
        <v>4368</v>
      </c>
      <c r="P226" s="70">
        <v>1737</v>
      </c>
      <c r="Q226" s="74">
        <v>513</v>
      </c>
      <c r="R226" s="74">
        <v>381</v>
      </c>
      <c r="S226" s="74">
        <v>131</v>
      </c>
      <c r="T226" s="74">
        <v>332</v>
      </c>
    </row>
    <row r="227" spans="1:20" ht="29.45" customHeight="1" x14ac:dyDescent="0.2">
      <c r="A227" s="7"/>
      <c r="B227" s="7"/>
      <c r="C227" s="382" t="s">
        <v>245</v>
      </c>
      <c r="D227" s="382"/>
      <c r="E227" s="382"/>
      <c r="F227" s="382"/>
      <c r="G227" s="382"/>
      <c r="H227" s="382"/>
      <c r="I227" s="382"/>
      <c r="J227" s="382"/>
      <c r="K227" s="382"/>
      <c r="L227" s="9" t="s">
        <v>67</v>
      </c>
      <c r="M227" s="70">
        <v>2060</v>
      </c>
      <c r="N227" s="70">
        <v>3898</v>
      </c>
      <c r="O227" s="70">
        <v>2018</v>
      </c>
      <c r="P227" s="74">
        <v>353</v>
      </c>
      <c r="Q227" s="74">
        <v>465</v>
      </c>
      <c r="R227" s="74">
        <v>375</v>
      </c>
      <c r="S227" s="74">
        <v>178</v>
      </c>
      <c r="T227" s="74">
        <v>354</v>
      </c>
    </row>
    <row r="228" spans="1:20" ht="16.5" customHeight="1" x14ac:dyDescent="0.2">
      <c r="A228" s="7" t="s">
        <v>88</v>
      </c>
      <c r="B228" s="7"/>
      <c r="C228" s="7"/>
      <c r="D228" s="7"/>
      <c r="E228" s="7"/>
      <c r="F228" s="7"/>
      <c r="G228" s="7"/>
      <c r="H228" s="7"/>
      <c r="I228" s="7"/>
      <c r="J228" s="7"/>
      <c r="K228" s="7"/>
      <c r="L228" s="9"/>
      <c r="M228" s="10"/>
      <c r="N228" s="10"/>
      <c r="O228" s="10"/>
      <c r="P228" s="10"/>
      <c r="Q228" s="10"/>
      <c r="R228" s="10"/>
      <c r="S228" s="10"/>
      <c r="T228" s="10"/>
    </row>
    <row r="229" spans="1:20" ht="16.5" customHeight="1" x14ac:dyDescent="0.2">
      <c r="A229" s="7"/>
      <c r="B229" s="7" t="s">
        <v>66</v>
      </c>
      <c r="C229" s="7"/>
      <c r="D229" s="7"/>
      <c r="E229" s="7"/>
      <c r="F229" s="7"/>
      <c r="G229" s="7"/>
      <c r="H229" s="7"/>
      <c r="I229" s="7"/>
      <c r="J229" s="7"/>
      <c r="K229" s="7"/>
      <c r="L229" s="9"/>
      <c r="M229" s="10"/>
      <c r="N229" s="10"/>
      <c r="O229" s="10"/>
      <c r="P229" s="10"/>
      <c r="Q229" s="10"/>
      <c r="R229" s="10"/>
      <c r="S229" s="10"/>
      <c r="T229" s="10"/>
    </row>
    <row r="230" spans="1:20" ht="16.5" customHeight="1" x14ac:dyDescent="0.2">
      <c r="A230" s="7"/>
      <c r="B230" s="7"/>
      <c r="C230" s="7" t="s">
        <v>241</v>
      </c>
      <c r="D230" s="7"/>
      <c r="E230" s="7"/>
      <c r="F230" s="7"/>
      <c r="G230" s="7"/>
      <c r="H230" s="7"/>
      <c r="I230" s="7"/>
      <c r="J230" s="7"/>
      <c r="K230" s="7"/>
      <c r="L230" s="9"/>
      <c r="M230" s="10"/>
      <c r="N230" s="10"/>
      <c r="O230" s="10"/>
      <c r="P230" s="10"/>
      <c r="Q230" s="10"/>
      <c r="R230" s="10"/>
      <c r="S230" s="10"/>
      <c r="T230" s="10"/>
    </row>
    <row r="231" spans="1:20" ht="16.5" customHeight="1" x14ac:dyDescent="0.2">
      <c r="A231" s="7"/>
      <c r="B231" s="7"/>
      <c r="C231" s="7"/>
      <c r="D231" s="7" t="s">
        <v>242</v>
      </c>
      <c r="E231" s="7"/>
      <c r="F231" s="7"/>
      <c r="G231" s="7"/>
      <c r="H231" s="7"/>
      <c r="I231" s="7"/>
      <c r="J231" s="7"/>
      <c r="K231" s="7"/>
      <c r="L231" s="9" t="s">
        <v>67</v>
      </c>
      <c r="M231" s="74">
        <v>740</v>
      </c>
      <c r="N231" s="74">
        <v>284</v>
      </c>
      <c r="O231" s="74">
        <v>574</v>
      </c>
      <c r="P231" s="74">
        <v>514</v>
      </c>
      <c r="Q231" s="74">
        <v>143</v>
      </c>
      <c r="R231" s="73">
        <v>39</v>
      </c>
      <c r="S231" s="73">
        <v>32</v>
      </c>
      <c r="T231" s="74">
        <v>250</v>
      </c>
    </row>
    <row r="232" spans="1:20" ht="16.5" customHeight="1" x14ac:dyDescent="0.2">
      <c r="A232" s="7"/>
      <c r="B232" s="7"/>
      <c r="C232" s="7"/>
      <c r="D232" s="7" t="s">
        <v>243</v>
      </c>
      <c r="E232" s="7"/>
      <c r="F232" s="7"/>
      <c r="G232" s="7"/>
      <c r="H232" s="7"/>
      <c r="I232" s="7"/>
      <c r="J232" s="7"/>
      <c r="K232" s="7"/>
      <c r="L232" s="9" t="s">
        <v>67</v>
      </c>
      <c r="M232" s="74">
        <v>218</v>
      </c>
      <c r="N232" s="74">
        <v>150</v>
      </c>
      <c r="O232" s="70">
        <v>1110</v>
      </c>
      <c r="P232" s="74">
        <v>243</v>
      </c>
      <c r="Q232" s="74">
        <v>121</v>
      </c>
      <c r="R232" s="73">
        <v>74</v>
      </c>
      <c r="S232" s="73">
        <v>12</v>
      </c>
      <c r="T232" s="73">
        <v>82</v>
      </c>
    </row>
    <row r="233" spans="1:20" ht="16.5" customHeight="1" x14ac:dyDescent="0.2">
      <c r="A233" s="7"/>
      <c r="B233" s="7"/>
      <c r="C233" s="7"/>
      <c r="D233" s="7" t="s">
        <v>244</v>
      </c>
      <c r="E233" s="7"/>
      <c r="F233" s="7"/>
      <c r="G233" s="7"/>
      <c r="H233" s="7"/>
      <c r="I233" s="7"/>
      <c r="J233" s="7"/>
      <c r="K233" s="7"/>
      <c r="L233" s="9" t="s">
        <v>67</v>
      </c>
      <c r="M233" s="74">
        <v>958</v>
      </c>
      <c r="N233" s="74">
        <v>434</v>
      </c>
      <c r="O233" s="70">
        <v>1684</v>
      </c>
      <c r="P233" s="74">
        <v>757</v>
      </c>
      <c r="Q233" s="74">
        <v>264</v>
      </c>
      <c r="R233" s="74">
        <v>113</v>
      </c>
      <c r="S233" s="73">
        <v>44</v>
      </c>
      <c r="T233" s="74">
        <v>332</v>
      </c>
    </row>
    <row r="234" spans="1:20" ht="29.45" customHeight="1" x14ac:dyDescent="0.2">
      <c r="A234" s="7"/>
      <c r="B234" s="7"/>
      <c r="C234" s="382" t="s">
        <v>245</v>
      </c>
      <c r="D234" s="382"/>
      <c r="E234" s="382"/>
      <c r="F234" s="382"/>
      <c r="G234" s="382"/>
      <c r="H234" s="382"/>
      <c r="I234" s="382"/>
      <c r="J234" s="382"/>
      <c r="K234" s="382"/>
      <c r="L234" s="9" t="s">
        <v>67</v>
      </c>
      <c r="M234" s="74">
        <v>620</v>
      </c>
      <c r="N234" s="74">
        <v>446</v>
      </c>
      <c r="O234" s="74">
        <v>974</v>
      </c>
      <c r="P234" s="74">
        <v>155</v>
      </c>
      <c r="Q234" s="73">
        <v>93</v>
      </c>
      <c r="R234" s="73">
        <v>67</v>
      </c>
      <c r="S234" s="73">
        <v>35</v>
      </c>
      <c r="T234" s="74">
        <v>265</v>
      </c>
    </row>
    <row r="235" spans="1:20" ht="16.5" customHeight="1" x14ac:dyDescent="0.2">
      <c r="A235" s="7"/>
      <c r="B235" s="7" t="s">
        <v>68</v>
      </c>
      <c r="C235" s="7"/>
      <c r="D235" s="7"/>
      <c r="E235" s="7"/>
      <c r="F235" s="7"/>
      <c r="G235" s="7"/>
      <c r="H235" s="7"/>
      <c r="I235" s="7"/>
      <c r="J235" s="7"/>
      <c r="K235" s="7"/>
      <c r="L235" s="9"/>
      <c r="M235" s="10"/>
      <c r="N235" s="10"/>
      <c r="O235" s="10"/>
      <c r="P235" s="10"/>
      <c r="Q235" s="10"/>
      <c r="R235" s="10"/>
      <c r="S235" s="10"/>
      <c r="T235" s="10"/>
    </row>
    <row r="236" spans="1:20" ht="16.5" customHeight="1" x14ac:dyDescent="0.2">
      <c r="A236" s="7"/>
      <c r="B236" s="7"/>
      <c r="C236" s="7" t="s">
        <v>241</v>
      </c>
      <c r="D236" s="7"/>
      <c r="E236" s="7"/>
      <c r="F236" s="7"/>
      <c r="G236" s="7"/>
      <c r="H236" s="7"/>
      <c r="I236" s="7"/>
      <c r="J236" s="7"/>
      <c r="K236" s="7"/>
      <c r="L236" s="9"/>
      <c r="M236" s="10"/>
      <c r="N236" s="10"/>
      <c r="O236" s="10"/>
      <c r="P236" s="10"/>
      <c r="Q236" s="10"/>
      <c r="R236" s="10"/>
      <c r="S236" s="10"/>
      <c r="T236" s="10"/>
    </row>
    <row r="237" spans="1:20" ht="16.5" customHeight="1" x14ac:dyDescent="0.2">
      <c r="A237" s="7"/>
      <c r="B237" s="7"/>
      <c r="C237" s="7"/>
      <c r="D237" s="7" t="s">
        <v>242</v>
      </c>
      <c r="E237" s="7"/>
      <c r="F237" s="7"/>
      <c r="G237" s="7"/>
      <c r="H237" s="7"/>
      <c r="I237" s="7"/>
      <c r="J237" s="7"/>
      <c r="K237" s="7"/>
      <c r="L237" s="9" t="s">
        <v>67</v>
      </c>
      <c r="M237" s="70">
        <v>1732</v>
      </c>
      <c r="N237" s="70">
        <v>1920</v>
      </c>
      <c r="O237" s="70">
        <v>1010</v>
      </c>
      <c r="P237" s="74">
        <v>593</v>
      </c>
      <c r="Q237" s="74">
        <v>355</v>
      </c>
      <c r="R237" s="74">
        <v>204</v>
      </c>
      <c r="S237" s="74">
        <v>105</v>
      </c>
      <c r="T237" s="73">
        <v>60</v>
      </c>
    </row>
    <row r="238" spans="1:20" ht="16.5" customHeight="1" x14ac:dyDescent="0.2">
      <c r="A238" s="7"/>
      <c r="B238" s="7"/>
      <c r="C238" s="7"/>
      <c r="D238" s="7" t="s">
        <v>243</v>
      </c>
      <c r="E238" s="7"/>
      <c r="F238" s="7"/>
      <c r="G238" s="7"/>
      <c r="H238" s="7"/>
      <c r="I238" s="7"/>
      <c r="J238" s="7"/>
      <c r="K238" s="7"/>
      <c r="L238" s="9" t="s">
        <v>67</v>
      </c>
      <c r="M238" s="74">
        <v>325</v>
      </c>
      <c r="N238" s="74">
        <v>764</v>
      </c>
      <c r="O238" s="70">
        <v>1543</v>
      </c>
      <c r="P238" s="74">
        <v>222</v>
      </c>
      <c r="Q238" s="74">
        <v>283</v>
      </c>
      <c r="R238" s="74">
        <v>298</v>
      </c>
      <c r="S238" s="73">
        <v>16</v>
      </c>
      <c r="T238" s="72">
        <v>6</v>
      </c>
    </row>
    <row r="239" spans="1:20" ht="16.5" customHeight="1" x14ac:dyDescent="0.2">
      <c r="A239" s="7"/>
      <c r="B239" s="7"/>
      <c r="C239" s="7"/>
      <c r="D239" s="7" t="s">
        <v>244</v>
      </c>
      <c r="E239" s="7"/>
      <c r="F239" s="7"/>
      <c r="G239" s="7"/>
      <c r="H239" s="7"/>
      <c r="I239" s="7"/>
      <c r="J239" s="7"/>
      <c r="K239" s="7"/>
      <c r="L239" s="9" t="s">
        <v>67</v>
      </c>
      <c r="M239" s="70">
        <v>2057</v>
      </c>
      <c r="N239" s="70">
        <v>2684</v>
      </c>
      <c r="O239" s="70">
        <v>2553</v>
      </c>
      <c r="P239" s="74">
        <v>815</v>
      </c>
      <c r="Q239" s="74">
        <v>638</v>
      </c>
      <c r="R239" s="74">
        <v>502</v>
      </c>
      <c r="S239" s="74">
        <v>121</v>
      </c>
      <c r="T239" s="73">
        <v>66</v>
      </c>
    </row>
    <row r="240" spans="1:20" ht="29.45" customHeight="1" x14ac:dyDescent="0.2">
      <c r="A240" s="7"/>
      <c r="B240" s="7"/>
      <c r="C240" s="382" t="s">
        <v>245</v>
      </c>
      <c r="D240" s="382"/>
      <c r="E240" s="382"/>
      <c r="F240" s="382"/>
      <c r="G240" s="382"/>
      <c r="H240" s="382"/>
      <c r="I240" s="382"/>
      <c r="J240" s="382"/>
      <c r="K240" s="382"/>
      <c r="L240" s="9" t="s">
        <v>67</v>
      </c>
      <c r="M240" s="70">
        <v>1615</v>
      </c>
      <c r="N240" s="70">
        <v>2570</v>
      </c>
      <c r="O240" s="70">
        <v>1609</v>
      </c>
      <c r="P240" s="74">
        <v>202</v>
      </c>
      <c r="Q240" s="74">
        <v>324</v>
      </c>
      <c r="R240" s="74">
        <v>271</v>
      </c>
      <c r="S240" s="73">
        <v>93</v>
      </c>
      <c r="T240" s="73">
        <v>83</v>
      </c>
    </row>
    <row r="241" spans="1:20" ht="16.5" customHeight="1" x14ac:dyDescent="0.2">
      <c r="A241" s="7"/>
      <c r="B241" s="7" t="s">
        <v>69</v>
      </c>
      <c r="C241" s="7"/>
      <c r="D241" s="7"/>
      <c r="E241" s="7"/>
      <c r="F241" s="7"/>
      <c r="G241" s="7"/>
      <c r="H241" s="7"/>
      <c r="I241" s="7"/>
      <c r="J241" s="7"/>
      <c r="K241" s="7"/>
      <c r="L241" s="9"/>
      <c r="M241" s="10"/>
      <c r="N241" s="10"/>
      <c r="O241" s="10"/>
      <c r="P241" s="10"/>
      <c r="Q241" s="10"/>
      <c r="R241" s="10"/>
      <c r="S241" s="10"/>
      <c r="T241" s="10"/>
    </row>
    <row r="242" spans="1:20" ht="16.5" customHeight="1" x14ac:dyDescent="0.2">
      <c r="A242" s="7"/>
      <c r="B242" s="7"/>
      <c r="C242" s="7" t="s">
        <v>241</v>
      </c>
      <c r="D242" s="7"/>
      <c r="E242" s="7"/>
      <c r="F242" s="7"/>
      <c r="G242" s="7"/>
      <c r="H242" s="7"/>
      <c r="I242" s="7"/>
      <c r="J242" s="7"/>
      <c r="K242" s="7"/>
      <c r="L242" s="9"/>
      <c r="M242" s="10"/>
      <c r="N242" s="10"/>
      <c r="O242" s="10"/>
      <c r="P242" s="10"/>
      <c r="Q242" s="10"/>
      <c r="R242" s="10"/>
      <c r="S242" s="10"/>
      <c r="T242" s="10"/>
    </row>
    <row r="243" spans="1:20" ht="16.5" customHeight="1" x14ac:dyDescent="0.2">
      <c r="A243" s="7"/>
      <c r="B243" s="7"/>
      <c r="C243" s="7"/>
      <c r="D243" s="7" t="s">
        <v>242</v>
      </c>
      <c r="E243" s="7"/>
      <c r="F243" s="7"/>
      <c r="G243" s="7"/>
      <c r="H243" s="7"/>
      <c r="I243" s="7"/>
      <c r="J243" s="7"/>
      <c r="K243" s="7"/>
      <c r="L243" s="9" t="s">
        <v>67</v>
      </c>
      <c r="M243" s="72">
        <v>2</v>
      </c>
      <c r="N243" s="72" t="s">
        <v>75</v>
      </c>
      <c r="O243" s="73">
        <v>34</v>
      </c>
      <c r="P243" s="73">
        <v>47</v>
      </c>
      <c r="Q243" s="73">
        <v>24</v>
      </c>
      <c r="R243" s="73">
        <v>18</v>
      </c>
      <c r="S243" s="73">
        <v>18</v>
      </c>
      <c r="T243" s="72" t="s">
        <v>75</v>
      </c>
    </row>
    <row r="244" spans="1:20" ht="16.5" customHeight="1" x14ac:dyDescent="0.2">
      <c r="A244" s="7"/>
      <c r="B244" s="7"/>
      <c r="C244" s="7"/>
      <c r="D244" s="7" t="s">
        <v>243</v>
      </c>
      <c r="E244" s="7"/>
      <c r="F244" s="7"/>
      <c r="G244" s="7"/>
      <c r="H244" s="7"/>
      <c r="I244" s="7"/>
      <c r="J244" s="7"/>
      <c r="K244" s="7"/>
      <c r="L244" s="9" t="s">
        <v>67</v>
      </c>
      <c r="M244" s="72" t="s">
        <v>75</v>
      </c>
      <c r="N244" s="72" t="s">
        <v>75</v>
      </c>
      <c r="O244" s="73">
        <v>11</v>
      </c>
      <c r="P244" s="72" t="s">
        <v>75</v>
      </c>
      <c r="Q244" s="73">
        <v>10</v>
      </c>
      <c r="R244" s="72">
        <v>5</v>
      </c>
      <c r="S244" s="72" t="s">
        <v>75</v>
      </c>
      <c r="T244" s="72" t="s">
        <v>75</v>
      </c>
    </row>
    <row r="245" spans="1:20" ht="16.5" customHeight="1" x14ac:dyDescent="0.2">
      <c r="A245" s="7"/>
      <c r="B245" s="7"/>
      <c r="C245" s="7"/>
      <c r="D245" s="7" t="s">
        <v>244</v>
      </c>
      <c r="E245" s="7"/>
      <c r="F245" s="7"/>
      <c r="G245" s="7"/>
      <c r="H245" s="7"/>
      <c r="I245" s="7"/>
      <c r="J245" s="7"/>
      <c r="K245" s="7"/>
      <c r="L245" s="9" t="s">
        <v>67</v>
      </c>
      <c r="M245" s="72">
        <v>2</v>
      </c>
      <c r="N245" s="72" t="s">
        <v>75</v>
      </c>
      <c r="O245" s="73">
        <v>45</v>
      </c>
      <c r="P245" s="73">
        <v>47</v>
      </c>
      <c r="Q245" s="73">
        <v>34</v>
      </c>
      <c r="R245" s="73">
        <v>23</v>
      </c>
      <c r="S245" s="73">
        <v>18</v>
      </c>
      <c r="T245" s="72" t="s">
        <v>75</v>
      </c>
    </row>
    <row r="246" spans="1:20" ht="29.45" customHeight="1" x14ac:dyDescent="0.2">
      <c r="A246" s="7"/>
      <c r="B246" s="7"/>
      <c r="C246" s="382" t="s">
        <v>245</v>
      </c>
      <c r="D246" s="382"/>
      <c r="E246" s="382"/>
      <c r="F246" s="382"/>
      <c r="G246" s="382"/>
      <c r="H246" s="382"/>
      <c r="I246" s="382"/>
      <c r="J246" s="382"/>
      <c r="K246" s="382"/>
      <c r="L246" s="9" t="s">
        <v>67</v>
      </c>
      <c r="M246" s="72">
        <v>3</v>
      </c>
      <c r="N246" s="72">
        <v>1</v>
      </c>
      <c r="O246" s="73">
        <v>20</v>
      </c>
      <c r="P246" s="72">
        <v>4</v>
      </c>
      <c r="Q246" s="72">
        <v>3</v>
      </c>
      <c r="R246" s="73">
        <v>18</v>
      </c>
      <c r="S246" s="72">
        <v>6</v>
      </c>
      <c r="T246" s="72">
        <v>1</v>
      </c>
    </row>
    <row r="247" spans="1:20" ht="16.5" customHeight="1" x14ac:dyDescent="0.2">
      <c r="A247" s="7"/>
      <c r="B247" s="7" t="s">
        <v>70</v>
      </c>
      <c r="C247" s="7"/>
      <c r="D247" s="7"/>
      <c r="E247" s="7"/>
      <c r="F247" s="7"/>
      <c r="G247" s="7"/>
      <c r="H247" s="7"/>
      <c r="I247" s="7"/>
      <c r="J247" s="7"/>
      <c r="K247" s="7"/>
      <c r="L247" s="9"/>
      <c r="M247" s="10"/>
      <c r="N247" s="10"/>
      <c r="O247" s="10"/>
      <c r="P247" s="10"/>
      <c r="Q247" s="10"/>
      <c r="R247" s="10"/>
      <c r="S247" s="10"/>
      <c r="T247" s="10"/>
    </row>
    <row r="248" spans="1:20" ht="16.5" customHeight="1" x14ac:dyDescent="0.2">
      <c r="A248" s="7"/>
      <c r="B248" s="7"/>
      <c r="C248" s="7" t="s">
        <v>241</v>
      </c>
      <c r="D248" s="7"/>
      <c r="E248" s="7"/>
      <c r="F248" s="7"/>
      <c r="G248" s="7"/>
      <c r="H248" s="7"/>
      <c r="I248" s="7"/>
      <c r="J248" s="7"/>
      <c r="K248" s="7"/>
      <c r="L248" s="9"/>
      <c r="M248" s="10"/>
      <c r="N248" s="10"/>
      <c r="O248" s="10"/>
      <c r="P248" s="10"/>
      <c r="Q248" s="10"/>
      <c r="R248" s="10"/>
      <c r="S248" s="10"/>
      <c r="T248" s="10"/>
    </row>
    <row r="249" spans="1:20" ht="16.5" customHeight="1" x14ac:dyDescent="0.2">
      <c r="A249" s="7"/>
      <c r="B249" s="7"/>
      <c r="C249" s="7"/>
      <c r="D249" s="7" t="s">
        <v>242</v>
      </c>
      <c r="E249" s="7"/>
      <c r="F249" s="7"/>
      <c r="G249" s="7"/>
      <c r="H249" s="7"/>
      <c r="I249" s="7"/>
      <c r="J249" s="7"/>
      <c r="K249" s="7"/>
      <c r="L249" s="9" t="s">
        <v>67</v>
      </c>
      <c r="M249" s="70">
        <v>2474</v>
      </c>
      <c r="N249" s="70">
        <v>2204</v>
      </c>
      <c r="O249" s="70">
        <v>1618</v>
      </c>
      <c r="P249" s="70">
        <v>1154</v>
      </c>
      <c r="Q249" s="74">
        <v>522</v>
      </c>
      <c r="R249" s="74">
        <v>261</v>
      </c>
      <c r="S249" s="74">
        <v>155</v>
      </c>
      <c r="T249" s="74">
        <v>310</v>
      </c>
    </row>
    <row r="250" spans="1:20" ht="16.5" customHeight="1" x14ac:dyDescent="0.2">
      <c r="A250" s="7"/>
      <c r="B250" s="7"/>
      <c r="C250" s="7"/>
      <c r="D250" s="7" t="s">
        <v>243</v>
      </c>
      <c r="E250" s="7"/>
      <c r="F250" s="7"/>
      <c r="G250" s="7"/>
      <c r="H250" s="7"/>
      <c r="I250" s="7"/>
      <c r="J250" s="7"/>
      <c r="K250" s="7"/>
      <c r="L250" s="9" t="s">
        <v>67</v>
      </c>
      <c r="M250" s="74">
        <v>543</v>
      </c>
      <c r="N250" s="74">
        <v>914</v>
      </c>
      <c r="O250" s="70">
        <v>2664</v>
      </c>
      <c r="P250" s="74">
        <v>465</v>
      </c>
      <c r="Q250" s="74">
        <v>414</v>
      </c>
      <c r="R250" s="74">
        <v>377</v>
      </c>
      <c r="S250" s="73">
        <v>28</v>
      </c>
      <c r="T250" s="73">
        <v>88</v>
      </c>
    </row>
    <row r="251" spans="1:20" ht="16.5" customHeight="1" x14ac:dyDescent="0.2">
      <c r="A251" s="7"/>
      <c r="B251" s="7"/>
      <c r="C251" s="7"/>
      <c r="D251" s="7" t="s">
        <v>244</v>
      </c>
      <c r="E251" s="7"/>
      <c r="F251" s="7"/>
      <c r="G251" s="7"/>
      <c r="H251" s="7"/>
      <c r="I251" s="7"/>
      <c r="J251" s="7"/>
      <c r="K251" s="7"/>
      <c r="L251" s="9" t="s">
        <v>67</v>
      </c>
      <c r="M251" s="70">
        <v>3017</v>
      </c>
      <c r="N251" s="70">
        <v>3118</v>
      </c>
      <c r="O251" s="70">
        <v>4282</v>
      </c>
      <c r="P251" s="70">
        <v>1619</v>
      </c>
      <c r="Q251" s="74">
        <v>936</v>
      </c>
      <c r="R251" s="74">
        <v>638</v>
      </c>
      <c r="S251" s="74">
        <v>183</v>
      </c>
      <c r="T251" s="74">
        <v>398</v>
      </c>
    </row>
    <row r="252" spans="1:20" ht="29.45" customHeight="1" x14ac:dyDescent="0.2">
      <c r="A252" s="14"/>
      <c r="B252" s="14"/>
      <c r="C252" s="385" t="s">
        <v>245</v>
      </c>
      <c r="D252" s="385"/>
      <c r="E252" s="385"/>
      <c r="F252" s="385"/>
      <c r="G252" s="385"/>
      <c r="H252" s="385"/>
      <c r="I252" s="385"/>
      <c r="J252" s="385"/>
      <c r="K252" s="385"/>
      <c r="L252" s="15" t="s">
        <v>67</v>
      </c>
      <c r="M252" s="71">
        <v>2238</v>
      </c>
      <c r="N252" s="71">
        <v>3017</v>
      </c>
      <c r="O252" s="71">
        <v>2603</v>
      </c>
      <c r="P252" s="75">
        <v>361</v>
      </c>
      <c r="Q252" s="75">
        <v>420</v>
      </c>
      <c r="R252" s="75">
        <v>356</v>
      </c>
      <c r="S252" s="75">
        <v>134</v>
      </c>
      <c r="T252" s="75">
        <v>349</v>
      </c>
    </row>
    <row r="253" spans="1:20" ht="4.5" customHeight="1" x14ac:dyDescent="0.2">
      <c r="A253" s="29"/>
      <c r="B253" s="29"/>
      <c r="C253" s="2"/>
      <c r="D253" s="2"/>
      <c r="E253" s="2"/>
      <c r="F253" s="2"/>
      <c r="G253" s="2"/>
      <c r="H253" s="2"/>
      <c r="I253" s="2"/>
      <c r="J253" s="2"/>
      <c r="K253" s="2"/>
      <c r="L253" s="2"/>
      <c r="M253" s="2"/>
      <c r="N253" s="2"/>
      <c r="O253" s="2"/>
      <c r="P253" s="2"/>
      <c r="Q253" s="2"/>
      <c r="R253" s="2"/>
      <c r="S253" s="2"/>
      <c r="T253" s="2"/>
    </row>
    <row r="254" spans="1:20" ht="16.5" customHeight="1" x14ac:dyDescent="0.2">
      <c r="A254" s="29"/>
      <c r="B254" s="29"/>
      <c r="C254" s="378" t="s">
        <v>249</v>
      </c>
      <c r="D254" s="378"/>
      <c r="E254" s="378"/>
      <c r="F254" s="378"/>
      <c r="G254" s="378"/>
      <c r="H254" s="378"/>
      <c r="I254" s="378"/>
      <c r="J254" s="378"/>
      <c r="K254" s="378"/>
      <c r="L254" s="378"/>
      <c r="M254" s="378"/>
      <c r="N254" s="378"/>
      <c r="O254" s="378"/>
      <c r="P254" s="378"/>
      <c r="Q254" s="378"/>
      <c r="R254" s="378"/>
      <c r="S254" s="378"/>
      <c r="T254" s="378"/>
    </row>
    <row r="255" spans="1:20" ht="4.5" customHeight="1" x14ac:dyDescent="0.2">
      <c r="A255" s="29"/>
      <c r="B255" s="29"/>
      <c r="C255" s="2"/>
      <c r="D255" s="2"/>
      <c r="E255" s="2"/>
      <c r="F255" s="2"/>
      <c r="G255" s="2"/>
      <c r="H255" s="2"/>
      <c r="I255" s="2"/>
      <c r="J255" s="2"/>
      <c r="K255" s="2"/>
      <c r="L255" s="2"/>
      <c r="M255" s="2"/>
      <c r="N255" s="2"/>
      <c r="O255" s="2"/>
      <c r="P255" s="2"/>
      <c r="Q255" s="2"/>
      <c r="R255" s="2"/>
      <c r="S255" s="2"/>
      <c r="T255" s="2"/>
    </row>
    <row r="256" spans="1:20" ht="29.45" customHeight="1" x14ac:dyDescent="0.2">
      <c r="A256" s="29" t="s">
        <v>89</v>
      </c>
      <c r="B256" s="29"/>
      <c r="C256" s="378" t="s">
        <v>250</v>
      </c>
      <c r="D256" s="378"/>
      <c r="E256" s="378"/>
      <c r="F256" s="378"/>
      <c r="G256" s="378"/>
      <c r="H256" s="378"/>
      <c r="I256" s="378"/>
      <c r="J256" s="378"/>
      <c r="K256" s="378"/>
      <c r="L256" s="378"/>
      <c r="M256" s="378"/>
      <c r="N256" s="378"/>
      <c r="O256" s="378"/>
      <c r="P256" s="378"/>
      <c r="Q256" s="378"/>
      <c r="R256" s="378"/>
      <c r="S256" s="378"/>
      <c r="T256" s="378"/>
    </row>
    <row r="257" spans="1:20" ht="16.5" customHeight="1" x14ac:dyDescent="0.2">
      <c r="A257" s="29" t="s">
        <v>90</v>
      </c>
      <c r="B257" s="29"/>
      <c r="C257" s="378" t="s">
        <v>251</v>
      </c>
      <c r="D257" s="378"/>
      <c r="E257" s="378"/>
      <c r="F257" s="378"/>
      <c r="G257" s="378"/>
      <c r="H257" s="378"/>
      <c r="I257" s="378"/>
      <c r="J257" s="378"/>
      <c r="K257" s="378"/>
      <c r="L257" s="378"/>
      <c r="M257" s="378"/>
      <c r="N257" s="378"/>
      <c r="O257" s="378"/>
      <c r="P257" s="378"/>
      <c r="Q257" s="378"/>
      <c r="R257" s="378"/>
      <c r="S257" s="378"/>
      <c r="T257" s="378"/>
    </row>
    <row r="258" spans="1:20" ht="29.45" customHeight="1" x14ac:dyDescent="0.2">
      <c r="A258" s="29" t="s">
        <v>91</v>
      </c>
      <c r="B258" s="29"/>
      <c r="C258" s="378" t="s">
        <v>107</v>
      </c>
      <c r="D258" s="378"/>
      <c r="E258" s="378"/>
      <c r="F258" s="378"/>
      <c r="G258" s="378"/>
      <c r="H258" s="378"/>
      <c r="I258" s="378"/>
      <c r="J258" s="378"/>
      <c r="K258" s="378"/>
      <c r="L258" s="378"/>
      <c r="M258" s="378"/>
      <c r="N258" s="378"/>
      <c r="O258" s="378"/>
      <c r="P258" s="378"/>
      <c r="Q258" s="378"/>
      <c r="R258" s="378"/>
      <c r="S258" s="378"/>
      <c r="T258" s="378"/>
    </row>
    <row r="259" spans="1:20" ht="29.45" customHeight="1" x14ac:dyDescent="0.2">
      <c r="A259" s="29" t="s">
        <v>92</v>
      </c>
      <c r="B259" s="29"/>
      <c r="C259" s="378" t="s">
        <v>252</v>
      </c>
      <c r="D259" s="378"/>
      <c r="E259" s="378"/>
      <c r="F259" s="378"/>
      <c r="G259" s="378"/>
      <c r="H259" s="378"/>
      <c r="I259" s="378"/>
      <c r="J259" s="378"/>
      <c r="K259" s="378"/>
      <c r="L259" s="378"/>
      <c r="M259" s="378"/>
      <c r="N259" s="378"/>
      <c r="O259" s="378"/>
      <c r="P259" s="378"/>
      <c r="Q259" s="378"/>
      <c r="R259" s="378"/>
      <c r="S259" s="378"/>
      <c r="T259" s="378"/>
    </row>
    <row r="260" spans="1:20" ht="16.5" customHeight="1" x14ac:dyDescent="0.2">
      <c r="A260" s="29" t="s">
        <v>93</v>
      </c>
      <c r="B260" s="29"/>
      <c r="C260" s="378" t="s">
        <v>253</v>
      </c>
      <c r="D260" s="378"/>
      <c r="E260" s="378"/>
      <c r="F260" s="378"/>
      <c r="G260" s="378"/>
      <c r="H260" s="378"/>
      <c r="I260" s="378"/>
      <c r="J260" s="378"/>
      <c r="K260" s="378"/>
      <c r="L260" s="378"/>
      <c r="M260" s="378"/>
      <c r="N260" s="378"/>
      <c r="O260" s="378"/>
      <c r="P260" s="378"/>
      <c r="Q260" s="378"/>
      <c r="R260" s="378"/>
      <c r="S260" s="378"/>
      <c r="T260" s="378"/>
    </row>
    <row r="261" spans="1:20" ht="16.5" customHeight="1" x14ac:dyDescent="0.2">
      <c r="A261" s="29" t="s">
        <v>94</v>
      </c>
      <c r="B261" s="29"/>
      <c r="C261" s="378" t="s">
        <v>254</v>
      </c>
      <c r="D261" s="378"/>
      <c r="E261" s="378"/>
      <c r="F261" s="378"/>
      <c r="G261" s="378"/>
      <c r="H261" s="378"/>
      <c r="I261" s="378"/>
      <c r="J261" s="378"/>
      <c r="K261" s="378"/>
      <c r="L261" s="378"/>
      <c r="M261" s="378"/>
      <c r="N261" s="378"/>
      <c r="O261" s="378"/>
      <c r="P261" s="378"/>
      <c r="Q261" s="378"/>
      <c r="R261" s="378"/>
      <c r="S261" s="378"/>
      <c r="T261" s="378"/>
    </row>
    <row r="262" spans="1:20" ht="4.5" customHeight="1" x14ac:dyDescent="0.2"/>
    <row r="263" spans="1:20" ht="16.5" customHeight="1" x14ac:dyDescent="0.2">
      <c r="A263" s="30" t="s">
        <v>119</v>
      </c>
      <c r="B263" s="29"/>
      <c r="C263" s="29"/>
      <c r="D263" s="29"/>
      <c r="E263" s="378" t="s">
        <v>255</v>
      </c>
      <c r="F263" s="378"/>
      <c r="G263" s="378"/>
      <c r="H263" s="378"/>
      <c r="I263" s="378"/>
      <c r="J263" s="378"/>
      <c r="K263" s="378"/>
      <c r="L263" s="378"/>
      <c r="M263" s="378"/>
      <c r="N263" s="378"/>
      <c r="O263" s="378"/>
      <c r="P263" s="378"/>
      <c r="Q263" s="378"/>
      <c r="R263" s="378"/>
      <c r="S263" s="378"/>
      <c r="T263" s="378"/>
    </row>
  </sheetData>
  <mergeCells count="49">
    <mergeCell ref="C259:T259"/>
    <mergeCell ref="C260:T260"/>
    <mergeCell ref="C261:T261"/>
    <mergeCell ref="E263:T263"/>
    <mergeCell ref="K1:T1"/>
    <mergeCell ref="C254:T254"/>
    <mergeCell ref="C256:T256"/>
    <mergeCell ref="C257:T257"/>
    <mergeCell ref="C258:T258"/>
    <mergeCell ref="C227:K227"/>
    <mergeCell ref="C234:K234"/>
    <mergeCell ref="C240:K240"/>
    <mergeCell ref="C246:K246"/>
    <mergeCell ref="C252:K252"/>
    <mergeCell ref="C196:K196"/>
    <mergeCell ref="C202:K202"/>
    <mergeCell ref="C209:K209"/>
    <mergeCell ref="C215:K215"/>
    <mergeCell ref="C221:K221"/>
    <mergeCell ref="C165:K165"/>
    <mergeCell ref="C171:K171"/>
    <mergeCell ref="C177:K177"/>
    <mergeCell ref="C184:K184"/>
    <mergeCell ref="C190:K190"/>
    <mergeCell ref="C134:K134"/>
    <mergeCell ref="C140:K140"/>
    <mergeCell ref="C146:K146"/>
    <mergeCell ref="C152:K152"/>
    <mergeCell ref="C159:K159"/>
    <mergeCell ref="C102:K102"/>
    <mergeCell ref="C109:K109"/>
    <mergeCell ref="C115:K115"/>
    <mergeCell ref="C121:K121"/>
    <mergeCell ref="C127:K127"/>
    <mergeCell ref="C71:K71"/>
    <mergeCell ref="C77:K77"/>
    <mergeCell ref="C84:K84"/>
    <mergeCell ref="C90:K90"/>
    <mergeCell ref="C96:K96"/>
    <mergeCell ref="C40:K40"/>
    <mergeCell ref="C46:K46"/>
    <mergeCell ref="C52:K52"/>
    <mergeCell ref="C59:K59"/>
    <mergeCell ref="C65:K65"/>
    <mergeCell ref="C9:K9"/>
    <mergeCell ref="C15:K15"/>
    <mergeCell ref="C21:K21"/>
    <mergeCell ref="C27:K27"/>
    <mergeCell ref="C34:K34"/>
  </mergeCells>
  <pageMargins left="0.7" right="0.7" top="0.75" bottom="0.75" header="0.3" footer="0.3"/>
  <pageSetup paperSize="9" fitToHeight="0" orientation="landscape" horizontalDpi="300" verticalDpi="300"/>
  <headerFooter scaleWithDoc="0" alignWithMargins="0">
    <oddHeader>&amp;C&amp;"Arial"&amp;8TABLE 16A.6</oddHeader>
    <oddFooter>&amp;L&amp;"Arial"&amp;8REPORT ON
GOVERNMENT
SERVICES 2022&amp;R&amp;"Arial"&amp;8CHILD PROTECTION
SERVICES
PAGE &amp;B&amp;P&amp;B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212"/>
  <sheetViews>
    <sheetView showGridLines="0" workbookViewId="0"/>
  </sheetViews>
  <sheetFormatPr defaultColWidth="11.42578125" defaultRowHeight="12.75" x14ac:dyDescent="0.2"/>
  <cols>
    <col min="1" max="10" width="1.85546875" customWidth="1"/>
    <col min="11" max="11" width="10.5703125" customWidth="1"/>
    <col min="12" max="12" width="5.42578125" customWidth="1"/>
    <col min="13" max="20" width="9.28515625" customWidth="1"/>
  </cols>
  <sheetData>
    <row r="1" spans="1:20" ht="33.950000000000003" customHeight="1" x14ac:dyDescent="0.2">
      <c r="A1" s="8" t="s">
        <v>256</v>
      </c>
      <c r="B1" s="8"/>
      <c r="C1" s="8"/>
      <c r="D1" s="8"/>
      <c r="E1" s="8"/>
      <c r="F1" s="8"/>
      <c r="G1" s="8"/>
      <c r="H1" s="8"/>
      <c r="I1" s="8"/>
      <c r="J1" s="8"/>
      <c r="K1" s="383" t="s">
        <v>257</v>
      </c>
      <c r="L1" s="384"/>
      <c r="M1" s="384"/>
      <c r="N1" s="384"/>
      <c r="O1" s="384"/>
      <c r="P1" s="384"/>
      <c r="Q1" s="384"/>
      <c r="R1" s="384"/>
      <c r="S1" s="384"/>
      <c r="T1" s="384"/>
    </row>
    <row r="2" spans="1:20" ht="16.5" customHeight="1" x14ac:dyDescent="0.2">
      <c r="A2" s="11"/>
      <c r="B2" s="11"/>
      <c r="C2" s="11"/>
      <c r="D2" s="11"/>
      <c r="E2" s="11"/>
      <c r="F2" s="11"/>
      <c r="G2" s="11"/>
      <c r="H2" s="11"/>
      <c r="I2" s="11"/>
      <c r="J2" s="11"/>
      <c r="K2" s="11"/>
      <c r="L2" s="12" t="s">
        <v>53</v>
      </c>
      <c r="M2" s="13" t="s">
        <v>258</v>
      </c>
      <c r="N2" s="13" t="s">
        <v>259</v>
      </c>
      <c r="O2" s="13" t="s">
        <v>260</v>
      </c>
      <c r="P2" s="13" t="s">
        <v>261</v>
      </c>
      <c r="Q2" s="13" t="s">
        <v>262</v>
      </c>
      <c r="R2" s="13" t="s">
        <v>263</v>
      </c>
      <c r="S2" s="13" t="s">
        <v>264</v>
      </c>
      <c r="T2" s="13" t="s">
        <v>265</v>
      </c>
    </row>
    <row r="3" spans="1:20" ht="16.5" customHeight="1" x14ac:dyDescent="0.2">
      <c r="A3" s="7" t="s">
        <v>266</v>
      </c>
      <c r="B3" s="7"/>
      <c r="C3" s="7"/>
      <c r="D3" s="7"/>
      <c r="E3" s="7"/>
      <c r="F3" s="7"/>
      <c r="G3" s="7"/>
      <c r="H3" s="7"/>
      <c r="I3" s="7"/>
      <c r="J3" s="7"/>
      <c r="K3" s="7"/>
      <c r="L3" s="9"/>
      <c r="M3" s="10"/>
      <c r="N3" s="10"/>
      <c r="O3" s="10"/>
      <c r="P3" s="10"/>
      <c r="Q3" s="10"/>
      <c r="R3" s="10"/>
      <c r="S3" s="10"/>
      <c r="T3" s="10"/>
    </row>
    <row r="4" spans="1:20" ht="16.5" customHeight="1" x14ac:dyDescent="0.2">
      <c r="A4" s="7"/>
      <c r="B4" s="7" t="s">
        <v>133</v>
      </c>
      <c r="C4" s="7"/>
      <c r="D4" s="7"/>
      <c r="E4" s="7"/>
      <c r="F4" s="7"/>
      <c r="G4" s="7"/>
      <c r="H4" s="7"/>
      <c r="I4" s="7"/>
      <c r="J4" s="7"/>
      <c r="K4" s="7"/>
      <c r="L4" s="9"/>
      <c r="M4" s="10"/>
      <c r="N4" s="10"/>
      <c r="O4" s="10"/>
      <c r="P4" s="10"/>
      <c r="Q4" s="10"/>
      <c r="R4" s="10"/>
      <c r="S4" s="10"/>
      <c r="T4" s="10"/>
    </row>
    <row r="5" spans="1:20" ht="16.5" customHeight="1" x14ac:dyDescent="0.2">
      <c r="A5" s="7"/>
      <c r="B5" s="7"/>
      <c r="C5" s="7" t="s">
        <v>66</v>
      </c>
      <c r="D5" s="7"/>
      <c r="E5" s="7"/>
      <c r="F5" s="7"/>
      <c r="G5" s="7"/>
      <c r="H5" s="7"/>
      <c r="I5" s="7"/>
      <c r="J5" s="7"/>
      <c r="K5" s="7"/>
      <c r="L5" s="9"/>
      <c r="M5" s="10"/>
      <c r="N5" s="10"/>
      <c r="O5" s="10"/>
      <c r="P5" s="10"/>
      <c r="Q5" s="10"/>
      <c r="R5" s="10"/>
      <c r="S5" s="10"/>
      <c r="T5" s="10"/>
    </row>
    <row r="6" spans="1:20" ht="16.5" customHeight="1" x14ac:dyDescent="0.2">
      <c r="A6" s="7"/>
      <c r="B6" s="7"/>
      <c r="C6" s="7"/>
      <c r="D6" s="7" t="s">
        <v>267</v>
      </c>
      <c r="E6" s="7"/>
      <c r="F6" s="7"/>
      <c r="G6" s="7"/>
      <c r="H6" s="7"/>
      <c r="I6" s="7"/>
      <c r="J6" s="7"/>
      <c r="K6" s="7"/>
      <c r="L6" s="9" t="s">
        <v>67</v>
      </c>
      <c r="M6" s="80">
        <v>6686</v>
      </c>
      <c r="N6" s="80">
        <v>2270</v>
      </c>
      <c r="O6" s="80">
        <v>4160</v>
      </c>
      <c r="P6" s="80">
        <v>2452</v>
      </c>
      <c r="Q6" s="80">
        <v>1627</v>
      </c>
      <c r="R6" s="82">
        <v>388</v>
      </c>
      <c r="S6" s="82">
        <v>199</v>
      </c>
      <c r="T6" s="82">
        <v>880</v>
      </c>
    </row>
    <row r="7" spans="1:20" ht="16.5" customHeight="1" x14ac:dyDescent="0.2">
      <c r="A7" s="7"/>
      <c r="B7" s="7"/>
      <c r="C7" s="7"/>
      <c r="D7" s="7" t="s">
        <v>268</v>
      </c>
      <c r="E7" s="7"/>
      <c r="F7" s="7"/>
      <c r="G7" s="7"/>
      <c r="H7" s="7"/>
      <c r="I7" s="7"/>
      <c r="J7" s="7"/>
      <c r="K7" s="7"/>
      <c r="L7" s="9" t="s">
        <v>67</v>
      </c>
      <c r="M7" s="84" t="s">
        <v>75</v>
      </c>
      <c r="N7" s="84" t="s">
        <v>75</v>
      </c>
      <c r="O7" s="84" t="s">
        <v>75</v>
      </c>
      <c r="P7" s="84" t="s">
        <v>75</v>
      </c>
      <c r="Q7" s="84" t="s">
        <v>75</v>
      </c>
      <c r="R7" s="84" t="s">
        <v>75</v>
      </c>
      <c r="S7" s="84" t="s">
        <v>75</v>
      </c>
      <c r="T7" s="84" t="s">
        <v>75</v>
      </c>
    </row>
    <row r="8" spans="1:20" ht="16.5" customHeight="1" x14ac:dyDescent="0.2">
      <c r="A8" s="7"/>
      <c r="B8" s="7"/>
      <c r="C8" s="7"/>
      <c r="D8" s="7" t="s">
        <v>269</v>
      </c>
      <c r="E8" s="7"/>
      <c r="F8" s="7"/>
      <c r="G8" s="7"/>
      <c r="H8" s="7"/>
      <c r="I8" s="7"/>
      <c r="J8" s="7"/>
      <c r="K8" s="7"/>
      <c r="L8" s="9" t="s">
        <v>67</v>
      </c>
      <c r="M8" s="82">
        <v>143</v>
      </c>
      <c r="N8" s="82">
        <v>302</v>
      </c>
      <c r="O8" s="82">
        <v>135</v>
      </c>
      <c r="P8" s="82">
        <v>212</v>
      </c>
      <c r="Q8" s="78">
        <v>10</v>
      </c>
      <c r="R8" s="78">
        <v>15</v>
      </c>
      <c r="S8" s="84">
        <v>1</v>
      </c>
      <c r="T8" s="84" t="s">
        <v>75</v>
      </c>
    </row>
    <row r="9" spans="1:20" ht="16.5" customHeight="1" x14ac:dyDescent="0.2">
      <c r="A9" s="7"/>
      <c r="B9" s="7"/>
      <c r="C9" s="7" t="s">
        <v>68</v>
      </c>
      <c r="D9" s="7"/>
      <c r="E9" s="7"/>
      <c r="F9" s="7"/>
      <c r="G9" s="7"/>
      <c r="H9" s="7"/>
      <c r="I9" s="7"/>
      <c r="J9" s="7"/>
      <c r="K9" s="7"/>
      <c r="L9" s="9"/>
      <c r="M9" s="10"/>
      <c r="N9" s="10"/>
      <c r="O9" s="10"/>
      <c r="P9" s="10"/>
      <c r="Q9" s="10"/>
      <c r="R9" s="10"/>
      <c r="S9" s="10"/>
      <c r="T9" s="10"/>
    </row>
    <row r="10" spans="1:20" ht="16.5" customHeight="1" x14ac:dyDescent="0.2">
      <c r="A10" s="7"/>
      <c r="B10" s="7"/>
      <c r="C10" s="7"/>
      <c r="D10" s="7" t="s">
        <v>267</v>
      </c>
      <c r="E10" s="7"/>
      <c r="F10" s="7"/>
      <c r="G10" s="7"/>
      <c r="H10" s="7"/>
      <c r="I10" s="7"/>
      <c r="J10" s="7"/>
      <c r="K10" s="7"/>
      <c r="L10" s="9" t="s">
        <v>67</v>
      </c>
      <c r="M10" s="80">
        <v>8899</v>
      </c>
      <c r="N10" s="80">
        <v>5416</v>
      </c>
      <c r="O10" s="80">
        <v>4925</v>
      </c>
      <c r="P10" s="80">
        <v>1797</v>
      </c>
      <c r="Q10" s="80">
        <v>2695</v>
      </c>
      <c r="R10" s="82">
        <v>624</v>
      </c>
      <c r="S10" s="82">
        <v>488</v>
      </c>
      <c r="T10" s="78">
        <v>90</v>
      </c>
    </row>
    <row r="11" spans="1:20" ht="16.5" customHeight="1" x14ac:dyDescent="0.2">
      <c r="A11" s="7"/>
      <c r="B11" s="7"/>
      <c r="C11" s="7"/>
      <c r="D11" s="7" t="s">
        <v>268</v>
      </c>
      <c r="E11" s="7"/>
      <c r="F11" s="7"/>
      <c r="G11" s="7"/>
      <c r="H11" s="7"/>
      <c r="I11" s="7"/>
      <c r="J11" s="7"/>
      <c r="K11" s="7"/>
      <c r="L11" s="9" t="s">
        <v>67</v>
      </c>
      <c r="M11" s="84" t="s">
        <v>75</v>
      </c>
      <c r="N11" s="84" t="s">
        <v>75</v>
      </c>
      <c r="O11" s="84" t="s">
        <v>75</v>
      </c>
      <c r="P11" s="84" t="s">
        <v>75</v>
      </c>
      <c r="Q11" s="84" t="s">
        <v>75</v>
      </c>
      <c r="R11" s="84" t="s">
        <v>75</v>
      </c>
      <c r="S11" s="84" t="s">
        <v>75</v>
      </c>
      <c r="T11" s="84" t="s">
        <v>75</v>
      </c>
    </row>
    <row r="12" spans="1:20" ht="16.5" customHeight="1" x14ac:dyDescent="0.2">
      <c r="A12" s="7"/>
      <c r="B12" s="7"/>
      <c r="C12" s="7"/>
      <c r="D12" s="7" t="s">
        <v>269</v>
      </c>
      <c r="E12" s="7"/>
      <c r="F12" s="7"/>
      <c r="G12" s="7"/>
      <c r="H12" s="7"/>
      <c r="I12" s="7"/>
      <c r="J12" s="7"/>
      <c r="K12" s="7"/>
      <c r="L12" s="9" t="s">
        <v>67</v>
      </c>
      <c r="M12" s="82">
        <v>167</v>
      </c>
      <c r="N12" s="80">
        <v>1158</v>
      </c>
      <c r="O12" s="82">
        <v>204</v>
      </c>
      <c r="P12" s="82">
        <v>174</v>
      </c>
      <c r="Q12" s="84">
        <v>7</v>
      </c>
      <c r="R12" s="78">
        <v>32</v>
      </c>
      <c r="S12" s="84">
        <v>1</v>
      </c>
      <c r="T12" s="84" t="s">
        <v>75</v>
      </c>
    </row>
    <row r="13" spans="1:20" ht="16.5" customHeight="1" x14ac:dyDescent="0.2">
      <c r="A13" s="7"/>
      <c r="B13" s="7"/>
      <c r="C13" s="7" t="s">
        <v>69</v>
      </c>
      <c r="D13" s="7"/>
      <c r="E13" s="7"/>
      <c r="F13" s="7"/>
      <c r="G13" s="7"/>
      <c r="H13" s="7"/>
      <c r="I13" s="7"/>
      <c r="J13" s="7"/>
      <c r="K13" s="7"/>
      <c r="L13" s="9"/>
      <c r="M13" s="10"/>
      <c r="N13" s="10"/>
      <c r="O13" s="10"/>
      <c r="P13" s="10"/>
      <c r="Q13" s="10"/>
      <c r="R13" s="10"/>
      <c r="S13" s="10"/>
      <c r="T13" s="10"/>
    </row>
    <row r="14" spans="1:20" ht="16.5" customHeight="1" x14ac:dyDescent="0.2">
      <c r="A14" s="7"/>
      <c r="B14" s="7"/>
      <c r="C14" s="7"/>
      <c r="D14" s="7" t="s">
        <v>267</v>
      </c>
      <c r="E14" s="7"/>
      <c r="F14" s="7"/>
      <c r="G14" s="7"/>
      <c r="H14" s="7"/>
      <c r="I14" s="7"/>
      <c r="J14" s="7"/>
      <c r="K14" s="7"/>
      <c r="L14" s="9" t="s">
        <v>67</v>
      </c>
      <c r="M14" s="84" t="s">
        <v>75</v>
      </c>
      <c r="N14" s="84" t="s">
        <v>75</v>
      </c>
      <c r="O14" s="84">
        <v>5</v>
      </c>
      <c r="P14" s="84" t="s">
        <v>75</v>
      </c>
      <c r="Q14" s="78">
        <v>27</v>
      </c>
      <c r="R14" s="78">
        <v>16</v>
      </c>
      <c r="S14" s="84">
        <v>1</v>
      </c>
      <c r="T14" s="84" t="s">
        <v>75</v>
      </c>
    </row>
    <row r="15" spans="1:20" ht="16.5" customHeight="1" x14ac:dyDescent="0.2">
      <c r="A15" s="7"/>
      <c r="B15" s="7"/>
      <c r="C15" s="7"/>
      <c r="D15" s="7" t="s">
        <v>268</v>
      </c>
      <c r="E15" s="7"/>
      <c r="F15" s="7"/>
      <c r="G15" s="7"/>
      <c r="H15" s="7"/>
      <c r="I15" s="7"/>
      <c r="J15" s="7"/>
      <c r="K15" s="7"/>
      <c r="L15" s="9" t="s">
        <v>67</v>
      </c>
      <c r="M15" s="84" t="s">
        <v>75</v>
      </c>
      <c r="N15" s="84" t="s">
        <v>75</v>
      </c>
      <c r="O15" s="84" t="s">
        <v>75</v>
      </c>
      <c r="P15" s="84" t="s">
        <v>75</v>
      </c>
      <c r="Q15" s="84" t="s">
        <v>75</v>
      </c>
      <c r="R15" s="84" t="s">
        <v>75</v>
      </c>
      <c r="S15" s="84" t="s">
        <v>75</v>
      </c>
      <c r="T15" s="84" t="s">
        <v>75</v>
      </c>
    </row>
    <row r="16" spans="1:20" ht="16.5" customHeight="1" x14ac:dyDescent="0.2">
      <c r="A16" s="7"/>
      <c r="B16" s="7"/>
      <c r="C16" s="7"/>
      <c r="D16" s="7" t="s">
        <v>269</v>
      </c>
      <c r="E16" s="7"/>
      <c r="F16" s="7"/>
      <c r="G16" s="7"/>
      <c r="H16" s="7"/>
      <c r="I16" s="7"/>
      <c r="J16" s="7"/>
      <c r="K16" s="7"/>
      <c r="L16" s="9" t="s">
        <v>67</v>
      </c>
      <c r="M16" s="84" t="s">
        <v>75</v>
      </c>
      <c r="N16" s="84" t="s">
        <v>75</v>
      </c>
      <c r="O16" s="84">
        <v>4</v>
      </c>
      <c r="P16" s="84" t="s">
        <v>75</v>
      </c>
      <c r="Q16" s="84" t="s">
        <v>75</v>
      </c>
      <c r="R16" s="84">
        <v>2</v>
      </c>
      <c r="S16" s="84" t="s">
        <v>75</v>
      </c>
      <c r="T16" s="84" t="s">
        <v>75</v>
      </c>
    </row>
    <row r="17" spans="1:20" ht="16.5" customHeight="1" x14ac:dyDescent="0.2">
      <c r="A17" s="7"/>
      <c r="B17" s="7"/>
      <c r="C17" s="7" t="s">
        <v>70</v>
      </c>
      <c r="D17" s="7"/>
      <c r="E17" s="7"/>
      <c r="F17" s="7"/>
      <c r="G17" s="7"/>
      <c r="H17" s="7"/>
      <c r="I17" s="7"/>
      <c r="J17" s="7"/>
      <c r="K17" s="7"/>
      <c r="L17" s="9"/>
      <c r="M17" s="10"/>
      <c r="N17" s="10"/>
      <c r="O17" s="10"/>
      <c r="P17" s="10"/>
      <c r="Q17" s="10"/>
      <c r="R17" s="10"/>
      <c r="S17" s="10"/>
      <c r="T17" s="10"/>
    </row>
    <row r="18" spans="1:20" ht="16.5" customHeight="1" x14ac:dyDescent="0.2">
      <c r="A18" s="7"/>
      <c r="B18" s="7"/>
      <c r="C18" s="7"/>
      <c r="D18" s="7" t="s">
        <v>267</v>
      </c>
      <c r="E18" s="7"/>
      <c r="F18" s="7"/>
      <c r="G18" s="7"/>
      <c r="H18" s="7"/>
      <c r="I18" s="7"/>
      <c r="J18" s="7"/>
      <c r="K18" s="7"/>
      <c r="L18" s="9" t="s">
        <v>67</v>
      </c>
      <c r="M18" s="76">
        <v>15585</v>
      </c>
      <c r="N18" s="80">
        <v>7686</v>
      </c>
      <c r="O18" s="80">
        <v>9090</v>
      </c>
      <c r="P18" s="80">
        <v>4249</v>
      </c>
      <c r="Q18" s="80">
        <v>4349</v>
      </c>
      <c r="R18" s="80">
        <v>1028</v>
      </c>
      <c r="S18" s="82">
        <v>688</v>
      </c>
      <c r="T18" s="82">
        <v>970</v>
      </c>
    </row>
    <row r="19" spans="1:20" ht="16.5" customHeight="1" x14ac:dyDescent="0.2">
      <c r="A19" s="7"/>
      <c r="B19" s="7"/>
      <c r="C19" s="7"/>
      <c r="D19" s="7" t="s">
        <v>268</v>
      </c>
      <c r="E19" s="7"/>
      <c r="F19" s="7"/>
      <c r="G19" s="7"/>
      <c r="H19" s="7"/>
      <c r="I19" s="7"/>
      <c r="J19" s="7"/>
      <c r="K19" s="7"/>
      <c r="L19" s="9" t="s">
        <v>67</v>
      </c>
      <c r="M19" s="84" t="s">
        <v>75</v>
      </c>
      <c r="N19" s="84" t="s">
        <v>75</v>
      </c>
      <c r="O19" s="84" t="s">
        <v>75</v>
      </c>
      <c r="P19" s="84" t="s">
        <v>75</v>
      </c>
      <c r="Q19" s="84" t="s">
        <v>75</v>
      </c>
      <c r="R19" s="84" t="s">
        <v>75</v>
      </c>
      <c r="S19" s="84" t="s">
        <v>75</v>
      </c>
      <c r="T19" s="84" t="s">
        <v>75</v>
      </c>
    </row>
    <row r="20" spans="1:20" ht="16.5" customHeight="1" x14ac:dyDescent="0.2">
      <c r="A20" s="7"/>
      <c r="B20" s="7"/>
      <c r="C20" s="7"/>
      <c r="D20" s="7" t="s">
        <v>269</v>
      </c>
      <c r="E20" s="7"/>
      <c r="F20" s="7"/>
      <c r="G20" s="7"/>
      <c r="H20" s="7"/>
      <c r="I20" s="7"/>
      <c r="J20" s="7"/>
      <c r="K20" s="7"/>
      <c r="L20" s="9" t="s">
        <v>67</v>
      </c>
      <c r="M20" s="82">
        <v>310</v>
      </c>
      <c r="N20" s="80">
        <v>1460</v>
      </c>
      <c r="O20" s="82">
        <v>343</v>
      </c>
      <c r="P20" s="82">
        <v>386</v>
      </c>
      <c r="Q20" s="78">
        <v>17</v>
      </c>
      <c r="R20" s="78">
        <v>49</v>
      </c>
      <c r="S20" s="84">
        <v>2</v>
      </c>
      <c r="T20" s="84" t="s">
        <v>75</v>
      </c>
    </row>
    <row r="21" spans="1:20" ht="16.5" customHeight="1" x14ac:dyDescent="0.2">
      <c r="A21" s="7" t="s">
        <v>270</v>
      </c>
      <c r="B21" s="7"/>
      <c r="C21" s="7"/>
      <c r="D21" s="7"/>
      <c r="E21" s="7"/>
      <c r="F21" s="7"/>
      <c r="G21" s="7"/>
      <c r="H21" s="7"/>
      <c r="I21" s="7"/>
      <c r="J21" s="7"/>
      <c r="K21" s="7"/>
      <c r="L21" s="9"/>
      <c r="M21" s="10"/>
      <c r="N21" s="10"/>
      <c r="O21" s="10"/>
      <c r="P21" s="10"/>
      <c r="Q21" s="10"/>
      <c r="R21" s="10"/>
      <c r="S21" s="10"/>
      <c r="T21" s="10"/>
    </row>
    <row r="22" spans="1:20" ht="16.5" customHeight="1" x14ac:dyDescent="0.2">
      <c r="A22" s="7"/>
      <c r="B22" s="7" t="s">
        <v>133</v>
      </c>
      <c r="C22" s="7"/>
      <c r="D22" s="7"/>
      <c r="E22" s="7"/>
      <c r="F22" s="7"/>
      <c r="G22" s="7"/>
      <c r="H22" s="7"/>
      <c r="I22" s="7"/>
      <c r="J22" s="7"/>
      <c r="K22" s="7"/>
      <c r="L22" s="9"/>
      <c r="M22" s="10"/>
      <c r="N22" s="10"/>
      <c r="O22" s="10"/>
      <c r="P22" s="10"/>
      <c r="Q22" s="10"/>
      <c r="R22" s="10"/>
      <c r="S22" s="10"/>
      <c r="T22" s="10"/>
    </row>
    <row r="23" spans="1:20" ht="16.5" customHeight="1" x14ac:dyDescent="0.2">
      <c r="A23" s="7"/>
      <c r="B23" s="7"/>
      <c r="C23" s="7" t="s">
        <v>66</v>
      </c>
      <c r="D23" s="7"/>
      <c r="E23" s="7"/>
      <c r="F23" s="7"/>
      <c r="G23" s="7"/>
      <c r="H23" s="7"/>
      <c r="I23" s="7"/>
      <c r="J23" s="7"/>
      <c r="K23" s="7"/>
      <c r="L23" s="9"/>
      <c r="M23" s="10"/>
      <c r="N23" s="10"/>
      <c r="O23" s="10"/>
      <c r="P23" s="10"/>
      <c r="Q23" s="10"/>
      <c r="R23" s="10"/>
      <c r="S23" s="10"/>
      <c r="T23" s="10"/>
    </row>
    <row r="24" spans="1:20" ht="16.5" customHeight="1" x14ac:dyDescent="0.2">
      <c r="A24" s="7"/>
      <c r="B24" s="7"/>
      <c r="C24" s="7"/>
      <c r="D24" s="7" t="s">
        <v>267</v>
      </c>
      <c r="E24" s="7"/>
      <c r="F24" s="7"/>
      <c r="G24" s="7"/>
      <c r="H24" s="7"/>
      <c r="I24" s="7"/>
      <c r="J24" s="7"/>
      <c r="K24" s="7"/>
      <c r="L24" s="9" t="s">
        <v>67</v>
      </c>
      <c r="M24" s="80">
        <v>6471</v>
      </c>
      <c r="N24" s="80">
        <v>2223</v>
      </c>
      <c r="O24" s="80">
        <v>3769</v>
      </c>
      <c r="P24" s="80">
        <v>2574</v>
      </c>
      <c r="Q24" s="80">
        <v>1482</v>
      </c>
      <c r="R24" s="82">
        <v>371</v>
      </c>
      <c r="S24" s="82">
        <v>213</v>
      </c>
      <c r="T24" s="82">
        <v>916</v>
      </c>
    </row>
    <row r="25" spans="1:20" ht="16.5" customHeight="1" x14ac:dyDescent="0.2">
      <c r="A25" s="7"/>
      <c r="B25" s="7"/>
      <c r="C25" s="7"/>
      <c r="D25" s="7" t="s">
        <v>268</v>
      </c>
      <c r="E25" s="7"/>
      <c r="F25" s="7"/>
      <c r="G25" s="7"/>
      <c r="H25" s="7"/>
      <c r="I25" s="7"/>
      <c r="J25" s="7"/>
      <c r="K25" s="7"/>
      <c r="L25" s="9" t="s">
        <v>67</v>
      </c>
      <c r="M25" s="84" t="s">
        <v>75</v>
      </c>
      <c r="N25" s="84" t="s">
        <v>75</v>
      </c>
      <c r="O25" s="84" t="s">
        <v>75</v>
      </c>
      <c r="P25" s="84" t="s">
        <v>75</v>
      </c>
      <c r="Q25" s="84" t="s">
        <v>75</v>
      </c>
      <c r="R25" s="84" t="s">
        <v>75</v>
      </c>
      <c r="S25" s="84" t="s">
        <v>75</v>
      </c>
      <c r="T25" s="84" t="s">
        <v>75</v>
      </c>
    </row>
    <row r="26" spans="1:20" ht="16.5" customHeight="1" x14ac:dyDescent="0.2">
      <c r="A26" s="7"/>
      <c r="B26" s="7"/>
      <c r="C26" s="7"/>
      <c r="D26" s="7" t="s">
        <v>269</v>
      </c>
      <c r="E26" s="7"/>
      <c r="F26" s="7"/>
      <c r="G26" s="7"/>
      <c r="H26" s="7"/>
      <c r="I26" s="7"/>
      <c r="J26" s="7"/>
      <c r="K26" s="7"/>
      <c r="L26" s="9" t="s">
        <v>67</v>
      </c>
      <c r="M26" s="82">
        <v>217</v>
      </c>
      <c r="N26" s="82">
        <v>227</v>
      </c>
      <c r="O26" s="82">
        <v>182</v>
      </c>
      <c r="P26" s="82">
        <v>162</v>
      </c>
      <c r="Q26" s="78">
        <v>37</v>
      </c>
      <c r="R26" s="78">
        <v>18</v>
      </c>
      <c r="S26" s="84" t="s">
        <v>75</v>
      </c>
      <c r="T26" s="84" t="s">
        <v>75</v>
      </c>
    </row>
    <row r="27" spans="1:20" ht="16.5" customHeight="1" x14ac:dyDescent="0.2">
      <c r="A27" s="7"/>
      <c r="B27" s="7"/>
      <c r="C27" s="7" t="s">
        <v>68</v>
      </c>
      <c r="D27" s="7"/>
      <c r="E27" s="7"/>
      <c r="F27" s="7"/>
      <c r="G27" s="7"/>
      <c r="H27" s="7"/>
      <c r="I27" s="7"/>
      <c r="J27" s="7"/>
      <c r="K27" s="7"/>
      <c r="L27" s="9"/>
      <c r="M27" s="10"/>
      <c r="N27" s="10"/>
      <c r="O27" s="10"/>
      <c r="P27" s="10"/>
      <c r="Q27" s="10"/>
      <c r="R27" s="10"/>
      <c r="S27" s="10"/>
      <c r="T27" s="10"/>
    </row>
    <row r="28" spans="1:20" ht="16.5" customHeight="1" x14ac:dyDescent="0.2">
      <c r="A28" s="7"/>
      <c r="B28" s="7"/>
      <c r="C28" s="7"/>
      <c r="D28" s="7" t="s">
        <v>267</v>
      </c>
      <c r="E28" s="7"/>
      <c r="F28" s="7"/>
      <c r="G28" s="7"/>
      <c r="H28" s="7"/>
      <c r="I28" s="7"/>
      <c r="J28" s="7"/>
      <c r="K28" s="7"/>
      <c r="L28" s="9" t="s">
        <v>67</v>
      </c>
      <c r="M28" s="80">
        <v>9214</v>
      </c>
      <c r="N28" s="80">
        <v>5626</v>
      </c>
      <c r="O28" s="80">
        <v>4696</v>
      </c>
      <c r="P28" s="80">
        <v>1974</v>
      </c>
      <c r="Q28" s="80">
        <v>2599</v>
      </c>
      <c r="R28" s="82">
        <v>656</v>
      </c>
      <c r="S28" s="82">
        <v>479</v>
      </c>
      <c r="T28" s="82">
        <v>116</v>
      </c>
    </row>
    <row r="29" spans="1:20" ht="16.5" customHeight="1" x14ac:dyDescent="0.2">
      <c r="A29" s="7"/>
      <c r="B29" s="7"/>
      <c r="C29" s="7"/>
      <c r="D29" s="7" t="s">
        <v>268</v>
      </c>
      <c r="E29" s="7"/>
      <c r="F29" s="7"/>
      <c r="G29" s="7"/>
      <c r="H29" s="7"/>
      <c r="I29" s="7"/>
      <c r="J29" s="7"/>
      <c r="K29" s="7"/>
      <c r="L29" s="9" t="s">
        <v>67</v>
      </c>
      <c r="M29" s="84" t="s">
        <v>75</v>
      </c>
      <c r="N29" s="84" t="s">
        <v>75</v>
      </c>
      <c r="O29" s="84" t="s">
        <v>75</v>
      </c>
      <c r="P29" s="84" t="s">
        <v>75</v>
      </c>
      <c r="Q29" s="84" t="s">
        <v>75</v>
      </c>
      <c r="R29" s="84" t="s">
        <v>75</v>
      </c>
      <c r="S29" s="84" t="s">
        <v>75</v>
      </c>
      <c r="T29" s="84" t="s">
        <v>75</v>
      </c>
    </row>
    <row r="30" spans="1:20" ht="16.5" customHeight="1" x14ac:dyDescent="0.2">
      <c r="A30" s="7"/>
      <c r="B30" s="7"/>
      <c r="C30" s="7"/>
      <c r="D30" s="7" t="s">
        <v>269</v>
      </c>
      <c r="E30" s="7"/>
      <c r="F30" s="7"/>
      <c r="G30" s="7"/>
      <c r="H30" s="7"/>
      <c r="I30" s="7"/>
      <c r="J30" s="7"/>
      <c r="K30" s="7"/>
      <c r="L30" s="9" t="s">
        <v>67</v>
      </c>
      <c r="M30" s="82">
        <v>256</v>
      </c>
      <c r="N30" s="80">
        <v>1019</v>
      </c>
      <c r="O30" s="82">
        <v>271</v>
      </c>
      <c r="P30" s="82">
        <v>128</v>
      </c>
      <c r="Q30" s="84">
        <v>6</v>
      </c>
      <c r="R30" s="78">
        <v>34</v>
      </c>
      <c r="S30" s="84">
        <v>3</v>
      </c>
      <c r="T30" s="84" t="s">
        <v>75</v>
      </c>
    </row>
    <row r="31" spans="1:20" ht="16.5" customHeight="1" x14ac:dyDescent="0.2">
      <c r="A31" s="7"/>
      <c r="B31" s="7"/>
      <c r="C31" s="7" t="s">
        <v>69</v>
      </c>
      <c r="D31" s="7"/>
      <c r="E31" s="7"/>
      <c r="F31" s="7"/>
      <c r="G31" s="7"/>
      <c r="H31" s="7"/>
      <c r="I31" s="7"/>
      <c r="J31" s="7"/>
      <c r="K31" s="7"/>
      <c r="L31" s="9"/>
      <c r="M31" s="10"/>
      <c r="N31" s="10"/>
      <c r="O31" s="10"/>
      <c r="P31" s="10"/>
      <c r="Q31" s="10"/>
      <c r="R31" s="10"/>
      <c r="S31" s="10"/>
      <c r="T31" s="10"/>
    </row>
    <row r="32" spans="1:20" ht="16.5" customHeight="1" x14ac:dyDescent="0.2">
      <c r="A32" s="7"/>
      <c r="B32" s="7"/>
      <c r="C32" s="7"/>
      <c r="D32" s="7" t="s">
        <v>267</v>
      </c>
      <c r="E32" s="7"/>
      <c r="F32" s="7"/>
      <c r="G32" s="7"/>
      <c r="H32" s="7"/>
      <c r="I32" s="7"/>
      <c r="J32" s="7"/>
      <c r="K32" s="7"/>
      <c r="L32" s="9" t="s">
        <v>67</v>
      </c>
      <c r="M32" s="84">
        <v>1</v>
      </c>
      <c r="N32" s="84" t="s">
        <v>75</v>
      </c>
      <c r="O32" s="84">
        <v>2</v>
      </c>
      <c r="P32" s="84" t="s">
        <v>75</v>
      </c>
      <c r="Q32" s="78">
        <v>12</v>
      </c>
      <c r="R32" s="78">
        <v>30</v>
      </c>
      <c r="S32" s="84">
        <v>4</v>
      </c>
      <c r="T32" s="84" t="s">
        <v>75</v>
      </c>
    </row>
    <row r="33" spans="1:20" ht="16.5" customHeight="1" x14ac:dyDescent="0.2">
      <c r="A33" s="7"/>
      <c r="B33" s="7"/>
      <c r="C33" s="7"/>
      <c r="D33" s="7" t="s">
        <v>268</v>
      </c>
      <c r="E33" s="7"/>
      <c r="F33" s="7"/>
      <c r="G33" s="7"/>
      <c r="H33" s="7"/>
      <c r="I33" s="7"/>
      <c r="J33" s="7"/>
      <c r="K33" s="7"/>
      <c r="L33" s="9" t="s">
        <v>67</v>
      </c>
      <c r="M33" s="84" t="s">
        <v>75</v>
      </c>
      <c r="N33" s="84" t="s">
        <v>75</v>
      </c>
      <c r="O33" s="84" t="s">
        <v>75</v>
      </c>
      <c r="P33" s="84" t="s">
        <v>75</v>
      </c>
      <c r="Q33" s="84" t="s">
        <v>75</v>
      </c>
      <c r="R33" s="84" t="s">
        <v>75</v>
      </c>
      <c r="S33" s="84" t="s">
        <v>75</v>
      </c>
      <c r="T33" s="84" t="s">
        <v>75</v>
      </c>
    </row>
    <row r="34" spans="1:20" ht="16.5" customHeight="1" x14ac:dyDescent="0.2">
      <c r="A34" s="7"/>
      <c r="B34" s="7"/>
      <c r="C34" s="7"/>
      <c r="D34" s="7" t="s">
        <v>269</v>
      </c>
      <c r="E34" s="7"/>
      <c r="F34" s="7"/>
      <c r="G34" s="7"/>
      <c r="H34" s="7"/>
      <c r="I34" s="7"/>
      <c r="J34" s="7"/>
      <c r="K34" s="7"/>
      <c r="L34" s="9" t="s">
        <v>67</v>
      </c>
      <c r="M34" s="84">
        <v>1</v>
      </c>
      <c r="N34" s="84" t="s">
        <v>75</v>
      </c>
      <c r="O34" s="84">
        <v>3</v>
      </c>
      <c r="P34" s="84">
        <v>1</v>
      </c>
      <c r="Q34" s="84" t="s">
        <v>75</v>
      </c>
      <c r="R34" s="84">
        <v>3</v>
      </c>
      <c r="S34" s="84" t="s">
        <v>75</v>
      </c>
      <c r="T34" s="84" t="s">
        <v>75</v>
      </c>
    </row>
    <row r="35" spans="1:20" ht="16.5" customHeight="1" x14ac:dyDescent="0.2">
      <c r="A35" s="7"/>
      <c r="B35" s="7"/>
      <c r="C35" s="7" t="s">
        <v>70</v>
      </c>
      <c r="D35" s="7"/>
      <c r="E35" s="7"/>
      <c r="F35" s="7"/>
      <c r="G35" s="7"/>
      <c r="H35" s="7"/>
      <c r="I35" s="7"/>
      <c r="J35" s="7"/>
      <c r="K35" s="7"/>
      <c r="L35" s="9"/>
      <c r="M35" s="10"/>
      <c r="N35" s="10"/>
      <c r="O35" s="10"/>
      <c r="P35" s="10"/>
      <c r="Q35" s="10"/>
      <c r="R35" s="10"/>
      <c r="S35" s="10"/>
      <c r="T35" s="10"/>
    </row>
    <row r="36" spans="1:20" ht="16.5" customHeight="1" x14ac:dyDescent="0.2">
      <c r="A36" s="7"/>
      <c r="B36" s="7"/>
      <c r="C36" s="7"/>
      <c r="D36" s="7" t="s">
        <v>267</v>
      </c>
      <c r="E36" s="7"/>
      <c r="F36" s="7"/>
      <c r="G36" s="7"/>
      <c r="H36" s="7"/>
      <c r="I36" s="7"/>
      <c r="J36" s="7"/>
      <c r="K36" s="7"/>
      <c r="L36" s="9" t="s">
        <v>67</v>
      </c>
      <c r="M36" s="76">
        <v>15686</v>
      </c>
      <c r="N36" s="80">
        <v>7849</v>
      </c>
      <c r="O36" s="80">
        <v>8467</v>
      </c>
      <c r="P36" s="80">
        <v>4548</v>
      </c>
      <c r="Q36" s="80">
        <v>4093</v>
      </c>
      <c r="R36" s="80">
        <v>1057</v>
      </c>
      <c r="S36" s="82">
        <v>696</v>
      </c>
      <c r="T36" s="80">
        <v>1032</v>
      </c>
    </row>
    <row r="37" spans="1:20" ht="16.5" customHeight="1" x14ac:dyDescent="0.2">
      <c r="A37" s="7"/>
      <c r="B37" s="7"/>
      <c r="C37" s="7"/>
      <c r="D37" s="7" t="s">
        <v>268</v>
      </c>
      <c r="E37" s="7"/>
      <c r="F37" s="7"/>
      <c r="G37" s="7"/>
      <c r="H37" s="7"/>
      <c r="I37" s="7"/>
      <c r="J37" s="7"/>
      <c r="K37" s="7"/>
      <c r="L37" s="9" t="s">
        <v>67</v>
      </c>
      <c r="M37" s="84" t="s">
        <v>75</v>
      </c>
      <c r="N37" s="84" t="s">
        <v>75</v>
      </c>
      <c r="O37" s="84" t="s">
        <v>75</v>
      </c>
      <c r="P37" s="84" t="s">
        <v>75</v>
      </c>
      <c r="Q37" s="84" t="s">
        <v>75</v>
      </c>
      <c r="R37" s="84" t="s">
        <v>75</v>
      </c>
      <c r="S37" s="84" t="s">
        <v>75</v>
      </c>
      <c r="T37" s="84" t="s">
        <v>75</v>
      </c>
    </row>
    <row r="38" spans="1:20" ht="16.5" customHeight="1" x14ac:dyDescent="0.2">
      <c r="A38" s="7"/>
      <c r="B38" s="7"/>
      <c r="C38" s="7"/>
      <c r="D38" s="7" t="s">
        <v>269</v>
      </c>
      <c r="E38" s="7"/>
      <c r="F38" s="7"/>
      <c r="G38" s="7"/>
      <c r="H38" s="7"/>
      <c r="I38" s="7"/>
      <c r="J38" s="7"/>
      <c r="K38" s="7"/>
      <c r="L38" s="9" t="s">
        <v>67</v>
      </c>
      <c r="M38" s="82">
        <v>474</v>
      </c>
      <c r="N38" s="80">
        <v>1246</v>
      </c>
      <c r="O38" s="82">
        <v>456</v>
      </c>
      <c r="P38" s="82">
        <v>291</v>
      </c>
      <c r="Q38" s="78">
        <v>43</v>
      </c>
      <c r="R38" s="78">
        <v>55</v>
      </c>
      <c r="S38" s="84">
        <v>3</v>
      </c>
      <c r="T38" s="84" t="s">
        <v>75</v>
      </c>
    </row>
    <row r="39" spans="1:20" ht="16.5" customHeight="1" x14ac:dyDescent="0.2">
      <c r="A39" s="7" t="s">
        <v>271</v>
      </c>
      <c r="B39" s="7"/>
      <c r="C39" s="7"/>
      <c r="D39" s="7"/>
      <c r="E39" s="7"/>
      <c r="F39" s="7"/>
      <c r="G39" s="7"/>
      <c r="H39" s="7"/>
      <c r="I39" s="7"/>
      <c r="J39" s="7"/>
      <c r="K39" s="7"/>
      <c r="L39" s="9"/>
      <c r="M39" s="10"/>
      <c r="N39" s="10"/>
      <c r="O39" s="10"/>
      <c r="P39" s="10"/>
      <c r="Q39" s="10"/>
      <c r="R39" s="10"/>
      <c r="S39" s="10"/>
      <c r="T39" s="10"/>
    </row>
    <row r="40" spans="1:20" ht="16.5" customHeight="1" x14ac:dyDescent="0.2">
      <c r="A40" s="7"/>
      <c r="B40" s="7" t="s">
        <v>133</v>
      </c>
      <c r="C40" s="7"/>
      <c r="D40" s="7"/>
      <c r="E40" s="7"/>
      <c r="F40" s="7"/>
      <c r="G40" s="7"/>
      <c r="H40" s="7"/>
      <c r="I40" s="7"/>
      <c r="J40" s="7"/>
      <c r="K40" s="7"/>
      <c r="L40" s="9"/>
      <c r="M40" s="10"/>
      <c r="N40" s="10"/>
      <c r="O40" s="10"/>
      <c r="P40" s="10"/>
      <c r="Q40" s="10"/>
      <c r="R40" s="10"/>
      <c r="S40" s="10"/>
      <c r="T40" s="10"/>
    </row>
    <row r="41" spans="1:20" ht="16.5" customHeight="1" x14ac:dyDescent="0.2">
      <c r="A41" s="7"/>
      <c r="B41" s="7"/>
      <c r="C41" s="7" t="s">
        <v>66</v>
      </c>
      <c r="D41" s="7"/>
      <c r="E41" s="7"/>
      <c r="F41" s="7"/>
      <c r="G41" s="7"/>
      <c r="H41" s="7"/>
      <c r="I41" s="7"/>
      <c r="J41" s="7"/>
      <c r="K41" s="7"/>
      <c r="L41" s="9"/>
      <c r="M41" s="10"/>
      <c r="N41" s="10"/>
      <c r="O41" s="10"/>
      <c r="P41" s="10"/>
      <c r="Q41" s="10"/>
      <c r="R41" s="10"/>
      <c r="S41" s="10"/>
      <c r="T41" s="10"/>
    </row>
    <row r="42" spans="1:20" ht="16.5" customHeight="1" x14ac:dyDescent="0.2">
      <c r="A42" s="7"/>
      <c r="B42" s="7"/>
      <c r="C42" s="7"/>
      <c r="D42" s="7" t="s">
        <v>267</v>
      </c>
      <c r="E42" s="7"/>
      <c r="F42" s="7"/>
      <c r="G42" s="7"/>
      <c r="H42" s="7"/>
      <c r="I42" s="7"/>
      <c r="J42" s="7"/>
      <c r="K42" s="7"/>
      <c r="L42" s="9" t="s">
        <v>67</v>
      </c>
      <c r="M42" s="80">
        <v>6500</v>
      </c>
      <c r="N42" s="80">
        <v>1974</v>
      </c>
      <c r="O42" s="80">
        <v>3430</v>
      </c>
      <c r="P42" s="80">
        <v>2452</v>
      </c>
      <c r="Q42" s="80">
        <v>1299</v>
      </c>
      <c r="R42" s="82">
        <v>357</v>
      </c>
      <c r="S42" s="82">
        <v>198</v>
      </c>
      <c r="T42" s="82">
        <v>948</v>
      </c>
    </row>
    <row r="43" spans="1:20" ht="16.5" customHeight="1" x14ac:dyDescent="0.2">
      <c r="A43" s="7"/>
      <c r="B43" s="7"/>
      <c r="C43" s="7"/>
      <c r="D43" s="7" t="s">
        <v>268</v>
      </c>
      <c r="E43" s="7"/>
      <c r="F43" s="7"/>
      <c r="G43" s="7"/>
      <c r="H43" s="7"/>
      <c r="I43" s="7"/>
      <c r="J43" s="7"/>
      <c r="K43" s="7"/>
      <c r="L43" s="9" t="s">
        <v>67</v>
      </c>
      <c r="M43" s="84" t="s">
        <v>75</v>
      </c>
      <c r="N43" s="84" t="s">
        <v>75</v>
      </c>
      <c r="O43" s="84" t="s">
        <v>75</v>
      </c>
      <c r="P43" s="84" t="s">
        <v>75</v>
      </c>
      <c r="Q43" s="84" t="s">
        <v>75</v>
      </c>
      <c r="R43" s="84" t="s">
        <v>75</v>
      </c>
      <c r="S43" s="84" t="s">
        <v>75</v>
      </c>
      <c r="T43" s="84" t="s">
        <v>75</v>
      </c>
    </row>
    <row r="44" spans="1:20" ht="16.5" customHeight="1" x14ac:dyDescent="0.2">
      <c r="A44" s="7"/>
      <c r="B44" s="7"/>
      <c r="C44" s="7"/>
      <c r="D44" s="7" t="s">
        <v>269</v>
      </c>
      <c r="E44" s="7"/>
      <c r="F44" s="7"/>
      <c r="G44" s="7"/>
      <c r="H44" s="7"/>
      <c r="I44" s="7"/>
      <c r="J44" s="7"/>
      <c r="K44" s="7"/>
      <c r="L44" s="9" t="s">
        <v>67</v>
      </c>
      <c r="M44" s="82">
        <v>254</v>
      </c>
      <c r="N44" s="82">
        <v>207</v>
      </c>
      <c r="O44" s="82">
        <v>146</v>
      </c>
      <c r="P44" s="82">
        <v>152</v>
      </c>
      <c r="Q44" s="78">
        <v>39</v>
      </c>
      <c r="R44" s="78">
        <v>22</v>
      </c>
      <c r="S44" s="84">
        <v>1</v>
      </c>
      <c r="T44" s="84" t="s">
        <v>75</v>
      </c>
    </row>
    <row r="45" spans="1:20" ht="16.5" customHeight="1" x14ac:dyDescent="0.2">
      <c r="A45" s="7"/>
      <c r="B45" s="7"/>
      <c r="C45" s="7" t="s">
        <v>68</v>
      </c>
      <c r="D45" s="7"/>
      <c r="E45" s="7"/>
      <c r="F45" s="7"/>
      <c r="G45" s="7"/>
      <c r="H45" s="7"/>
      <c r="I45" s="7"/>
      <c r="J45" s="7"/>
      <c r="K45" s="7"/>
      <c r="L45" s="9"/>
      <c r="M45" s="10"/>
      <c r="N45" s="10"/>
      <c r="O45" s="10"/>
      <c r="P45" s="10"/>
      <c r="Q45" s="10"/>
      <c r="R45" s="10"/>
      <c r="S45" s="10"/>
      <c r="T45" s="10"/>
    </row>
    <row r="46" spans="1:20" ht="16.5" customHeight="1" x14ac:dyDescent="0.2">
      <c r="A46" s="7"/>
      <c r="B46" s="7"/>
      <c r="C46" s="7"/>
      <c r="D46" s="7" t="s">
        <v>267</v>
      </c>
      <c r="E46" s="7"/>
      <c r="F46" s="7"/>
      <c r="G46" s="7"/>
      <c r="H46" s="7"/>
      <c r="I46" s="7"/>
      <c r="J46" s="7"/>
      <c r="K46" s="7"/>
      <c r="L46" s="9" t="s">
        <v>67</v>
      </c>
      <c r="M46" s="80">
        <v>9885</v>
      </c>
      <c r="N46" s="80">
        <v>5379</v>
      </c>
      <c r="O46" s="80">
        <v>4314</v>
      </c>
      <c r="P46" s="80">
        <v>2029</v>
      </c>
      <c r="Q46" s="80">
        <v>2429</v>
      </c>
      <c r="R46" s="82">
        <v>683</v>
      </c>
      <c r="S46" s="82">
        <v>492</v>
      </c>
      <c r="T46" s="82">
        <v>108</v>
      </c>
    </row>
    <row r="47" spans="1:20" ht="16.5" customHeight="1" x14ac:dyDescent="0.2">
      <c r="A47" s="7"/>
      <c r="B47" s="7"/>
      <c r="C47" s="7"/>
      <c r="D47" s="7" t="s">
        <v>268</v>
      </c>
      <c r="E47" s="7"/>
      <c r="F47" s="7"/>
      <c r="G47" s="7"/>
      <c r="H47" s="7"/>
      <c r="I47" s="7"/>
      <c r="J47" s="7"/>
      <c r="K47" s="7"/>
      <c r="L47" s="9" t="s">
        <v>67</v>
      </c>
      <c r="M47" s="84" t="s">
        <v>75</v>
      </c>
      <c r="N47" s="84" t="s">
        <v>75</v>
      </c>
      <c r="O47" s="84" t="s">
        <v>75</v>
      </c>
      <c r="P47" s="84" t="s">
        <v>75</v>
      </c>
      <c r="Q47" s="84" t="s">
        <v>75</v>
      </c>
      <c r="R47" s="84" t="s">
        <v>75</v>
      </c>
      <c r="S47" s="84" t="s">
        <v>75</v>
      </c>
      <c r="T47" s="84" t="s">
        <v>75</v>
      </c>
    </row>
    <row r="48" spans="1:20" ht="16.5" customHeight="1" x14ac:dyDescent="0.2">
      <c r="A48" s="7"/>
      <c r="B48" s="7"/>
      <c r="C48" s="7"/>
      <c r="D48" s="7" t="s">
        <v>269</v>
      </c>
      <c r="E48" s="7"/>
      <c r="F48" s="7"/>
      <c r="G48" s="7"/>
      <c r="H48" s="7"/>
      <c r="I48" s="7"/>
      <c r="J48" s="7"/>
      <c r="K48" s="7"/>
      <c r="L48" s="9" t="s">
        <v>67</v>
      </c>
      <c r="M48" s="82">
        <v>242</v>
      </c>
      <c r="N48" s="82">
        <v>930</v>
      </c>
      <c r="O48" s="82">
        <v>218</v>
      </c>
      <c r="P48" s="82">
        <v>119</v>
      </c>
      <c r="Q48" s="84">
        <v>8</v>
      </c>
      <c r="R48" s="78">
        <v>23</v>
      </c>
      <c r="S48" s="84">
        <v>5</v>
      </c>
      <c r="T48" s="84" t="s">
        <v>75</v>
      </c>
    </row>
    <row r="49" spans="1:20" ht="16.5" customHeight="1" x14ac:dyDescent="0.2">
      <c r="A49" s="7"/>
      <c r="B49" s="7"/>
      <c r="C49" s="7" t="s">
        <v>69</v>
      </c>
      <c r="D49" s="7"/>
      <c r="E49" s="7"/>
      <c r="F49" s="7"/>
      <c r="G49" s="7"/>
      <c r="H49" s="7"/>
      <c r="I49" s="7"/>
      <c r="J49" s="7"/>
      <c r="K49" s="7"/>
      <c r="L49" s="9"/>
      <c r="M49" s="10"/>
      <c r="N49" s="10"/>
      <c r="O49" s="10"/>
      <c r="P49" s="10"/>
      <c r="Q49" s="10"/>
      <c r="R49" s="10"/>
      <c r="S49" s="10"/>
      <c r="T49" s="10"/>
    </row>
    <row r="50" spans="1:20" ht="16.5" customHeight="1" x14ac:dyDescent="0.2">
      <c r="A50" s="7"/>
      <c r="B50" s="7"/>
      <c r="C50" s="7"/>
      <c r="D50" s="7" t="s">
        <v>267</v>
      </c>
      <c r="E50" s="7"/>
      <c r="F50" s="7"/>
      <c r="G50" s="7"/>
      <c r="H50" s="7"/>
      <c r="I50" s="7"/>
      <c r="J50" s="7"/>
      <c r="K50" s="7"/>
      <c r="L50" s="9" t="s">
        <v>67</v>
      </c>
      <c r="M50" s="84">
        <v>3</v>
      </c>
      <c r="N50" s="84" t="s">
        <v>75</v>
      </c>
      <c r="O50" s="78">
        <v>11</v>
      </c>
      <c r="P50" s="84">
        <v>1</v>
      </c>
      <c r="Q50" s="78">
        <v>22</v>
      </c>
      <c r="R50" s="78">
        <v>18</v>
      </c>
      <c r="S50" s="84" t="s">
        <v>75</v>
      </c>
      <c r="T50" s="84" t="s">
        <v>75</v>
      </c>
    </row>
    <row r="51" spans="1:20" ht="16.5" customHeight="1" x14ac:dyDescent="0.2">
      <c r="A51" s="7"/>
      <c r="B51" s="7"/>
      <c r="C51" s="7"/>
      <c r="D51" s="7" t="s">
        <v>268</v>
      </c>
      <c r="E51" s="7"/>
      <c r="F51" s="7"/>
      <c r="G51" s="7"/>
      <c r="H51" s="7"/>
      <c r="I51" s="7"/>
      <c r="J51" s="7"/>
      <c r="K51" s="7"/>
      <c r="L51" s="9" t="s">
        <v>67</v>
      </c>
      <c r="M51" s="84" t="s">
        <v>75</v>
      </c>
      <c r="N51" s="84" t="s">
        <v>75</v>
      </c>
      <c r="O51" s="84" t="s">
        <v>75</v>
      </c>
      <c r="P51" s="84" t="s">
        <v>75</v>
      </c>
      <c r="Q51" s="84" t="s">
        <v>75</v>
      </c>
      <c r="R51" s="84" t="s">
        <v>75</v>
      </c>
      <c r="S51" s="84" t="s">
        <v>75</v>
      </c>
      <c r="T51" s="84" t="s">
        <v>75</v>
      </c>
    </row>
    <row r="52" spans="1:20" ht="16.5" customHeight="1" x14ac:dyDescent="0.2">
      <c r="A52" s="7"/>
      <c r="B52" s="7"/>
      <c r="C52" s="7"/>
      <c r="D52" s="7" t="s">
        <v>269</v>
      </c>
      <c r="E52" s="7"/>
      <c r="F52" s="7"/>
      <c r="G52" s="7"/>
      <c r="H52" s="7"/>
      <c r="I52" s="7"/>
      <c r="J52" s="7"/>
      <c r="K52" s="7"/>
      <c r="L52" s="9" t="s">
        <v>67</v>
      </c>
      <c r="M52" s="84" t="s">
        <v>75</v>
      </c>
      <c r="N52" s="84" t="s">
        <v>75</v>
      </c>
      <c r="O52" s="84">
        <v>6</v>
      </c>
      <c r="P52" s="84">
        <v>1</v>
      </c>
      <c r="Q52" s="84" t="s">
        <v>75</v>
      </c>
      <c r="R52" s="84">
        <v>1</v>
      </c>
      <c r="S52" s="84" t="s">
        <v>75</v>
      </c>
      <c r="T52" s="84" t="s">
        <v>75</v>
      </c>
    </row>
    <row r="53" spans="1:20" ht="16.5" customHeight="1" x14ac:dyDescent="0.2">
      <c r="A53" s="7"/>
      <c r="B53" s="7"/>
      <c r="C53" s="7" t="s">
        <v>70</v>
      </c>
      <c r="D53" s="7"/>
      <c r="E53" s="7"/>
      <c r="F53" s="7"/>
      <c r="G53" s="7"/>
      <c r="H53" s="7"/>
      <c r="I53" s="7"/>
      <c r="J53" s="7"/>
      <c r="K53" s="7"/>
      <c r="L53" s="9"/>
      <c r="M53" s="10"/>
      <c r="N53" s="10"/>
      <c r="O53" s="10"/>
      <c r="P53" s="10"/>
      <c r="Q53" s="10"/>
      <c r="R53" s="10"/>
      <c r="S53" s="10"/>
      <c r="T53" s="10"/>
    </row>
    <row r="54" spans="1:20" ht="16.5" customHeight="1" x14ac:dyDescent="0.2">
      <c r="A54" s="7"/>
      <c r="B54" s="7"/>
      <c r="C54" s="7"/>
      <c r="D54" s="7" t="s">
        <v>267</v>
      </c>
      <c r="E54" s="7"/>
      <c r="F54" s="7"/>
      <c r="G54" s="7"/>
      <c r="H54" s="7"/>
      <c r="I54" s="7"/>
      <c r="J54" s="7"/>
      <c r="K54" s="7"/>
      <c r="L54" s="9" t="s">
        <v>67</v>
      </c>
      <c r="M54" s="76">
        <v>16388</v>
      </c>
      <c r="N54" s="80">
        <v>7353</v>
      </c>
      <c r="O54" s="80">
        <v>7755</v>
      </c>
      <c r="P54" s="80">
        <v>4482</v>
      </c>
      <c r="Q54" s="80">
        <v>3750</v>
      </c>
      <c r="R54" s="80">
        <v>1058</v>
      </c>
      <c r="S54" s="82">
        <v>690</v>
      </c>
      <c r="T54" s="80">
        <v>1056</v>
      </c>
    </row>
    <row r="55" spans="1:20" ht="16.5" customHeight="1" x14ac:dyDescent="0.2">
      <c r="A55" s="7"/>
      <c r="B55" s="7"/>
      <c r="C55" s="7"/>
      <c r="D55" s="7" t="s">
        <v>268</v>
      </c>
      <c r="E55" s="7"/>
      <c r="F55" s="7"/>
      <c r="G55" s="7"/>
      <c r="H55" s="7"/>
      <c r="I55" s="7"/>
      <c r="J55" s="7"/>
      <c r="K55" s="7"/>
      <c r="L55" s="9" t="s">
        <v>67</v>
      </c>
      <c r="M55" s="84" t="s">
        <v>75</v>
      </c>
      <c r="N55" s="84" t="s">
        <v>75</v>
      </c>
      <c r="O55" s="84" t="s">
        <v>75</v>
      </c>
      <c r="P55" s="84" t="s">
        <v>75</v>
      </c>
      <c r="Q55" s="84" t="s">
        <v>75</v>
      </c>
      <c r="R55" s="84" t="s">
        <v>75</v>
      </c>
      <c r="S55" s="84" t="s">
        <v>75</v>
      </c>
      <c r="T55" s="84" t="s">
        <v>75</v>
      </c>
    </row>
    <row r="56" spans="1:20" ht="16.5" customHeight="1" x14ac:dyDescent="0.2">
      <c r="A56" s="7"/>
      <c r="B56" s="7"/>
      <c r="C56" s="7"/>
      <c r="D56" s="7" t="s">
        <v>269</v>
      </c>
      <c r="E56" s="7"/>
      <c r="F56" s="7"/>
      <c r="G56" s="7"/>
      <c r="H56" s="7"/>
      <c r="I56" s="7"/>
      <c r="J56" s="7"/>
      <c r="K56" s="7"/>
      <c r="L56" s="9" t="s">
        <v>67</v>
      </c>
      <c r="M56" s="82">
        <v>496</v>
      </c>
      <c r="N56" s="80">
        <v>1137</v>
      </c>
      <c r="O56" s="82">
        <v>370</v>
      </c>
      <c r="P56" s="82">
        <v>272</v>
      </c>
      <c r="Q56" s="78">
        <v>47</v>
      </c>
      <c r="R56" s="78">
        <v>46</v>
      </c>
      <c r="S56" s="84">
        <v>6</v>
      </c>
      <c r="T56" s="84" t="s">
        <v>75</v>
      </c>
    </row>
    <row r="57" spans="1:20" ht="16.5" customHeight="1" x14ac:dyDescent="0.2">
      <c r="A57" s="7"/>
      <c r="B57" s="7" t="s">
        <v>139</v>
      </c>
      <c r="C57" s="7"/>
      <c r="D57" s="7"/>
      <c r="E57" s="7"/>
      <c r="F57" s="7"/>
      <c r="G57" s="7"/>
      <c r="H57" s="7"/>
      <c r="I57" s="7"/>
      <c r="J57" s="7"/>
      <c r="K57" s="7"/>
      <c r="L57" s="9"/>
      <c r="M57" s="10"/>
      <c r="N57" s="10"/>
      <c r="O57" s="10"/>
      <c r="P57" s="10"/>
      <c r="Q57" s="10"/>
      <c r="R57" s="10"/>
      <c r="S57" s="10"/>
      <c r="T57" s="10"/>
    </row>
    <row r="58" spans="1:20" ht="16.5" customHeight="1" x14ac:dyDescent="0.2">
      <c r="A58" s="7"/>
      <c r="B58" s="7"/>
      <c r="C58" s="7" t="s">
        <v>66</v>
      </c>
      <c r="D58" s="7"/>
      <c r="E58" s="7"/>
      <c r="F58" s="7"/>
      <c r="G58" s="7"/>
      <c r="H58" s="7"/>
      <c r="I58" s="7"/>
      <c r="J58" s="7"/>
      <c r="K58" s="7"/>
      <c r="L58" s="9"/>
      <c r="M58" s="10"/>
      <c r="N58" s="10"/>
      <c r="O58" s="10"/>
      <c r="P58" s="10"/>
      <c r="Q58" s="10"/>
      <c r="R58" s="10"/>
      <c r="S58" s="10"/>
      <c r="T58" s="10"/>
    </row>
    <row r="59" spans="1:20" ht="16.5" customHeight="1" x14ac:dyDescent="0.2">
      <c r="A59" s="7"/>
      <c r="B59" s="7"/>
      <c r="C59" s="7"/>
      <c r="D59" s="7" t="s">
        <v>267</v>
      </c>
      <c r="E59" s="7"/>
      <c r="F59" s="7"/>
      <c r="G59" s="7"/>
      <c r="H59" s="7"/>
      <c r="I59" s="7"/>
      <c r="J59" s="7"/>
      <c r="K59" s="7"/>
      <c r="L59" s="9" t="s">
        <v>67</v>
      </c>
      <c r="M59" s="80">
        <v>6500</v>
      </c>
      <c r="N59" s="80">
        <v>2357</v>
      </c>
      <c r="O59" s="80">
        <v>3988</v>
      </c>
      <c r="P59" s="80">
        <v>2460</v>
      </c>
      <c r="Q59" s="80">
        <v>1324</v>
      </c>
      <c r="R59" s="82">
        <v>411</v>
      </c>
      <c r="S59" s="82">
        <v>228</v>
      </c>
      <c r="T59" s="82">
        <v>948</v>
      </c>
    </row>
    <row r="60" spans="1:20" ht="16.5" customHeight="1" x14ac:dyDescent="0.2">
      <c r="A60" s="7"/>
      <c r="B60" s="7"/>
      <c r="C60" s="7"/>
      <c r="D60" s="7" t="s">
        <v>268</v>
      </c>
      <c r="E60" s="7"/>
      <c r="F60" s="7"/>
      <c r="G60" s="7"/>
      <c r="H60" s="7"/>
      <c r="I60" s="7"/>
      <c r="J60" s="7"/>
      <c r="K60" s="7"/>
      <c r="L60" s="9" t="s">
        <v>67</v>
      </c>
      <c r="M60" s="80">
        <v>1036</v>
      </c>
      <c r="N60" s="84" t="s">
        <v>75</v>
      </c>
      <c r="O60" s="84" t="s">
        <v>75</v>
      </c>
      <c r="P60" s="84" t="s">
        <v>75</v>
      </c>
      <c r="Q60" s="84">
        <v>3</v>
      </c>
      <c r="R60" s="84" t="s">
        <v>75</v>
      </c>
      <c r="S60" s="84">
        <v>1</v>
      </c>
      <c r="T60" s="84" t="s">
        <v>75</v>
      </c>
    </row>
    <row r="61" spans="1:20" ht="16.5" customHeight="1" x14ac:dyDescent="0.2">
      <c r="A61" s="7"/>
      <c r="B61" s="7"/>
      <c r="C61" s="7"/>
      <c r="D61" s="7" t="s">
        <v>269</v>
      </c>
      <c r="E61" s="7"/>
      <c r="F61" s="7"/>
      <c r="G61" s="7"/>
      <c r="H61" s="7"/>
      <c r="I61" s="7"/>
      <c r="J61" s="7"/>
      <c r="K61" s="7"/>
      <c r="L61" s="9" t="s">
        <v>67</v>
      </c>
      <c r="M61" s="82">
        <v>254</v>
      </c>
      <c r="N61" s="82">
        <v>207</v>
      </c>
      <c r="O61" s="82">
        <v>145</v>
      </c>
      <c r="P61" s="82">
        <v>152</v>
      </c>
      <c r="Q61" s="78">
        <v>36</v>
      </c>
      <c r="R61" s="78">
        <v>22</v>
      </c>
      <c r="S61" s="84">
        <v>5</v>
      </c>
      <c r="T61" s="84" t="s">
        <v>75</v>
      </c>
    </row>
    <row r="62" spans="1:20" ht="16.5" customHeight="1" x14ac:dyDescent="0.2">
      <c r="A62" s="7"/>
      <c r="B62" s="7"/>
      <c r="C62" s="7" t="s">
        <v>68</v>
      </c>
      <c r="D62" s="7"/>
      <c r="E62" s="7"/>
      <c r="F62" s="7"/>
      <c r="G62" s="7"/>
      <c r="H62" s="7"/>
      <c r="I62" s="7"/>
      <c r="J62" s="7"/>
      <c r="K62" s="7"/>
      <c r="L62" s="9"/>
      <c r="M62" s="10"/>
      <c r="N62" s="10"/>
      <c r="O62" s="10"/>
      <c r="P62" s="10"/>
      <c r="Q62" s="10"/>
      <c r="R62" s="10"/>
      <c r="S62" s="10"/>
      <c r="T62" s="10"/>
    </row>
    <row r="63" spans="1:20" ht="16.5" customHeight="1" x14ac:dyDescent="0.2">
      <c r="A63" s="7"/>
      <c r="B63" s="7"/>
      <c r="C63" s="7"/>
      <c r="D63" s="7" t="s">
        <v>267</v>
      </c>
      <c r="E63" s="7"/>
      <c r="F63" s="7"/>
      <c r="G63" s="7"/>
      <c r="H63" s="7"/>
      <c r="I63" s="7"/>
      <c r="J63" s="7"/>
      <c r="K63" s="7"/>
      <c r="L63" s="9" t="s">
        <v>67</v>
      </c>
      <c r="M63" s="80">
        <v>9885</v>
      </c>
      <c r="N63" s="80">
        <v>8164</v>
      </c>
      <c r="O63" s="80">
        <v>5302</v>
      </c>
      <c r="P63" s="80">
        <v>2035</v>
      </c>
      <c r="Q63" s="80">
        <v>2595</v>
      </c>
      <c r="R63" s="82">
        <v>848</v>
      </c>
      <c r="S63" s="82">
        <v>560</v>
      </c>
      <c r="T63" s="82">
        <v>108</v>
      </c>
    </row>
    <row r="64" spans="1:20" ht="16.5" customHeight="1" x14ac:dyDescent="0.2">
      <c r="A64" s="7"/>
      <c r="B64" s="7"/>
      <c r="C64" s="7"/>
      <c r="D64" s="7" t="s">
        <v>268</v>
      </c>
      <c r="E64" s="7"/>
      <c r="F64" s="7"/>
      <c r="G64" s="7"/>
      <c r="H64" s="7"/>
      <c r="I64" s="7"/>
      <c r="J64" s="7"/>
      <c r="K64" s="7"/>
      <c r="L64" s="9" t="s">
        <v>67</v>
      </c>
      <c r="M64" s="80">
        <v>2013</v>
      </c>
      <c r="N64" s="84" t="s">
        <v>75</v>
      </c>
      <c r="O64" s="84" t="s">
        <v>75</v>
      </c>
      <c r="P64" s="84">
        <v>1</v>
      </c>
      <c r="Q64" s="84">
        <v>1</v>
      </c>
      <c r="R64" s="84" t="s">
        <v>75</v>
      </c>
      <c r="S64" s="84">
        <v>3</v>
      </c>
      <c r="T64" s="84" t="s">
        <v>75</v>
      </c>
    </row>
    <row r="65" spans="1:20" ht="16.5" customHeight="1" x14ac:dyDescent="0.2">
      <c r="A65" s="7"/>
      <c r="B65" s="7"/>
      <c r="C65" s="7"/>
      <c r="D65" s="7" t="s">
        <v>269</v>
      </c>
      <c r="E65" s="7"/>
      <c r="F65" s="7"/>
      <c r="G65" s="7"/>
      <c r="H65" s="7"/>
      <c r="I65" s="7"/>
      <c r="J65" s="7"/>
      <c r="K65" s="7"/>
      <c r="L65" s="9" t="s">
        <v>67</v>
      </c>
      <c r="M65" s="82">
        <v>242</v>
      </c>
      <c r="N65" s="82">
        <v>930</v>
      </c>
      <c r="O65" s="82">
        <v>216</v>
      </c>
      <c r="P65" s="82">
        <v>119</v>
      </c>
      <c r="Q65" s="84">
        <v>7</v>
      </c>
      <c r="R65" s="78">
        <v>23</v>
      </c>
      <c r="S65" s="84">
        <v>9</v>
      </c>
      <c r="T65" s="84" t="s">
        <v>75</v>
      </c>
    </row>
    <row r="66" spans="1:20" ht="16.5" customHeight="1" x14ac:dyDescent="0.2">
      <c r="A66" s="7"/>
      <c r="B66" s="7"/>
      <c r="C66" s="7" t="s">
        <v>69</v>
      </c>
      <c r="D66" s="7"/>
      <c r="E66" s="7"/>
      <c r="F66" s="7"/>
      <c r="G66" s="7"/>
      <c r="H66" s="7"/>
      <c r="I66" s="7"/>
      <c r="J66" s="7"/>
      <c r="K66" s="7"/>
      <c r="L66" s="9"/>
      <c r="M66" s="10"/>
      <c r="N66" s="10"/>
      <c r="O66" s="10"/>
      <c r="P66" s="10"/>
      <c r="Q66" s="10"/>
      <c r="R66" s="10"/>
      <c r="S66" s="10"/>
      <c r="T66" s="10"/>
    </row>
    <row r="67" spans="1:20" ht="16.5" customHeight="1" x14ac:dyDescent="0.2">
      <c r="A67" s="7"/>
      <c r="B67" s="7"/>
      <c r="C67" s="7"/>
      <c r="D67" s="7" t="s">
        <v>267</v>
      </c>
      <c r="E67" s="7"/>
      <c r="F67" s="7"/>
      <c r="G67" s="7"/>
      <c r="H67" s="7"/>
      <c r="I67" s="7"/>
      <c r="J67" s="7"/>
      <c r="K67" s="7"/>
      <c r="L67" s="9" t="s">
        <v>67</v>
      </c>
      <c r="M67" s="84">
        <v>3</v>
      </c>
      <c r="N67" s="84" t="s">
        <v>75</v>
      </c>
      <c r="O67" s="78">
        <v>12</v>
      </c>
      <c r="P67" s="84">
        <v>1</v>
      </c>
      <c r="Q67" s="78">
        <v>22</v>
      </c>
      <c r="R67" s="78">
        <v>20</v>
      </c>
      <c r="S67" s="84" t="s">
        <v>75</v>
      </c>
      <c r="T67" s="84" t="s">
        <v>75</v>
      </c>
    </row>
    <row r="68" spans="1:20" ht="16.5" customHeight="1" x14ac:dyDescent="0.2">
      <c r="A68" s="7"/>
      <c r="B68" s="7"/>
      <c r="C68" s="7"/>
      <c r="D68" s="7" t="s">
        <v>268</v>
      </c>
      <c r="E68" s="7"/>
      <c r="F68" s="7"/>
      <c r="G68" s="7"/>
      <c r="H68" s="7"/>
      <c r="I68" s="7"/>
      <c r="J68" s="7"/>
      <c r="K68" s="7"/>
      <c r="L68" s="9" t="s">
        <v>67</v>
      </c>
      <c r="M68" s="84">
        <v>1</v>
      </c>
      <c r="N68" s="84" t="s">
        <v>75</v>
      </c>
      <c r="O68" s="84" t="s">
        <v>75</v>
      </c>
      <c r="P68" s="84" t="s">
        <v>75</v>
      </c>
      <c r="Q68" s="84" t="s">
        <v>75</v>
      </c>
      <c r="R68" s="84" t="s">
        <v>75</v>
      </c>
      <c r="S68" s="84" t="s">
        <v>75</v>
      </c>
      <c r="T68" s="84" t="s">
        <v>75</v>
      </c>
    </row>
    <row r="69" spans="1:20" ht="16.5" customHeight="1" x14ac:dyDescent="0.2">
      <c r="A69" s="7"/>
      <c r="B69" s="7"/>
      <c r="C69" s="7"/>
      <c r="D69" s="7" t="s">
        <v>269</v>
      </c>
      <c r="E69" s="7"/>
      <c r="F69" s="7"/>
      <c r="G69" s="7"/>
      <c r="H69" s="7"/>
      <c r="I69" s="7"/>
      <c r="J69" s="7"/>
      <c r="K69" s="7"/>
      <c r="L69" s="9" t="s">
        <v>67</v>
      </c>
      <c r="M69" s="84" t="s">
        <v>75</v>
      </c>
      <c r="N69" s="84" t="s">
        <v>75</v>
      </c>
      <c r="O69" s="84">
        <v>6</v>
      </c>
      <c r="P69" s="84">
        <v>1</v>
      </c>
      <c r="Q69" s="84" t="s">
        <v>75</v>
      </c>
      <c r="R69" s="84">
        <v>1</v>
      </c>
      <c r="S69" s="84" t="s">
        <v>75</v>
      </c>
      <c r="T69" s="84" t="s">
        <v>75</v>
      </c>
    </row>
    <row r="70" spans="1:20" ht="16.5" customHeight="1" x14ac:dyDescent="0.2">
      <c r="A70" s="7"/>
      <c r="B70" s="7"/>
      <c r="C70" s="7" t="s">
        <v>70</v>
      </c>
      <c r="D70" s="7"/>
      <c r="E70" s="7"/>
      <c r="F70" s="7"/>
      <c r="G70" s="7"/>
      <c r="H70" s="7"/>
      <c r="I70" s="7"/>
      <c r="J70" s="7"/>
      <c r="K70" s="7"/>
      <c r="L70" s="9"/>
      <c r="M70" s="10"/>
      <c r="N70" s="10"/>
      <c r="O70" s="10"/>
      <c r="P70" s="10"/>
      <c r="Q70" s="10"/>
      <c r="R70" s="10"/>
      <c r="S70" s="10"/>
      <c r="T70" s="10"/>
    </row>
    <row r="71" spans="1:20" ht="16.5" customHeight="1" x14ac:dyDescent="0.2">
      <c r="A71" s="7"/>
      <c r="B71" s="7"/>
      <c r="C71" s="7"/>
      <c r="D71" s="7" t="s">
        <v>267</v>
      </c>
      <c r="E71" s="7"/>
      <c r="F71" s="7"/>
      <c r="G71" s="7"/>
      <c r="H71" s="7"/>
      <c r="I71" s="7"/>
      <c r="J71" s="7"/>
      <c r="K71" s="7"/>
      <c r="L71" s="9" t="s">
        <v>67</v>
      </c>
      <c r="M71" s="76">
        <v>16388</v>
      </c>
      <c r="N71" s="76">
        <v>10521</v>
      </c>
      <c r="O71" s="80">
        <v>9302</v>
      </c>
      <c r="P71" s="80">
        <v>4496</v>
      </c>
      <c r="Q71" s="80">
        <v>3941</v>
      </c>
      <c r="R71" s="80">
        <v>1279</v>
      </c>
      <c r="S71" s="82">
        <v>788</v>
      </c>
      <c r="T71" s="80">
        <v>1056</v>
      </c>
    </row>
    <row r="72" spans="1:20" ht="16.5" customHeight="1" x14ac:dyDescent="0.2">
      <c r="A72" s="7"/>
      <c r="B72" s="7"/>
      <c r="C72" s="7"/>
      <c r="D72" s="7" t="s">
        <v>268</v>
      </c>
      <c r="E72" s="7"/>
      <c r="F72" s="7"/>
      <c r="G72" s="7"/>
      <c r="H72" s="7"/>
      <c r="I72" s="7"/>
      <c r="J72" s="7"/>
      <c r="K72" s="7"/>
      <c r="L72" s="9" t="s">
        <v>67</v>
      </c>
      <c r="M72" s="80">
        <v>3050</v>
      </c>
      <c r="N72" s="84" t="s">
        <v>75</v>
      </c>
      <c r="O72" s="84" t="s">
        <v>75</v>
      </c>
      <c r="P72" s="84">
        <v>1</v>
      </c>
      <c r="Q72" s="84">
        <v>4</v>
      </c>
      <c r="R72" s="84" t="s">
        <v>75</v>
      </c>
      <c r="S72" s="84">
        <v>4</v>
      </c>
      <c r="T72" s="84" t="s">
        <v>75</v>
      </c>
    </row>
    <row r="73" spans="1:20" ht="16.5" customHeight="1" x14ac:dyDescent="0.2">
      <c r="A73" s="7"/>
      <c r="B73" s="7"/>
      <c r="C73" s="7"/>
      <c r="D73" s="7" t="s">
        <v>269</v>
      </c>
      <c r="E73" s="7"/>
      <c r="F73" s="7"/>
      <c r="G73" s="7"/>
      <c r="H73" s="7"/>
      <c r="I73" s="7"/>
      <c r="J73" s="7"/>
      <c r="K73" s="7"/>
      <c r="L73" s="9" t="s">
        <v>67</v>
      </c>
      <c r="M73" s="82">
        <v>496</v>
      </c>
      <c r="N73" s="80">
        <v>1137</v>
      </c>
      <c r="O73" s="82">
        <v>367</v>
      </c>
      <c r="P73" s="82">
        <v>272</v>
      </c>
      <c r="Q73" s="78">
        <v>43</v>
      </c>
      <c r="R73" s="78">
        <v>46</v>
      </c>
      <c r="S73" s="78">
        <v>14</v>
      </c>
      <c r="T73" s="84" t="s">
        <v>75</v>
      </c>
    </row>
    <row r="74" spans="1:20" ht="16.5" customHeight="1" x14ac:dyDescent="0.2">
      <c r="A74" s="7" t="s">
        <v>248</v>
      </c>
      <c r="B74" s="7"/>
      <c r="C74" s="7"/>
      <c r="D74" s="7"/>
      <c r="E74" s="7"/>
      <c r="F74" s="7"/>
      <c r="G74" s="7"/>
      <c r="H74" s="7"/>
      <c r="I74" s="7"/>
      <c r="J74" s="7"/>
      <c r="K74" s="7"/>
      <c r="L74" s="9"/>
      <c r="M74" s="10"/>
      <c r="N74" s="10"/>
      <c r="O74" s="10"/>
      <c r="P74" s="10"/>
      <c r="Q74" s="10"/>
      <c r="R74" s="10"/>
      <c r="S74" s="10"/>
      <c r="T74" s="10"/>
    </row>
    <row r="75" spans="1:20" ht="16.5" customHeight="1" x14ac:dyDescent="0.2">
      <c r="A75" s="7"/>
      <c r="B75" s="7" t="s">
        <v>139</v>
      </c>
      <c r="C75" s="7"/>
      <c r="D75" s="7"/>
      <c r="E75" s="7"/>
      <c r="F75" s="7"/>
      <c r="G75" s="7"/>
      <c r="H75" s="7"/>
      <c r="I75" s="7"/>
      <c r="J75" s="7"/>
      <c r="K75" s="7"/>
      <c r="L75" s="9"/>
      <c r="M75" s="10"/>
      <c r="N75" s="10"/>
      <c r="O75" s="10"/>
      <c r="P75" s="10"/>
      <c r="Q75" s="10"/>
      <c r="R75" s="10"/>
      <c r="S75" s="10"/>
      <c r="T75" s="10"/>
    </row>
    <row r="76" spans="1:20" ht="16.5" customHeight="1" x14ac:dyDescent="0.2">
      <c r="A76" s="7"/>
      <c r="B76" s="7"/>
      <c r="C76" s="7" t="s">
        <v>66</v>
      </c>
      <c r="D76" s="7"/>
      <c r="E76" s="7"/>
      <c r="F76" s="7"/>
      <c r="G76" s="7"/>
      <c r="H76" s="7"/>
      <c r="I76" s="7"/>
      <c r="J76" s="7"/>
      <c r="K76" s="7"/>
      <c r="L76" s="9"/>
      <c r="M76" s="10"/>
      <c r="N76" s="10"/>
      <c r="O76" s="10"/>
      <c r="P76" s="10"/>
      <c r="Q76" s="10"/>
      <c r="R76" s="10"/>
      <c r="S76" s="10"/>
      <c r="T76" s="10"/>
    </row>
    <row r="77" spans="1:20" ht="16.5" customHeight="1" x14ac:dyDescent="0.2">
      <c r="A77" s="7"/>
      <c r="B77" s="7"/>
      <c r="C77" s="7"/>
      <c r="D77" s="7" t="s">
        <v>267</v>
      </c>
      <c r="E77" s="7"/>
      <c r="F77" s="7"/>
      <c r="G77" s="7"/>
      <c r="H77" s="7"/>
      <c r="I77" s="7"/>
      <c r="J77" s="7"/>
      <c r="K77" s="7"/>
      <c r="L77" s="9" t="s">
        <v>67</v>
      </c>
      <c r="M77" s="80">
        <v>6145</v>
      </c>
      <c r="N77" s="80">
        <v>1806</v>
      </c>
      <c r="O77" s="80">
        <v>3714</v>
      </c>
      <c r="P77" s="80">
        <v>2304</v>
      </c>
      <c r="Q77" s="80">
        <v>1165</v>
      </c>
      <c r="R77" s="82">
        <v>383</v>
      </c>
      <c r="S77" s="82">
        <v>259</v>
      </c>
      <c r="T77" s="82">
        <v>953</v>
      </c>
    </row>
    <row r="78" spans="1:20" ht="16.5" customHeight="1" x14ac:dyDescent="0.2">
      <c r="A78" s="7"/>
      <c r="B78" s="7"/>
      <c r="C78" s="7"/>
      <c r="D78" s="7" t="s">
        <v>268</v>
      </c>
      <c r="E78" s="7"/>
      <c r="F78" s="7"/>
      <c r="G78" s="7"/>
      <c r="H78" s="7"/>
      <c r="I78" s="7"/>
      <c r="J78" s="7"/>
      <c r="K78" s="7"/>
      <c r="L78" s="9" t="s">
        <v>67</v>
      </c>
      <c r="M78" s="84" t="s">
        <v>75</v>
      </c>
      <c r="N78" s="84" t="s">
        <v>75</v>
      </c>
      <c r="O78" s="84" t="s">
        <v>75</v>
      </c>
      <c r="P78" s="84" t="s">
        <v>75</v>
      </c>
      <c r="Q78" s="78">
        <v>50</v>
      </c>
      <c r="R78" s="84" t="s">
        <v>75</v>
      </c>
      <c r="S78" s="84" t="s">
        <v>75</v>
      </c>
      <c r="T78" s="84" t="s">
        <v>75</v>
      </c>
    </row>
    <row r="79" spans="1:20" ht="16.5" customHeight="1" x14ac:dyDescent="0.2">
      <c r="A79" s="7"/>
      <c r="B79" s="7"/>
      <c r="C79" s="7"/>
      <c r="D79" s="7" t="s">
        <v>269</v>
      </c>
      <c r="E79" s="7"/>
      <c r="F79" s="7"/>
      <c r="G79" s="7"/>
      <c r="H79" s="7"/>
      <c r="I79" s="7"/>
      <c r="J79" s="7"/>
      <c r="K79" s="7"/>
      <c r="L79" s="9" t="s">
        <v>67</v>
      </c>
      <c r="M79" s="82">
        <v>621</v>
      </c>
      <c r="N79" s="82">
        <v>169</v>
      </c>
      <c r="O79" s="82">
        <v>118</v>
      </c>
      <c r="P79" s="82">
        <v>148</v>
      </c>
      <c r="Q79" s="84">
        <v>1</v>
      </c>
      <c r="R79" s="84">
        <v>6</v>
      </c>
      <c r="S79" s="84">
        <v>1</v>
      </c>
      <c r="T79" s="84" t="s">
        <v>75</v>
      </c>
    </row>
    <row r="80" spans="1:20" ht="16.5" customHeight="1" x14ac:dyDescent="0.2">
      <c r="A80" s="7"/>
      <c r="B80" s="7"/>
      <c r="C80" s="7" t="s">
        <v>68</v>
      </c>
      <c r="D80" s="7"/>
      <c r="E80" s="7"/>
      <c r="F80" s="7"/>
      <c r="G80" s="7"/>
      <c r="H80" s="7"/>
      <c r="I80" s="7"/>
      <c r="J80" s="7"/>
      <c r="K80" s="7"/>
      <c r="L80" s="9"/>
      <c r="M80" s="10"/>
      <c r="N80" s="10"/>
      <c r="O80" s="10"/>
      <c r="P80" s="10"/>
      <c r="Q80" s="10"/>
      <c r="R80" s="10"/>
      <c r="S80" s="10"/>
      <c r="T80" s="10"/>
    </row>
    <row r="81" spans="1:20" ht="16.5" customHeight="1" x14ac:dyDescent="0.2">
      <c r="A81" s="7"/>
      <c r="B81" s="7"/>
      <c r="C81" s="7"/>
      <c r="D81" s="7" t="s">
        <v>267</v>
      </c>
      <c r="E81" s="7"/>
      <c r="F81" s="7"/>
      <c r="G81" s="7"/>
      <c r="H81" s="7"/>
      <c r="I81" s="7"/>
      <c r="J81" s="7"/>
      <c r="K81" s="7"/>
      <c r="L81" s="9" t="s">
        <v>67</v>
      </c>
      <c r="M81" s="80">
        <v>9784</v>
      </c>
      <c r="N81" s="80">
        <v>5249</v>
      </c>
      <c r="O81" s="80">
        <v>5015</v>
      </c>
      <c r="P81" s="80">
        <v>1908</v>
      </c>
      <c r="Q81" s="80">
        <v>2393</v>
      </c>
      <c r="R81" s="82">
        <v>822</v>
      </c>
      <c r="S81" s="82">
        <v>561</v>
      </c>
      <c r="T81" s="82">
        <v>114</v>
      </c>
    </row>
    <row r="82" spans="1:20" ht="16.5" customHeight="1" x14ac:dyDescent="0.2">
      <c r="A82" s="7"/>
      <c r="B82" s="7"/>
      <c r="C82" s="7"/>
      <c r="D82" s="7" t="s">
        <v>268</v>
      </c>
      <c r="E82" s="7"/>
      <c r="F82" s="7"/>
      <c r="G82" s="7"/>
      <c r="H82" s="7"/>
      <c r="I82" s="7"/>
      <c r="J82" s="7"/>
      <c r="K82" s="7"/>
      <c r="L82" s="9" t="s">
        <v>67</v>
      </c>
      <c r="M82" s="84" t="s">
        <v>75</v>
      </c>
      <c r="N82" s="84" t="s">
        <v>75</v>
      </c>
      <c r="O82" s="84" t="s">
        <v>75</v>
      </c>
      <c r="P82" s="84">
        <v>3</v>
      </c>
      <c r="Q82" s="78">
        <v>20</v>
      </c>
      <c r="R82" s="84" t="s">
        <v>75</v>
      </c>
      <c r="S82" s="84">
        <v>1</v>
      </c>
      <c r="T82" s="84" t="s">
        <v>75</v>
      </c>
    </row>
    <row r="83" spans="1:20" ht="16.5" customHeight="1" x14ac:dyDescent="0.2">
      <c r="A83" s="7"/>
      <c r="B83" s="7"/>
      <c r="C83" s="7"/>
      <c r="D83" s="7" t="s">
        <v>269</v>
      </c>
      <c r="E83" s="7"/>
      <c r="F83" s="7"/>
      <c r="G83" s="7"/>
      <c r="H83" s="7"/>
      <c r="I83" s="7"/>
      <c r="J83" s="7"/>
      <c r="K83" s="7"/>
      <c r="L83" s="9" t="s">
        <v>67</v>
      </c>
      <c r="M83" s="82">
        <v>834</v>
      </c>
      <c r="N83" s="82">
        <v>730</v>
      </c>
      <c r="O83" s="82">
        <v>210</v>
      </c>
      <c r="P83" s="78">
        <v>83</v>
      </c>
      <c r="Q83" s="84" t="s">
        <v>75</v>
      </c>
      <c r="R83" s="78">
        <v>27</v>
      </c>
      <c r="S83" s="84">
        <v>4</v>
      </c>
      <c r="T83" s="84" t="s">
        <v>75</v>
      </c>
    </row>
    <row r="84" spans="1:20" ht="16.5" customHeight="1" x14ac:dyDescent="0.2">
      <c r="A84" s="7"/>
      <c r="B84" s="7"/>
      <c r="C84" s="7" t="s">
        <v>69</v>
      </c>
      <c r="D84" s="7"/>
      <c r="E84" s="7"/>
      <c r="F84" s="7"/>
      <c r="G84" s="7"/>
      <c r="H84" s="7"/>
      <c r="I84" s="7"/>
      <c r="J84" s="7"/>
      <c r="K84" s="7"/>
      <c r="L84" s="9"/>
      <c r="M84" s="10"/>
      <c r="N84" s="10"/>
      <c r="O84" s="10"/>
      <c r="P84" s="10"/>
      <c r="Q84" s="10"/>
      <c r="R84" s="10"/>
      <c r="S84" s="10"/>
      <c r="T84" s="10"/>
    </row>
    <row r="85" spans="1:20" ht="16.5" customHeight="1" x14ac:dyDescent="0.2">
      <c r="A85" s="7"/>
      <c r="B85" s="7"/>
      <c r="C85" s="7"/>
      <c r="D85" s="7" t="s">
        <v>267</v>
      </c>
      <c r="E85" s="7"/>
      <c r="F85" s="7"/>
      <c r="G85" s="7"/>
      <c r="H85" s="7"/>
      <c r="I85" s="7"/>
      <c r="J85" s="7"/>
      <c r="K85" s="7"/>
      <c r="L85" s="9" t="s">
        <v>67</v>
      </c>
      <c r="M85" s="84">
        <v>2</v>
      </c>
      <c r="N85" s="84" t="s">
        <v>75</v>
      </c>
      <c r="O85" s="78">
        <v>44</v>
      </c>
      <c r="P85" s="84">
        <v>1</v>
      </c>
      <c r="Q85" s="78">
        <v>65</v>
      </c>
      <c r="R85" s="78">
        <v>32</v>
      </c>
      <c r="S85" s="84" t="s">
        <v>75</v>
      </c>
      <c r="T85" s="84" t="s">
        <v>75</v>
      </c>
    </row>
    <row r="86" spans="1:20" ht="16.5" customHeight="1" x14ac:dyDescent="0.2">
      <c r="A86" s="7"/>
      <c r="B86" s="7"/>
      <c r="C86" s="7"/>
      <c r="D86" s="7" t="s">
        <v>268</v>
      </c>
      <c r="E86" s="7"/>
      <c r="F86" s="7"/>
      <c r="G86" s="7"/>
      <c r="H86" s="7"/>
      <c r="I86" s="7"/>
      <c r="J86" s="7"/>
      <c r="K86" s="7"/>
      <c r="L86" s="9" t="s">
        <v>67</v>
      </c>
      <c r="M86" s="84" t="s">
        <v>75</v>
      </c>
      <c r="N86" s="84" t="s">
        <v>75</v>
      </c>
      <c r="O86" s="84" t="s">
        <v>75</v>
      </c>
      <c r="P86" s="84" t="s">
        <v>75</v>
      </c>
      <c r="Q86" s="84">
        <v>1</v>
      </c>
      <c r="R86" s="84" t="s">
        <v>75</v>
      </c>
      <c r="S86" s="84" t="s">
        <v>75</v>
      </c>
      <c r="T86" s="84" t="s">
        <v>75</v>
      </c>
    </row>
    <row r="87" spans="1:20" ht="16.5" customHeight="1" x14ac:dyDescent="0.2">
      <c r="A87" s="7"/>
      <c r="B87" s="7"/>
      <c r="C87" s="7"/>
      <c r="D87" s="7" t="s">
        <v>269</v>
      </c>
      <c r="E87" s="7"/>
      <c r="F87" s="7"/>
      <c r="G87" s="7"/>
      <c r="H87" s="7"/>
      <c r="I87" s="7"/>
      <c r="J87" s="7"/>
      <c r="K87" s="7"/>
      <c r="L87" s="9" t="s">
        <v>67</v>
      </c>
      <c r="M87" s="84">
        <v>1</v>
      </c>
      <c r="N87" s="84" t="s">
        <v>75</v>
      </c>
      <c r="O87" s="84">
        <v>6</v>
      </c>
      <c r="P87" s="84">
        <v>1</v>
      </c>
      <c r="Q87" s="84" t="s">
        <v>75</v>
      </c>
      <c r="R87" s="84">
        <v>2</v>
      </c>
      <c r="S87" s="84" t="s">
        <v>75</v>
      </c>
      <c r="T87" s="84" t="s">
        <v>75</v>
      </c>
    </row>
    <row r="88" spans="1:20" ht="16.5" customHeight="1" x14ac:dyDescent="0.2">
      <c r="A88" s="7"/>
      <c r="B88" s="7"/>
      <c r="C88" s="7" t="s">
        <v>70</v>
      </c>
      <c r="D88" s="7"/>
      <c r="E88" s="7"/>
      <c r="F88" s="7"/>
      <c r="G88" s="7"/>
      <c r="H88" s="7"/>
      <c r="I88" s="7"/>
      <c r="J88" s="7"/>
      <c r="K88" s="7"/>
      <c r="L88" s="9"/>
      <c r="M88" s="10"/>
      <c r="N88" s="10"/>
      <c r="O88" s="10"/>
      <c r="P88" s="10"/>
      <c r="Q88" s="10"/>
      <c r="R88" s="10"/>
      <c r="S88" s="10"/>
      <c r="T88" s="10"/>
    </row>
    <row r="89" spans="1:20" ht="16.5" customHeight="1" x14ac:dyDescent="0.2">
      <c r="A89" s="7"/>
      <c r="B89" s="7"/>
      <c r="C89" s="7"/>
      <c r="D89" s="7" t="s">
        <v>267</v>
      </c>
      <c r="E89" s="7"/>
      <c r="F89" s="7"/>
      <c r="G89" s="7"/>
      <c r="H89" s="7"/>
      <c r="I89" s="7"/>
      <c r="J89" s="7"/>
      <c r="K89" s="7"/>
      <c r="L89" s="9" t="s">
        <v>67</v>
      </c>
      <c r="M89" s="76">
        <v>15931</v>
      </c>
      <c r="N89" s="80">
        <v>7055</v>
      </c>
      <c r="O89" s="80">
        <v>8773</v>
      </c>
      <c r="P89" s="80">
        <v>4213</v>
      </c>
      <c r="Q89" s="80">
        <v>3623</v>
      </c>
      <c r="R89" s="80">
        <v>1237</v>
      </c>
      <c r="S89" s="82">
        <v>820</v>
      </c>
      <c r="T89" s="80">
        <v>1067</v>
      </c>
    </row>
    <row r="90" spans="1:20" ht="16.5" customHeight="1" x14ac:dyDescent="0.2">
      <c r="A90" s="7"/>
      <c r="B90" s="7"/>
      <c r="C90" s="7"/>
      <c r="D90" s="7" t="s">
        <v>268</v>
      </c>
      <c r="E90" s="7"/>
      <c r="F90" s="7"/>
      <c r="G90" s="7"/>
      <c r="H90" s="7"/>
      <c r="I90" s="7"/>
      <c r="J90" s="7"/>
      <c r="K90" s="7"/>
      <c r="L90" s="9" t="s">
        <v>67</v>
      </c>
      <c r="M90" s="84" t="s">
        <v>75</v>
      </c>
      <c r="N90" s="84" t="s">
        <v>75</v>
      </c>
      <c r="O90" s="84" t="s">
        <v>75</v>
      </c>
      <c r="P90" s="84">
        <v>3</v>
      </c>
      <c r="Q90" s="78">
        <v>71</v>
      </c>
      <c r="R90" s="84" t="s">
        <v>75</v>
      </c>
      <c r="S90" s="84">
        <v>1</v>
      </c>
      <c r="T90" s="84" t="s">
        <v>75</v>
      </c>
    </row>
    <row r="91" spans="1:20" ht="16.5" customHeight="1" x14ac:dyDescent="0.2">
      <c r="A91" s="7"/>
      <c r="B91" s="7"/>
      <c r="C91" s="7"/>
      <c r="D91" s="7" t="s">
        <v>269</v>
      </c>
      <c r="E91" s="7"/>
      <c r="F91" s="7"/>
      <c r="G91" s="7"/>
      <c r="H91" s="7"/>
      <c r="I91" s="7"/>
      <c r="J91" s="7"/>
      <c r="K91" s="7"/>
      <c r="L91" s="9" t="s">
        <v>67</v>
      </c>
      <c r="M91" s="80">
        <v>1456</v>
      </c>
      <c r="N91" s="82">
        <v>899</v>
      </c>
      <c r="O91" s="82">
        <v>334</v>
      </c>
      <c r="P91" s="82">
        <v>232</v>
      </c>
      <c r="Q91" s="84">
        <v>1</v>
      </c>
      <c r="R91" s="78">
        <v>35</v>
      </c>
      <c r="S91" s="84">
        <v>5</v>
      </c>
      <c r="T91" s="84" t="s">
        <v>75</v>
      </c>
    </row>
    <row r="92" spans="1:20" ht="16.5" customHeight="1" x14ac:dyDescent="0.2">
      <c r="A92" s="7" t="s">
        <v>272</v>
      </c>
      <c r="B92" s="7"/>
      <c r="C92" s="7"/>
      <c r="D92" s="7"/>
      <c r="E92" s="7"/>
      <c r="F92" s="7"/>
      <c r="G92" s="7"/>
      <c r="H92" s="7"/>
      <c r="I92" s="7"/>
      <c r="J92" s="7"/>
      <c r="K92" s="7"/>
      <c r="L92" s="9"/>
      <c r="M92" s="10"/>
      <c r="N92" s="10"/>
      <c r="O92" s="10"/>
      <c r="P92" s="10"/>
      <c r="Q92" s="10"/>
      <c r="R92" s="10"/>
      <c r="S92" s="10"/>
      <c r="T92" s="10"/>
    </row>
    <row r="93" spans="1:20" ht="16.5" customHeight="1" x14ac:dyDescent="0.2">
      <c r="A93" s="7"/>
      <c r="B93" s="7" t="s">
        <v>139</v>
      </c>
      <c r="C93" s="7"/>
      <c r="D93" s="7"/>
      <c r="E93" s="7"/>
      <c r="F93" s="7"/>
      <c r="G93" s="7"/>
      <c r="H93" s="7"/>
      <c r="I93" s="7"/>
      <c r="J93" s="7"/>
      <c r="K93" s="7"/>
      <c r="L93" s="9"/>
      <c r="M93" s="10"/>
      <c r="N93" s="10"/>
      <c r="O93" s="10"/>
      <c r="P93" s="10"/>
      <c r="Q93" s="10"/>
      <c r="R93" s="10"/>
      <c r="S93" s="10"/>
      <c r="T93" s="10"/>
    </row>
    <row r="94" spans="1:20" ht="16.5" customHeight="1" x14ac:dyDescent="0.2">
      <c r="A94" s="7"/>
      <c r="B94" s="7"/>
      <c r="C94" s="7" t="s">
        <v>66</v>
      </c>
      <c r="D94" s="7"/>
      <c r="E94" s="7"/>
      <c r="F94" s="7"/>
      <c r="G94" s="7"/>
      <c r="H94" s="7"/>
      <c r="I94" s="7"/>
      <c r="J94" s="7"/>
      <c r="K94" s="7"/>
      <c r="L94" s="9"/>
      <c r="M94" s="10"/>
      <c r="N94" s="10"/>
      <c r="O94" s="10"/>
      <c r="P94" s="10"/>
      <c r="Q94" s="10"/>
      <c r="R94" s="10"/>
      <c r="S94" s="10"/>
      <c r="T94" s="10"/>
    </row>
    <row r="95" spans="1:20" ht="16.5" customHeight="1" x14ac:dyDescent="0.2">
      <c r="A95" s="7"/>
      <c r="B95" s="7"/>
      <c r="C95" s="7"/>
      <c r="D95" s="7" t="s">
        <v>267</v>
      </c>
      <c r="E95" s="7"/>
      <c r="F95" s="7"/>
      <c r="G95" s="7"/>
      <c r="H95" s="7"/>
      <c r="I95" s="7"/>
      <c r="J95" s="7"/>
      <c r="K95" s="7"/>
      <c r="L95" s="9" t="s">
        <v>67</v>
      </c>
      <c r="M95" s="80">
        <v>6378</v>
      </c>
      <c r="N95" s="80">
        <v>1937</v>
      </c>
      <c r="O95" s="80">
        <v>3644</v>
      </c>
      <c r="P95" s="80">
        <v>2157</v>
      </c>
      <c r="Q95" s="80">
        <v>1110</v>
      </c>
      <c r="R95" s="82">
        <v>306</v>
      </c>
      <c r="S95" s="82">
        <v>225</v>
      </c>
      <c r="T95" s="82">
        <v>947</v>
      </c>
    </row>
    <row r="96" spans="1:20" ht="16.5" customHeight="1" x14ac:dyDescent="0.2">
      <c r="A96" s="7"/>
      <c r="B96" s="7"/>
      <c r="C96" s="7"/>
      <c r="D96" s="7" t="s">
        <v>268</v>
      </c>
      <c r="E96" s="7"/>
      <c r="F96" s="7"/>
      <c r="G96" s="7"/>
      <c r="H96" s="7"/>
      <c r="I96" s="7"/>
      <c r="J96" s="7"/>
      <c r="K96" s="7"/>
      <c r="L96" s="9" t="s">
        <v>67</v>
      </c>
      <c r="M96" s="84" t="s">
        <v>75</v>
      </c>
      <c r="N96" s="84" t="s">
        <v>75</v>
      </c>
      <c r="O96" s="84" t="s">
        <v>75</v>
      </c>
      <c r="P96" s="84">
        <v>1</v>
      </c>
      <c r="Q96" s="78">
        <v>38</v>
      </c>
      <c r="R96" s="84" t="s">
        <v>75</v>
      </c>
      <c r="S96" s="84" t="s">
        <v>75</v>
      </c>
      <c r="T96" s="84" t="s">
        <v>75</v>
      </c>
    </row>
    <row r="97" spans="1:20" ht="16.5" customHeight="1" x14ac:dyDescent="0.2">
      <c r="A97" s="7"/>
      <c r="B97" s="7"/>
      <c r="C97" s="7"/>
      <c r="D97" s="7" t="s">
        <v>269</v>
      </c>
      <c r="E97" s="7"/>
      <c r="F97" s="7"/>
      <c r="G97" s="7"/>
      <c r="H97" s="7"/>
      <c r="I97" s="7"/>
      <c r="J97" s="7"/>
      <c r="K97" s="7"/>
      <c r="L97" s="9" t="s">
        <v>67</v>
      </c>
      <c r="M97" s="82">
        <v>446</v>
      </c>
      <c r="N97" s="82">
        <v>154</v>
      </c>
      <c r="O97" s="82">
        <v>138</v>
      </c>
      <c r="P97" s="82">
        <v>163</v>
      </c>
      <c r="Q97" s="84">
        <v>2</v>
      </c>
      <c r="R97" s="78">
        <v>15</v>
      </c>
      <c r="S97" s="84">
        <v>2</v>
      </c>
      <c r="T97" s="84">
        <v>1</v>
      </c>
    </row>
    <row r="98" spans="1:20" ht="16.5" customHeight="1" x14ac:dyDescent="0.2">
      <c r="A98" s="7"/>
      <c r="B98" s="7"/>
      <c r="C98" s="7" t="s">
        <v>68</v>
      </c>
      <c r="D98" s="7"/>
      <c r="E98" s="7"/>
      <c r="F98" s="7"/>
      <c r="G98" s="7"/>
      <c r="H98" s="7"/>
      <c r="I98" s="7"/>
      <c r="J98" s="7"/>
      <c r="K98" s="7"/>
      <c r="L98" s="9"/>
      <c r="M98" s="10"/>
      <c r="N98" s="10"/>
      <c r="O98" s="10"/>
      <c r="P98" s="10"/>
      <c r="Q98" s="10"/>
      <c r="R98" s="10"/>
      <c r="S98" s="10"/>
      <c r="T98" s="10"/>
    </row>
    <row r="99" spans="1:20" ht="16.5" customHeight="1" x14ac:dyDescent="0.2">
      <c r="A99" s="7"/>
      <c r="B99" s="7"/>
      <c r="C99" s="7"/>
      <c r="D99" s="7" t="s">
        <v>267</v>
      </c>
      <c r="E99" s="7"/>
      <c r="F99" s="7"/>
      <c r="G99" s="7"/>
      <c r="H99" s="7"/>
      <c r="I99" s="7"/>
      <c r="J99" s="7"/>
      <c r="K99" s="7"/>
      <c r="L99" s="9" t="s">
        <v>67</v>
      </c>
      <c r="M99" s="76">
        <v>10595</v>
      </c>
      <c r="N99" s="80">
        <v>7452</v>
      </c>
      <c r="O99" s="80">
        <v>4933</v>
      </c>
      <c r="P99" s="80">
        <v>1808</v>
      </c>
      <c r="Q99" s="80">
        <v>2232</v>
      </c>
      <c r="R99" s="82">
        <v>841</v>
      </c>
      <c r="S99" s="82">
        <v>570</v>
      </c>
      <c r="T99" s="82">
        <v>111</v>
      </c>
    </row>
    <row r="100" spans="1:20" ht="16.5" customHeight="1" x14ac:dyDescent="0.2">
      <c r="A100" s="7"/>
      <c r="B100" s="7"/>
      <c r="C100" s="7"/>
      <c r="D100" s="7" t="s">
        <v>268</v>
      </c>
      <c r="E100" s="7"/>
      <c r="F100" s="7"/>
      <c r="G100" s="7"/>
      <c r="H100" s="7"/>
      <c r="I100" s="7"/>
      <c r="J100" s="7"/>
      <c r="K100" s="7"/>
      <c r="L100" s="9" t="s">
        <v>67</v>
      </c>
      <c r="M100" s="84" t="s">
        <v>75</v>
      </c>
      <c r="N100" s="84" t="s">
        <v>75</v>
      </c>
      <c r="O100" s="84" t="s">
        <v>75</v>
      </c>
      <c r="P100" s="84">
        <v>3</v>
      </c>
      <c r="Q100" s="84">
        <v>6</v>
      </c>
      <c r="R100" s="84" t="s">
        <v>75</v>
      </c>
      <c r="S100" s="84">
        <v>3</v>
      </c>
      <c r="T100" s="84" t="s">
        <v>75</v>
      </c>
    </row>
    <row r="101" spans="1:20" ht="16.5" customHeight="1" x14ac:dyDescent="0.2">
      <c r="A101" s="7"/>
      <c r="B101" s="7"/>
      <c r="C101" s="7"/>
      <c r="D101" s="7" t="s">
        <v>269</v>
      </c>
      <c r="E101" s="7"/>
      <c r="F101" s="7"/>
      <c r="G101" s="7"/>
      <c r="H101" s="7"/>
      <c r="I101" s="7"/>
      <c r="J101" s="7"/>
      <c r="K101" s="7"/>
      <c r="L101" s="9" t="s">
        <v>67</v>
      </c>
      <c r="M101" s="82">
        <v>460</v>
      </c>
      <c r="N101" s="82">
        <v>760</v>
      </c>
      <c r="O101" s="82">
        <v>160</v>
      </c>
      <c r="P101" s="82">
        <v>100</v>
      </c>
      <c r="Q101" s="84">
        <v>8</v>
      </c>
      <c r="R101" s="78">
        <v>24</v>
      </c>
      <c r="S101" s="84">
        <v>3</v>
      </c>
      <c r="T101" s="84" t="s">
        <v>75</v>
      </c>
    </row>
    <row r="102" spans="1:20" ht="16.5" customHeight="1" x14ac:dyDescent="0.2">
      <c r="A102" s="7"/>
      <c r="B102" s="7"/>
      <c r="C102" s="7" t="s">
        <v>69</v>
      </c>
      <c r="D102" s="7"/>
      <c r="E102" s="7"/>
      <c r="F102" s="7"/>
      <c r="G102" s="7"/>
      <c r="H102" s="7"/>
      <c r="I102" s="7"/>
      <c r="J102" s="7"/>
      <c r="K102" s="7"/>
      <c r="L102" s="9"/>
      <c r="M102" s="10"/>
      <c r="N102" s="10"/>
      <c r="O102" s="10"/>
      <c r="P102" s="10"/>
      <c r="Q102" s="10"/>
      <c r="R102" s="10"/>
      <c r="S102" s="10"/>
      <c r="T102" s="10"/>
    </row>
    <row r="103" spans="1:20" ht="16.5" customHeight="1" x14ac:dyDescent="0.2">
      <c r="A103" s="7"/>
      <c r="B103" s="7"/>
      <c r="C103" s="7"/>
      <c r="D103" s="7" t="s">
        <v>267</v>
      </c>
      <c r="E103" s="7"/>
      <c r="F103" s="7"/>
      <c r="G103" s="7"/>
      <c r="H103" s="7"/>
      <c r="I103" s="7"/>
      <c r="J103" s="7"/>
      <c r="K103" s="7"/>
      <c r="L103" s="9" t="s">
        <v>67</v>
      </c>
      <c r="M103" s="84" t="s">
        <v>75</v>
      </c>
      <c r="N103" s="84">
        <v>7</v>
      </c>
      <c r="O103" s="78">
        <v>57</v>
      </c>
      <c r="P103" s="84" t="s">
        <v>75</v>
      </c>
      <c r="Q103" s="78">
        <v>88</v>
      </c>
      <c r="R103" s="78">
        <v>18</v>
      </c>
      <c r="S103" s="84" t="s">
        <v>75</v>
      </c>
      <c r="T103" s="84" t="s">
        <v>75</v>
      </c>
    </row>
    <row r="104" spans="1:20" ht="16.5" customHeight="1" x14ac:dyDescent="0.2">
      <c r="A104" s="7"/>
      <c r="B104" s="7"/>
      <c r="C104" s="7"/>
      <c r="D104" s="7" t="s">
        <v>268</v>
      </c>
      <c r="E104" s="7"/>
      <c r="F104" s="7"/>
      <c r="G104" s="7"/>
      <c r="H104" s="7"/>
      <c r="I104" s="7"/>
      <c r="J104" s="7"/>
      <c r="K104" s="7"/>
      <c r="L104" s="9" t="s">
        <v>67</v>
      </c>
      <c r="M104" s="84" t="s">
        <v>75</v>
      </c>
      <c r="N104" s="84" t="s">
        <v>75</v>
      </c>
      <c r="O104" s="84" t="s">
        <v>75</v>
      </c>
      <c r="P104" s="84" t="s">
        <v>75</v>
      </c>
      <c r="Q104" s="84" t="s">
        <v>75</v>
      </c>
      <c r="R104" s="84" t="s">
        <v>75</v>
      </c>
      <c r="S104" s="84" t="s">
        <v>75</v>
      </c>
      <c r="T104" s="84" t="s">
        <v>75</v>
      </c>
    </row>
    <row r="105" spans="1:20" ht="16.5" customHeight="1" x14ac:dyDescent="0.2">
      <c r="A105" s="7"/>
      <c r="B105" s="7"/>
      <c r="C105" s="7"/>
      <c r="D105" s="7" t="s">
        <v>269</v>
      </c>
      <c r="E105" s="7"/>
      <c r="F105" s="7"/>
      <c r="G105" s="7"/>
      <c r="H105" s="7"/>
      <c r="I105" s="7"/>
      <c r="J105" s="7"/>
      <c r="K105" s="7"/>
      <c r="L105" s="9" t="s">
        <v>67</v>
      </c>
      <c r="M105" s="84" t="s">
        <v>75</v>
      </c>
      <c r="N105" s="84">
        <v>2</v>
      </c>
      <c r="O105" s="84">
        <v>9</v>
      </c>
      <c r="P105" s="84" t="s">
        <v>75</v>
      </c>
      <c r="Q105" s="84" t="s">
        <v>75</v>
      </c>
      <c r="R105" s="84">
        <v>1</v>
      </c>
      <c r="S105" s="84" t="s">
        <v>75</v>
      </c>
      <c r="T105" s="84" t="s">
        <v>75</v>
      </c>
    </row>
    <row r="106" spans="1:20" ht="16.5" customHeight="1" x14ac:dyDescent="0.2">
      <c r="A106" s="7"/>
      <c r="B106" s="7"/>
      <c r="C106" s="7" t="s">
        <v>70</v>
      </c>
      <c r="D106" s="7"/>
      <c r="E106" s="7"/>
      <c r="F106" s="7"/>
      <c r="G106" s="7"/>
      <c r="H106" s="7"/>
      <c r="I106" s="7"/>
      <c r="J106" s="7"/>
      <c r="K106" s="7"/>
      <c r="L106" s="9"/>
      <c r="M106" s="10"/>
      <c r="N106" s="10"/>
      <c r="O106" s="10"/>
      <c r="P106" s="10"/>
      <c r="Q106" s="10"/>
      <c r="R106" s="10"/>
      <c r="S106" s="10"/>
      <c r="T106" s="10"/>
    </row>
    <row r="107" spans="1:20" ht="16.5" customHeight="1" x14ac:dyDescent="0.2">
      <c r="A107" s="7"/>
      <c r="B107" s="7"/>
      <c r="C107" s="7"/>
      <c r="D107" s="7" t="s">
        <v>267</v>
      </c>
      <c r="E107" s="7"/>
      <c r="F107" s="7"/>
      <c r="G107" s="7"/>
      <c r="H107" s="7"/>
      <c r="I107" s="7"/>
      <c r="J107" s="7"/>
      <c r="K107" s="7"/>
      <c r="L107" s="9" t="s">
        <v>67</v>
      </c>
      <c r="M107" s="76">
        <v>16973</v>
      </c>
      <c r="N107" s="80">
        <v>9396</v>
      </c>
      <c r="O107" s="80">
        <v>8634</v>
      </c>
      <c r="P107" s="80">
        <v>3965</v>
      </c>
      <c r="Q107" s="80">
        <v>3430</v>
      </c>
      <c r="R107" s="80">
        <v>1165</v>
      </c>
      <c r="S107" s="82">
        <v>795</v>
      </c>
      <c r="T107" s="80">
        <v>1058</v>
      </c>
    </row>
    <row r="108" spans="1:20" ht="16.5" customHeight="1" x14ac:dyDescent="0.2">
      <c r="A108" s="7"/>
      <c r="B108" s="7"/>
      <c r="C108" s="7"/>
      <c r="D108" s="7" t="s">
        <v>268</v>
      </c>
      <c r="E108" s="7"/>
      <c r="F108" s="7"/>
      <c r="G108" s="7"/>
      <c r="H108" s="7"/>
      <c r="I108" s="7"/>
      <c r="J108" s="7"/>
      <c r="K108" s="7"/>
      <c r="L108" s="9" t="s">
        <v>67</v>
      </c>
      <c r="M108" s="84" t="s">
        <v>75</v>
      </c>
      <c r="N108" s="84" t="s">
        <v>75</v>
      </c>
      <c r="O108" s="84" t="s">
        <v>75</v>
      </c>
      <c r="P108" s="84">
        <v>4</v>
      </c>
      <c r="Q108" s="78">
        <v>44</v>
      </c>
      <c r="R108" s="84" t="s">
        <v>75</v>
      </c>
      <c r="S108" s="84">
        <v>3</v>
      </c>
      <c r="T108" s="84" t="s">
        <v>75</v>
      </c>
    </row>
    <row r="109" spans="1:20" ht="16.5" customHeight="1" x14ac:dyDescent="0.2">
      <c r="A109" s="7"/>
      <c r="B109" s="7"/>
      <c r="C109" s="7"/>
      <c r="D109" s="7" t="s">
        <v>269</v>
      </c>
      <c r="E109" s="7"/>
      <c r="F109" s="7"/>
      <c r="G109" s="7"/>
      <c r="H109" s="7"/>
      <c r="I109" s="7"/>
      <c r="J109" s="7"/>
      <c r="K109" s="7"/>
      <c r="L109" s="9" t="s">
        <v>67</v>
      </c>
      <c r="M109" s="82">
        <v>906</v>
      </c>
      <c r="N109" s="82">
        <v>916</v>
      </c>
      <c r="O109" s="82">
        <v>307</v>
      </c>
      <c r="P109" s="82">
        <v>263</v>
      </c>
      <c r="Q109" s="78">
        <v>10</v>
      </c>
      <c r="R109" s="78">
        <v>40</v>
      </c>
      <c r="S109" s="84">
        <v>5</v>
      </c>
      <c r="T109" s="84">
        <v>1</v>
      </c>
    </row>
    <row r="110" spans="1:20" ht="16.5" customHeight="1" x14ac:dyDescent="0.2">
      <c r="A110" s="7" t="s">
        <v>273</v>
      </c>
      <c r="B110" s="7"/>
      <c r="C110" s="7"/>
      <c r="D110" s="7"/>
      <c r="E110" s="7"/>
      <c r="F110" s="7"/>
      <c r="G110" s="7"/>
      <c r="H110" s="7"/>
      <c r="I110" s="7"/>
      <c r="J110" s="7"/>
      <c r="K110" s="7"/>
      <c r="L110" s="9"/>
      <c r="M110" s="10"/>
      <c r="N110" s="10"/>
      <c r="O110" s="10"/>
      <c r="P110" s="10"/>
      <c r="Q110" s="10"/>
      <c r="R110" s="10"/>
      <c r="S110" s="10"/>
      <c r="T110" s="10"/>
    </row>
    <row r="111" spans="1:20" ht="16.5" customHeight="1" x14ac:dyDescent="0.2">
      <c r="A111" s="7"/>
      <c r="B111" s="7" t="s">
        <v>139</v>
      </c>
      <c r="C111" s="7"/>
      <c r="D111" s="7"/>
      <c r="E111" s="7"/>
      <c r="F111" s="7"/>
      <c r="G111" s="7"/>
      <c r="H111" s="7"/>
      <c r="I111" s="7"/>
      <c r="J111" s="7"/>
      <c r="K111" s="7"/>
      <c r="L111" s="9"/>
      <c r="M111" s="10"/>
      <c r="N111" s="10"/>
      <c r="O111" s="10"/>
      <c r="P111" s="10"/>
      <c r="Q111" s="10"/>
      <c r="R111" s="10"/>
      <c r="S111" s="10"/>
      <c r="T111" s="10"/>
    </row>
    <row r="112" spans="1:20" ht="16.5" customHeight="1" x14ac:dyDescent="0.2">
      <c r="A112" s="7"/>
      <c r="B112" s="7"/>
      <c r="C112" s="7" t="s">
        <v>66</v>
      </c>
      <c r="D112" s="7"/>
      <c r="E112" s="7"/>
      <c r="F112" s="7"/>
      <c r="G112" s="7"/>
      <c r="H112" s="7"/>
      <c r="I112" s="7"/>
      <c r="J112" s="7"/>
      <c r="K112" s="7"/>
      <c r="L112" s="9"/>
      <c r="M112" s="10"/>
      <c r="N112" s="10"/>
      <c r="O112" s="10"/>
      <c r="P112" s="10"/>
      <c r="Q112" s="10"/>
      <c r="R112" s="10"/>
      <c r="S112" s="10"/>
      <c r="T112" s="10"/>
    </row>
    <row r="113" spans="1:20" ht="16.5" customHeight="1" x14ac:dyDescent="0.2">
      <c r="A113" s="7"/>
      <c r="B113" s="7"/>
      <c r="C113" s="7"/>
      <c r="D113" s="7" t="s">
        <v>267</v>
      </c>
      <c r="E113" s="7"/>
      <c r="F113" s="7"/>
      <c r="G113" s="7"/>
      <c r="H113" s="7"/>
      <c r="I113" s="7"/>
      <c r="J113" s="7"/>
      <c r="K113" s="7"/>
      <c r="L113" s="9" t="s">
        <v>67</v>
      </c>
      <c r="M113" s="80">
        <v>6047</v>
      </c>
      <c r="N113" s="80">
        <v>1582</v>
      </c>
      <c r="O113" s="80">
        <v>3516</v>
      </c>
      <c r="P113" s="80">
        <v>2068</v>
      </c>
      <c r="Q113" s="80">
        <v>1029</v>
      </c>
      <c r="R113" s="82">
        <v>289</v>
      </c>
      <c r="S113" s="82">
        <v>196</v>
      </c>
      <c r="T113" s="82">
        <v>920</v>
      </c>
    </row>
    <row r="114" spans="1:20" ht="16.5" customHeight="1" x14ac:dyDescent="0.2">
      <c r="A114" s="7"/>
      <c r="B114" s="7"/>
      <c r="C114" s="7"/>
      <c r="D114" s="7" t="s">
        <v>268</v>
      </c>
      <c r="E114" s="7"/>
      <c r="F114" s="7"/>
      <c r="G114" s="7"/>
      <c r="H114" s="7"/>
      <c r="I114" s="7"/>
      <c r="J114" s="7"/>
      <c r="K114" s="7"/>
      <c r="L114" s="9" t="s">
        <v>67</v>
      </c>
      <c r="M114" s="84" t="s">
        <v>75</v>
      </c>
      <c r="N114" s="84" t="s">
        <v>75</v>
      </c>
      <c r="O114" s="84" t="s">
        <v>75</v>
      </c>
      <c r="P114" s="84" t="s">
        <v>75</v>
      </c>
      <c r="Q114" s="78">
        <v>41</v>
      </c>
      <c r="R114" s="84" t="s">
        <v>75</v>
      </c>
      <c r="S114" s="84" t="s">
        <v>75</v>
      </c>
      <c r="T114" s="84" t="s">
        <v>75</v>
      </c>
    </row>
    <row r="115" spans="1:20" ht="16.5" customHeight="1" x14ac:dyDescent="0.2">
      <c r="A115" s="7"/>
      <c r="B115" s="7"/>
      <c r="C115" s="7"/>
      <c r="D115" s="7" t="s">
        <v>269</v>
      </c>
      <c r="E115" s="7"/>
      <c r="F115" s="7"/>
      <c r="G115" s="7"/>
      <c r="H115" s="7"/>
      <c r="I115" s="7"/>
      <c r="J115" s="7"/>
      <c r="K115" s="7"/>
      <c r="L115" s="9" t="s">
        <v>67</v>
      </c>
      <c r="M115" s="82">
        <v>605</v>
      </c>
      <c r="N115" s="82">
        <v>294</v>
      </c>
      <c r="O115" s="82">
        <v>103</v>
      </c>
      <c r="P115" s="82">
        <v>144</v>
      </c>
      <c r="Q115" s="84">
        <v>3</v>
      </c>
      <c r="R115" s="84">
        <v>8</v>
      </c>
      <c r="S115" s="84">
        <v>1</v>
      </c>
      <c r="T115" s="84" t="s">
        <v>75</v>
      </c>
    </row>
    <row r="116" spans="1:20" ht="16.5" customHeight="1" x14ac:dyDescent="0.2">
      <c r="A116" s="7"/>
      <c r="B116" s="7"/>
      <c r="C116" s="7" t="s">
        <v>68</v>
      </c>
      <c r="D116" s="7"/>
      <c r="E116" s="7"/>
      <c r="F116" s="7"/>
      <c r="G116" s="7"/>
      <c r="H116" s="7"/>
      <c r="I116" s="7"/>
      <c r="J116" s="7"/>
      <c r="K116" s="7"/>
      <c r="L116" s="9"/>
      <c r="M116" s="10"/>
      <c r="N116" s="10"/>
      <c r="O116" s="10"/>
      <c r="P116" s="10"/>
      <c r="Q116" s="10"/>
      <c r="R116" s="10"/>
      <c r="S116" s="10"/>
      <c r="T116" s="10"/>
    </row>
    <row r="117" spans="1:20" ht="16.5" customHeight="1" x14ac:dyDescent="0.2">
      <c r="A117" s="7"/>
      <c r="B117" s="7"/>
      <c r="C117" s="7"/>
      <c r="D117" s="7" t="s">
        <v>267</v>
      </c>
      <c r="E117" s="7"/>
      <c r="F117" s="7"/>
      <c r="G117" s="7"/>
      <c r="H117" s="7"/>
      <c r="I117" s="7"/>
      <c r="J117" s="7"/>
      <c r="K117" s="7"/>
      <c r="L117" s="9" t="s">
        <v>67</v>
      </c>
      <c r="M117" s="76">
        <v>10492</v>
      </c>
      <c r="N117" s="80">
        <v>6594</v>
      </c>
      <c r="O117" s="80">
        <v>4907</v>
      </c>
      <c r="P117" s="80">
        <v>1774</v>
      </c>
      <c r="Q117" s="80">
        <v>2087</v>
      </c>
      <c r="R117" s="82">
        <v>799</v>
      </c>
      <c r="S117" s="82">
        <v>535</v>
      </c>
      <c r="T117" s="82">
        <v>112</v>
      </c>
    </row>
    <row r="118" spans="1:20" ht="16.5" customHeight="1" x14ac:dyDescent="0.2">
      <c r="A118" s="7"/>
      <c r="B118" s="7"/>
      <c r="C118" s="7"/>
      <c r="D118" s="7" t="s">
        <v>268</v>
      </c>
      <c r="E118" s="7"/>
      <c r="F118" s="7"/>
      <c r="G118" s="7"/>
      <c r="H118" s="7"/>
      <c r="I118" s="7"/>
      <c r="J118" s="7"/>
      <c r="K118" s="7"/>
      <c r="L118" s="9" t="s">
        <v>67</v>
      </c>
      <c r="M118" s="84" t="s">
        <v>75</v>
      </c>
      <c r="N118" s="84" t="s">
        <v>75</v>
      </c>
      <c r="O118" s="84" t="s">
        <v>75</v>
      </c>
      <c r="P118" s="84">
        <v>2</v>
      </c>
      <c r="Q118" s="84">
        <v>5</v>
      </c>
      <c r="R118" s="84" t="s">
        <v>75</v>
      </c>
      <c r="S118" s="84">
        <v>3</v>
      </c>
      <c r="T118" s="84" t="s">
        <v>75</v>
      </c>
    </row>
    <row r="119" spans="1:20" ht="16.5" customHeight="1" x14ac:dyDescent="0.2">
      <c r="A119" s="7"/>
      <c r="B119" s="7"/>
      <c r="C119" s="7"/>
      <c r="D119" s="7" t="s">
        <v>269</v>
      </c>
      <c r="E119" s="7"/>
      <c r="F119" s="7"/>
      <c r="G119" s="7"/>
      <c r="H119" s="7"/>
      <c r="I119" s="7"/>
      <c r="J119" s="7"/>
      <c r="K119" s="7"/>
      <c r="L119" s="9" t="s">
        <v>67</v>
      </c>
      <c r="M119" s="82">
        <v>655</v>
      </c>
      <c r="N119" s="80">
        <v>1227</v>
      </c>
      <c r="O119" s="82">
        <v>103</v>
      </c>
      <c r="P119" s="82">
        <v>111</v>
      </c>
      <c r="Q119" s="84">
        <v>3</v>
      </c>
      <c r="R119" s="78">
        <v>31</v>
      </c>
      <c r="S119" s="84">
        <v>8</v>
      </c>
      <c r="T119" s="84" t="s">
        <v>75</v>
      </c>
    </row>
    <row r="120" spans="1:20" ht="16.5" customHeight="1" x14ac:dyDescent="0.2">
      <c r="A120" s="7"/>
      <c r="B120" s="7"/>
      <c r="C120" s="7" t="s">
        <v>69</v>
      </c>
      <c r="D120" s="7"/>
      <c r="E120" s="7"/>
      <c r="F120" s="7"/>
      <c r="G120" s="7"/>
      <c r="H120" s="7"/>
      <c r="I120" s="7"/>
      <c r="J120" s="7"/>
      <c r="K120" s="7"/>
      <c r="L120" s="9"/>
      <c r="M120" s="10"/>
      <c r="N120" s="10"/>
      <c r="O120" s="10"/>
      <c r="P120" s="10"/>
      <c r="Q120" s="10"/>
      <c r="R120" s="10"/>
      <c r="S120" s="10"/>
      <c r="T120" s="10"/>
    </row>
    <row r="121" spans="1:20" ht="16.5" customHeight="1" x14ac:dyDescent="0.2">
      <c r="A121" s="7"/>
      <c r="B121" s="7"/>
      <c r="C121" s="7"/>
      <c r="D121" s="7" t="s">
        <v>267</v>
      </c>
      <c r="E121" s="7"/>
      <c r="F121" s="7"/>
      <c r="G121" s="7"/>
      <c r="H121" s="7"/>
      <c r="I121" s="7"/>
      <c r="J121" s="7"/>
      <c r="K121" s="7"/>
      <c r="L121" s="9" t="s">
        <v>67</v>
      </c>
      <c r="M121" s="84" t="s">
        <v>75</v>
      </c>
      <c r="N121" s="84">
        <v>6</v>
      </c>
      <c r="O121" s="78">
        <v>32</v>
      </c>
      <c r="P121" s="84" t="s">
        <v>75</v>
      </c>
      <c r="Q121" s="78">
        <v>75</v>
      </c>
      <c r="R121" s="78">
        <v>23</v>
      </c>
      <c r="S121" s="84">
        <v>5</v>
      </c>
      <c r="T121" s="84" t="s">
        <v>75</v>
      </c>
    </row>
    <row r="122" spans="1:20" ht="16.5" customHeight="1" x14ac:dyDescent="0.2">
      <c r="A122" s="7"/>
      <c r="B122" s="7"/>
      <c r="C122" s="7"/>
      <c r="D122" s="7" t="s">
        <v>268</v>
      </c>
      <c r="E122" s="7"/>
      <c r="F122" s="7"/>
      <c r="G122" s="7"/>
      <c r="H122" s="7"/>
      <c r="I122" s="7"/>
      <c r="J122" s="7"/>
      <c r="K122" s="7"/>
      <c r="L122" s="9" t="s">
        <v>67</v>
      </c>
      <c r="M122" s="84" t="s">
        <v>75</v>
      </c>
      <c r="N122" s="84" t="s">
        <v>75</v>
      </c>
      <c r="O122" s="84" t="s">
        <v>75</v>
      </c>
      <c r="P122" s="84" t="s">
        <v>75</v>
      </c>
      <c r="Q122" s="84" t="s">
        <v>75</v>
      </c>
      <c r="R122" s="84" t="s">
        <v>75</v>
      </c>
      <c r="S122" s="84" t="s">
        <v>75</v>
      </c>
      <c r="T122" s="84" t="s">
        <v>75</v>
      </c>
    </row>
    <row r="123" spans="1:20" ht="16.5" customHeight="1" x14ac:dyDescent="0.2">
      <c r="A123" s="7"/>
      <c r="B123" s="7"/>
      <c r="C123" s="7"/>
      <c r="D123" s="7" t="s">
        <v>269</v>
      </c>
      <c r="E123" s="7"/>
      <c r="F123" s="7"/>
      <c r="G123" s="7"/>
      <c r="H123" s="7"/>
      <c r="I123" s="7"/>
      <c r="J123" s="7"/>
      <c r="K123" s="7"/>
      <c r="L123" s="9" t="s">
        <v>67</v>
      </c>
      <c r="M123" s="84">
        <v>1</v>
      </c>
      <c r="N123" s="84">
        <v>2</v>
      </c>
      <c r="O123" s="84">
        <v>9</v>
      </c>
      <c r="P123" s="84">
        <v>1</v>
      </c>
      <c r="Q123" s="84" t="s">
        <v>75</v>
      </c>
      <c r="R123" s="84" t="s">
        <v>75</v>
      </c>
      <c r="S123" s="84" t="s">
        <v>75</v>
      </c>
      <c r="T123" s="84" t="s">
        <v>75</v>
      </c>
    </row>
    <row r="124" spans="1:20" ht="16.5" customHeight="1" x14ac:dyDescent="0.2">
      <c r="A124" s="7"/>
      <c r="B124" s="7"/>
      <c r="C124" s="7" t="s">
        <v>70</v>
      </c>
      <c r="D124" s="7"/>
      <c r="E124" s="7"/>
      <c r="F124" s="7"/>
      <c r="G124" s="7"/>
      <c r="H124" s="7"/>
      <c r="I124" s="7"/>
      <c r="J124" s="7"/>
      <c r="K124" s="7"/>
      <c r="L124" s="9"/>
      <c r="M124" s="10"/>
      <c r="N124" s="10"/>
      <c r="O124" s="10"/>
      <c r="P124" s="10"/>
      <c r="Q124" s="10"/>
      <c r="R124" s="10"/>
      <c r="S124" s="10"/>
      <c r="T124" s="10"/>
    </row>
    <row r="125" spans="1:20" ht="16.5" customHeight="1" x14ac:dyDescent="0.2">
      <c r="A125" s="7"/>
      <c r="B125" s="7"/>
      <c r="C125" s="7"/>
      <c r="D125" s="7" t="s">
        <v>267</v>
      </c>
      <c r="E125" s="7"/>
      <c r="F125" s="7"/>
      <c r="G125" s="7"/>
      <c r="H125" s="7"/>
      <c r="I125" s="7"/>
      <c r="J125" s="7"/>
      <c r="K125" s="7"/>
      <c r="L125" s="9" t="s">
        <v>67</v>
      </c>
      <c r="M125" s="76">
        <v>16539</v>
      </c>
      <c r="N125" s="80">
        <v>8182</v>
      </c>
      <c r="O125" s="80">
        <v>8455</v>
      </c>
      <c r="P125" s="80">
        <v>3842</v>
      </c>
      <c r="Q125" s="80">
        <v>3191</v>
      </c>
      <c r="R125" s="80">
        <v>1111</v>
      </c>
      <c r="S125" s="82">
        <v>736</v>
      </c>
      <c r="T125" s="80">
        <v>1032</v>
      </c>
    </row>
    <row r="126" spans="1:20" ht="16.5" customHeight="1" x14ac:dyDescent="0.2">
      <c r="A126" s="7"/>
      <c r="B126" s="7"/>
      <c r="C126" s="7"/>
      <c r="D126" s="7" t="s">
        <v>268</v>
      </c>
      <c r="E126" s="7"/>
      <c r="F126" s="7"/>
      <c r="G126" s="7"/>
      <c r="H126" s="7"/>
      <c r="I126" s="7"/>
      <c r="J126" s="7"/>
      <c r="K126" s="7"/>
      <c r="L126" s="9" t="s">
        <v>67</v>
      </c>
      <c r="M126" s="84" t="s">
        <v>75</v>
      </c>
      <c r="N126" s="84" t="s">
        <v>75</v>
      </c>
      <c r="O126" s="84" t="s">
        <v>75</v>
      </c>
      <c r="P126" s="84">
        <v>2</v>
      </c>
      <c r="Q126" s="78">
        <v>46</v>
      </c>
      <c r="R126" s="84" t="s">
        <v>75</v>
      </c>
      <c r="S126" s="84">
        <v>3</v>
      </c>
      <c r="T126" s="84" t="s">
        <v>75</v>
      </c>
    </row>
    <row r="127" spans="1:20" ht="16.5" customHeight="1" x14ac:dyDescent="0.2">
      <c r="A127" s="7"/>
      <c r="B127" s="7"/>
      <c r="C127" s="7"/>
      <c r="D127" s="7" t="s">
        <v>269</v>
      </c>
      <c r="E127" s="7"/>
      <c r="F127" s="7"/>
      <c r="G127" s="7"/>
      <c r="H127" s="7"/>
      <c r="I127" s="7"/>
      <c r="J127" s="7"/>
      <c r="K127" s="7"/>
      <c r="L127" s="9" t="s">
        <v>67</v>
      </c>
      <c r="M127" s="80">
        <v>1261</v>
      </c>
      <c r="N127" s="80">
        <v>1523</v>
      </c>
      <c r="O127" s="82">
        <v>215</v>
      </c>
      <c r="P127" s="82">
        <v>256</v>
      </c>
      <c r="Q127" s="84">
        <v>6</v>
      </c>
      <c r="R127" s="78">
        <v>39</v>
      </c>
      <c r="S127" s="84">
        <v>9</v>
      </c>
      <c r="T127" s="84" t="s">
        <v>75</v>
      </c>
    </row>
    <row r="128" spans="1:20" ht="16.5" customHeight="1" x14ac:dyDescent="0.2">
      <c r="A128" s="7" t="s">
        <v>274</v>
      </c>
      <c r="B128" s="7"/>
      <c r="C128" s="7"/>
      <c r="D128" s="7"/>
      <c r="E128" s="7"/>
      <c r="F128" s="7"/>
      <c r="G128" s="7"/>
      <c r="H128" s="7"/>
      <c r="I128" s="7"/>
      <c r="J128" s="7"/>
      <c r="K128" s="7"/>
      <c r="L128" s="9"/>
      <c r="M128" s="10"/>
      <c r="N128" s="10"/>
      <c r="O128" s="10"/>
      <c r="P128" s="10"/>
      <c r="Q128" s="10"/>
      <c r="R128" s="10"/>
      <c r="S128" s="10"/>
      <c r="T128" s="10"/>
    </row>
    <row r="129" spans="1:20" ht="16.5" customHeight="1" x14ac:dyDescent="0.2">
      <c r="A129" s="7"/>
      <c r="B129" s="7" t="s">
        <v>139</v>
      </c>
      <c r="C129" s="7"/>
      <c r="D129" s="7"/>
      <c r="E129" s="7"/>
      <c r="F129" s="7"/>
      <c r="G129" s="7"/>
      <c r="H129" s="7"/>
      <c r="I129" s="7"/>
      <c r="J129" s="7"/>
      <c r="K129" s="7"/>
      <c r="L129" s="9"/>
      <c r="M129" s="10"/>
      <c r="N129" s="10"/>
      <c r="O129" s="10"/>
      <c r="P129" s="10"/>
      <c r="Q129" s="10"/>
      <c r="R129" s="10"/>
      <c r="S129" s="10"/>
      <c r="T129" s="10"/>
    </row>
    <row r="130" spans="1:20" ht="16.5" customHeight="1" x14ac:dyDescent="0.2">
      <c r="A130" s="7"/>
      <c r="B130" s="7"/>
      <c r="C130" s="7" t="s">
        <v>66</v>
      </c>
      <c r="D130" s="7"/>
      <c r="E130" s="7"/>
      <c r="F130" s="7"/>
      <c r="G130" s="7"/>
      <c r="H130" s="7"/>
      <c r="I130" s="7"/>
      <c r="J130" s="7"/>
      <c r="K130" s="7"/>
      <c r="L130" s="9"/>
      <c r="M130" s="10"/>
      <c r="N130" s="10"/>
      <c r="O130" s="10"/>
      <c r="P130" s="10"/>
      <c r="Q130" s="10"/>
      <c r="R130" s="10"/>
      <c r="S130" s="10"/>
      <c r="T130" s="10"/>
    </row>
    <row r="131" spans="1:20" ht="16.5" customHeight="1" x14ac:dyDescent="0.2">
      <c r="A131" s="7"/>
      <c r="B131" s="7"/>
      <c r="C131" s="7"/>
      <c r="D131" s="7" t="s">
        <v>267</v>
      </c>
      <c r="E131" s="7"/>
      <c r="F131" s="7"/>
      <c r="G131" s="7"/>
      <c r="H131" s="7"/>
      <c r="I131" s="7"/>
      <c r="J131" s="7"/>
      <c r="K131" s="7"/>
      <c r="L131" s="9" t="s">
        <v>67</v>
      </c>
      <c r="M131" s="80">
        <v>5533</v>
      </c>
      <c r="N131" s="80">
        <v>1307</v>
      </c>
      <c r="O131" s="80">
        <v>3452</v>
      </c>
      <c r="P131" s="80">
        <v>1945</v>
      </c>
      <c r="Q131" s="82">
        <v>804</v>
      </c>
      <c r="R131" s="82">
        <v>234</v>
      </c>
      <c r="S131" s="82">
        <v>179</v>
      </c>
      <c r="T131" s="82">
        <v>892</v>
      </c>
    </row>
    <row r="132" spans="1:20" ht="16.5" customHeight="1" x14ac:dyDescent="0.2">
      <c r="A132" s="7"/>
      <c r="B132" s="7"/>
      <c r="C132" s="7"/>
      <c r="D132" s="7" t="s">
        <v>268</v>
      </c>
      <c r="E132" s="7"/>
      <c r="F132" s="7"/>
      <c r="G132" s="7"/>
      <c r="H132" s="7"/>
      <c r="I132" s="7"/>
      <c r="J132" s="7"/>
      <c r="K132" s="7"/>
      <c r="L132" s="9" t="s">
        <v>67</v>
      </c>
      <c r="M132" s="84" t="s">
        <v>75</v>
      </c>
      <c r="N132" s="84" t="s">
        <v>75</v>
      </c>
      <c r="O132" s="84" t="s">
        <v>75</v>
      </c>
      <c r="P132" s="84">
        <v>1</v>
      </c>
      <c r="Q132" s="78">
        <v>40</v>
      </c>
      <c r="R132" s="84" t="s">
        <v>75</v>
      </c>
      <c r="S132" s="84" t="s">
        <v>75</v>
      </c>
      <c r="T132" s="84" t="s">
        <v>75</v>
      </c>
    </row>
    <row r="133" spans="1:20" ht="16.5" customHeight="1" x14ac:dyDescent="0.2">
      <c r="A133" s="7"/>
      <c r="B133" s="7"/>
      <c r="C133" s="7"/>
      <c r="D133" s="7" t="s">
        <v>269</v>
      </c>
      <c r="E133" s="7"/>
      <c r="F133" s="7"/>
      <c r="G133" s="7"/>
      <c r="H133" s="7"/>
      <c r="I133" s="7"/>
      <c r="J133" s="7"/>
      <c r="K133" s="7"/>
      <c r="L133" s="9" t="s">
        <v>67</v>
      </c>
      <c r="M133" s="82">
        <v>677</v>
      </c>
      <c r="N133" s="82">
        <v>204</v>
      </c>
      <c r="O133" s="78">
        <v>60</v>
      </c>
      <c r="P133" s="82">
        <v>116</v>
      </c>
      <c r="Q133" s="84" t="s">
        <v>75</v>
      </c>
      <c r="R133" s="84">
        <v>7</v>
      </c>
      <c r="S133" s="84">
        <v>4</v>
      </c>
      <c r="T133" s="84" t="s">
        <v>75</v>
      </c>
    </row>
    <row r="134" spans="1:20" ht="16.5" customHeight="1" x14ac:dyDescent="0.2">
      <c r="A134" s="7"/>
      <c r="B134" s="7"/>
      <c r="C134" s="7" t="s">
        <v>68</v>
      </c>
      <c r="D134" s="7"/>
      <c r="E134" s="7"/>
      <c r="F134" s="7"/>
      <c r="G134" s="7"/>
      <c r="H134" s="7"/>
      <c r="I134" s="7"/>
      <c r="J134" s="7"/>
      <c r="K134" s="7"/>
      <c r="L134" s="9"/>
      <c r="M134" s="10"/>
      <c r="N134" s="10"/>
      <c r="O134" s="10"/>
      <c r="P134" s="10"/>
      <c r="Q134" s="10"/>
      <c r="R134" s="10"/>
      <c r="S134" s="10"/>
      <c r="T134" s="10"/>
    </row>
    <row r="135" spans="1:20" ht="16.5" customHeight="1" x14ac:dyDescent="0.2">
      <c r="A135" s="7"/>
      <c r="B135" s="7"/>
      <c r="C135" s="7"/>
      <c r="D135" s="7" t="s">
        <v>267</v>
      </c>
      <c r="E135" s="7"/>
      <c r="F135" s="7"/>
      <c r="G135" s="7"/>
      <c r="H135" s="7"/>
      <c r="I135" s="7"/>
      <c r="J135" s="7"/>
      <c r="K135" s="7"/>
      <c r="L135" s="9" t="s">
        <v>67</v>
      </c>
      <c r="M135" s="80">
        <v>9837</v>
      </c>
      <c r="N135" s="80">
        <v>6034</v>
      </c>
      <c r="O135" s="80">
        <v>4758</v>
      </c>
      <c r="P135" s="80">
        <v>1791</v>
      </c>
      <c r="Q135" s="80">
        <v>1933</v>
      </c>
      <c r="R135" s="82">
        <v>793</v>
      </c>
      <c r="S135" s="82">
        <v>475</v>
      </c>
      <c r="T135" s="82">
        <v>124</v>
      </c>
    </row>
    <row r="136" spans="1:20" ht="16.5" customHeight="1" x14ac:dyDescent="0.2">
      <c r="A136" s="7"/>
      <c r="B136" s="7"/>
      <c r="C136" s="7"/>
      <c r="D136" s="7" t="s">
        <v>268</v>
      </c>
      <c r="E136" s="7"/>
      <c r="F136" s="7"/>
      <c r="G136" s="7"/>
      <c r="H136" s="7"/>
      <c r="I136" s="7"/>
      <c r="J136" s="7"/>
      <c r="K136" s="7"/>
      <c r="L136" s="9" t="s">
        <v>67</v>
      </c>
      <c r="M136" s="84" t="s">
        <v>75</v>
      </c>
      <c r="N136" s="84" t="s">
        <v>75</v>
      </c>
      <c r="O136" s="84" t="s">
        <v>75</v>
      </c>
      <c r="P136" s="84">
        <v>3</v>
      </c>
      <c r="Q136" s="78">
        <v>16</v>
      </c>
      <c r="R136" s="84" t="s">
        <v>75</v>
      </c>
      <c r="S136" s="84">
        <v>2</v>
      </c>
      <c r="T136" s="84" t="s">
        <v>75</v>
      </c>
    </row>
    <row r="137" spans="1:20" ht="16.5" customHeight="1" x14ac:dyDescent="0.2">
      <c r="A137" s="7"/>
      <c r="B137" s="7"/>
      <c r="C137" s="7"/>
      <c r="D137" s="7" t="s">
        <v>269</v>
      </c>
      <c r="E137" s="7"/>
      <c r="F137" s="7"/>
      <c r="G137" s="7"/>
      <c r="H137" s="7"/>
      <c r="I137" s="7"/>
      <c r="J137" s="7"/>
      <c r="K137" s="7"/>
      <c r="L137" s="9" t="s">
        <v>67</v>
      </c>
      <c r="M137" s="82">
        <v>794</v>
      </c>
      <c r="N137" s="80">
        <v>1015</v>
      </c>
      <c r="O137" s="82">
        <v>121</v>
      </c>
      <c r="P137" s="78">
        <v>96</v>
      </c>
      <c r="Q137" s="84" t="s">
        <v>75</v>
      </c>
      <c r="R137" s="78">
        <v>19</v>
      </c>
      <c r="S137" s="84">
        <v>5</v>
      </c>
      <c r="T137" s="84">
        <v>1</v>
      </c>
    </row>
    <row r="138" spans="1:20" ht="16.5" customHeight="1" x14ac:dyDescent="0.2">
      <c r="A138" s="7"/>
      <c r="B138" s="7"/>
      <c r="C138" s="7" t="s">
        <v>69</v>
      </c>
      <c r="D138" s="7"/>
      <c r="E138" s="7"/>
      <c r="F138" s="7"/>
      <c r="G138" s="7"/>
      <c r="H138" s="7"/>
      <c r="I138" s="7"/>
      <c r="J138" s="7"/>
      <c r="K138" s="7"/>
      <c r="L138" s="9"/>
      <c r="M138" s="10"/>
      <c r="N138" s="10"/>
      <c r="O138" s="10"/>
      <c r="P138" s="10"/>
      <c r="Q138" s="10"/>
      <c r="R138" s="10"/>
      <c r="S138" s="10"/>
      <c r="T138" s="10"/>
    </row>
    <row r="139" spans="1:20" ht="16.5" customHeight="1" x14ac:dyDescent="0.2">
      <c r="A139" s="7"/>
      <c r="B139" s="7"/>
      <c r="C139" s="7"/>
      <c r="D139" s="7" t="s">
        <v>267</v>
      </c>
      <c r="E139" s="7"/>
      <c r="F139" s="7"/>
      <c r="G139" s="7"/>
      <c r="H139" s="7"/>
      <c r="I139" s="7"/>
      <c r="J139" s="7"/>
      <c r="K139" s="7"/>
      <c r="L139" s="9" t="s">
        <v>67</v>
      </c>
      <c r="M139" s="84" t="s">
        <v>75</v>
      </c>
      <c r="N139" s="84">
        <v>5</v>
      </c>
      <c r="O139" s="78">
        <v>46</v>
      </c>
      <c r="P139" s="84">
        <v>2</v>
      </c>
      <c r="Q139" s="78">
        <v>45</v>
      </c>
      <c r="R139" s="84">
        <v>6</v>
      </c>
      <c r="S139" s="84">
        <v>6</v>
      </c>
      <c r="T139" s="84" t="s">
        <v>75</v>
      </c>
    </row>
    <row r="140" spans="1:20" ht="16.5" customHeight="1" x14ac:dyDescent="0.2">
      <c r="A140" s="7"/>
      <c r="B140" s="7"/>
      <c r="C140" s="7"/>
      <c r="D140" s="7" t="s">
        <v>268</v>
      </c>
      <c r="E140" s="7"/>
      <c r="F140" s="7"/>
      <c r="G140" s="7"/>
      <c r="H140" s="7"/>
      <c r="I140" s="7"/>
      <c r="J140" s="7"/>
      <c r="K140" s="7"/>
      <c r="L140" s="9" t="s">
        <v>67</v>
      </c>
      <c r="M140" s="84" t="s">
        <v>75</v>
      </c>
      <c r="N140" s="84" t="s">
        <v>75</v>
      </c>
      <c r="O140" s="84" t="s">
        <v>75</v>
      </c>
      <c r="P140" s="84" t="s">
        <v>75</v>
      </c>
      <c r="Q140" s="84" t="s">
        <v>75</v>
      </c>
      <c r="R140" s="84" t="s">
        <v>75</v>
      </c>
      <c r="S140" s="84" t="s">
        <v>75</v>
      </c>
      <c r="T140" s="84" t="s">
        <v>75</v>
      </c>
    </row>
    <row r="141" spans="1:20" ht="16.5" customHeight="1" x14ac:dyDescent="0.2">
      <c r="A141" s="7"/>
      <c r="B141" s="7"/>
      <c r="C141" s="7"/>
      <c r="D141" s="7" t="s">
        <v>269</v>
      </c>
      <c r="E141" s="7"/>
      <c r="F141" s="7"/>
      <c r="G141" s="7"/>
      <c r="H141" s="7"/>
      <c r="I141" s="7"/>
      <c r="J141" s="7"/>
      <c r="K141" s="7"/>
      <c r="L141" s="9" t="s">
        <v>67</v>
      </c>
      <c r="M141" s="84">
        <v>2</v>
      </c>
      <c r="N141" s="84">
        <v>2</v>
      </c>
      <c r="O141" s="78">
        <v>11</v>
      </c>
      <c r="P141" s="84" t="s">
        <v>75</v>
      </c>
      <c r="Q141" s="84" t="s">
        <v>75</v>
      </c>
      <c r="R141" s="84">
        <v>2</v>
      </c>
      <c r="S141" s="84" t="s">
        <v>75</v>
      </c>
      <c r="T141" s="84" t="s">
        <v>75</v>
      </c>
    </row>
    <row r="142" spans="1:20" ht="16.5" customHeight="1" x14ac:dyDescent="0.2">
      <c r="A142" s="7"/>
      <c r="B142" s="7"/>
      <c r="C142" s="7" t="s">
        <v>70</v>
      </c>
      <c r="D142" s="7"/>
      <c r="E142" s="7"/>
      <c r="F142" s="7"/>
      <c r="G142" s="7"/>
      <c r="H142" s="7"/>
      <c r="I142" s="7"/>
      <c r="J142" s="7"/>
      <c r="K142" s="7"/>
      <c r="L142" s="9"/>
      <c r="M142" s="10"/>
      <c r="N142" s="10"/>
      <c r="O142" s="10"/>
      <c r="P142" s="10"/>
      <c r="Q142" s="10"/>
      <c r="R142" s="10"/>
      <c r="S142" s="10"/>
      <c r="T142" s="10"/>
    </row>
    <row r="143" spans="1:20" ht="16.5" customHeight="1" x14ac:dyDescent="0.2">
      <c r="A143" s="7"/>
      <c r="B143" s="7"/>
      <c r="C143" s="7"/>
      <c r="D143" s="7" t="s">
        <v>267</v>
      </c>
      <c r="E143" s="7"/>
      <c r="F143" s="7"/>
      <c r="G143" s="7"/>
      <c r="H143" s="7"/>
      <c r="I143" s="7"/>
      <c r="J143" s="7"/>
      <c r="K143" s="7"/>
      <c r="L143" s="9" t="s">
        <v>67</v>
      </c>
      <c r="M143" s="76">
        <v>15370</v>
      </c>
      <c r="N143" s="80">
        <v>7346</v>
      </c>
      <c r="O143" s="80">
        <v>8256</v>
      </c>
      <c r="P143" s="80">
        <v>3738</v>
      </c>
      <c r="Q143" s="80">
        <v>2782</v>
      </c>
      <c r="R143" s="80">
        <v>1033</v>
      </c>
      <c r="S143" s="82">
        <v>660</v>
      </c>
      <c r="T143" s="80">
        <v>1016</v>
      </c>
    </row>
    <row r="144" spans="1:20" ht="16.5" customHeight="1" x14ac:dyDescent="0.2">
      <c r="A144" s="7"/>
      <c r="B144" s="7"/>
      <c r="C144" s="7"/>
      <c r="D144" s="7" t="s">
        <v>268</v>
      </c>
      <c r="E144" s="7"/>
      <c r="F144" s="7"/>
      <c r="G144" s="7"/>
      <c r="H144" s="7"/>
      <c r="I144" s="7"/>
      <c r="J144" s="7"/>
      <c r="K144" s="7"/>
      <c r="L144" s="9" t="s">
        <v>67</v>
      </c>
      <c r="M144" s="84" t="s">
        <v>75</v>
      </c>
      <c r="N144" s="84" t="s">
        <v>75</v>
      </c>
      <c r="O144" s="84" t="s">
        <v>75</v>
      </c>
      <c r="P144" s="84">
        <v>4</v>
      </c>
      <c r="Q144" s="78">
        <v>56</v>
      </c>
      <c r="R144" s="84" t="s">
        <v>75</v>
      </c>
      <c r="S144" s="84">
        <v>2</v>
      </c>
      <c r="T144" s="84" t="s">
        <v>75</v>
      </c>
    </row>
    <row r="145" spans="1:20" ht="16.5" customHeight="1" x14ac:dyDescent="0.2">
      <c r="A145" s="7"/>
      <c r="B145" s="7"/>
      <c r="C145" s="7"/>
      <c r="D145" s="7" t="s">
        <v>269</v>
      </c>
      <c r="E145" s="7"/>
      <c r="F145" s="7"/>
      <c r="G145" s="7"/>
      <c r="H145" s="7"/>
      <c r="I145" s="7"/>
      <c r="J145" s="7"/>
      <c r="K145" s="7"/>
      <c r="L145" s="9" t="s">
        <v>67</v>
      </c>
      <c r="M145" s="80">
        <v>1473</v>
      </c>
      <c r="N145" s="80">
        <v>1221</v>
      </c>
      <c r="O145" s="82">
        <v>192</v>
      </c>
      <c r="P145" s="82">
        <v>212</v>
      </c>
      <c r="Q145" s="84" t="s">
        <v>75</v>
      </c>
      <c r="R145" s="78">
        <v>28</v>
      </c>
      <c r="S145" s="84">
        <v>9</v>
      </c>
      <c r="T145" s="84">
        <v>1</v>
      </c>
    </row>
    <row r="146" spans="1:20" ht="16.5" customHeight="1" x14ac:dyDescent="0.2">
      <c r="A146" s="7" t="s">
        <v>275</v>
      </c>
      <c r="B146" s="7"/>
      <c r="C146" s="7"/>
      <c r="D146" s="7"/>
      <c r="E146" s="7"/>
      <c r="F146" s="7"/>
      <c r="G146" s="7"/>
      <c r="H146" s="7"/>
      <c r="I146" s="7"/>
      <c r="J146" s="7"/>
      <c r="K146" s="7"/>
      <c r="L146" s="9"/>
      <c r="M146" s="10"/>
      <c r="N146" s="10"/>
      <c r="O146" s="10"/>
      <c r="P146" s="10"/>
      <c r="Q146" s="10"/>
      <c r="R146" s="10"/>
      <c r="S146" s="10"/>
      <c r="T146" s="10"/>
    </row>
    <row r="147" spans="1:20" ht="16.5" customHeight="1" x14ac:dyDescent="0.2">
      <c r="A147" s="7"/>
      <c r="B147" s="7" t="s">
        <v>139</v>
      </c>
      <c r="C147" s="7"/>
      <c r="D147" s="7"/>
      <c r="E147" s="7"/>
      <c r="F147" s="7"/>
      <c r="G147" s="7"/>
      <c r="H147" s="7"/>
      <c r="I147" s="7"/>
      <c r="J147" s="7"/>
      <c r="K147" s="7"/>
      <c r="L147" s="9"/>
      <c r="M147" s="10"/>
      <c r="N147" s="10"/>
      <c r="O147" s="10"/>
      <c r="P147" s="10"/>
      <c r="Q147" s="10"/>
      <c r="R147" s="10"/>
      <c r="S147" s="10"/>
      <c r="T147" s="10"/>
    </row>
    <row r="148" spans="1:20" ht="16.5" customHeight="1" x14ac:dyDescent="0.2">
      <c r="A148" s="7"/>
      <c r="B148" s="7"/>
      <c r="C148" s="7" t="s">
        <v>66</v>
      </c>
      <c r="D148" s="7"/>
      <c r="E148" s="7"/>
      <c r="F148" s="7"/>
      <c r="G148" s="7"/>
      <c r="H148" s="7"/>
      <c r="I148" s="7"/>
      <c r="J148" s="7"/>
      <c r="K148" s="7"/>
      <c r="L148" s="9"/>
      <c r="M148" s="10"/>
      <c r="N148" s="10"/>
      <c r="O148" s="10"/>
      <c r="P148" s="10"/>
      <c r="Q148" s="10"/>
      <c r="R148" s="10"/>
      <c r="S148" s="10"/>
      <c r="T148" s="10"/>
    </row>
    <row r="149" spans="1:20" ht="16.5" customHeight="1" x14ac:dyDescent="0.2">
      <c r="A149" s="7"/>
      <c r="B149" s="7"/>
      <c r="C149" s="7"/>
      <c r="D149" s="7" t="s">
        <v>267</v>
      </c>
      <c r="E149" s="7"/>
      <c r="F149" s="7"/>
      <c r="G149" s="7"/>
      <c r="H149" s="7"/>
      <c r="I149" s="7"/>
      <c r="J149" s="7"/>
      <c r="K149" s="7"/>
      <c r="L149" s="9" t="s">
        <v>67</v>
      </c>
      <c r="M149" s="80">
        <v>5764</v>
      </c>
      <c r="N149" s="80">
        <v>1133</v>
      </c>
      <c r="O149" s="80">
        <v>3241</v>
      </c>
      <c r="P149" s="80">
        <v>1739</v>
      </c>
      <c r="Q149" s="82">
        <v>742</v>
      </c>
      <c r="R149" s="82">
        <v>230</v>
      </c>
      <c r="S149" s="82">
        <v>151</v>
      </c>
      <c r="T149" s="82">
        <v>774</v>
      </c>
    </row>
    <row r="150" spans="1:20" ht="16.5" customHeight="1" x14ac:dyDescent="0.2">
      <c r="A150" s="7"/>
      <c r="B150" s="7"/>
      <c r="C150" s="7"/>
      <c r="D150" s="7" t="s">
        <v>268</v>
      </c>
      <c r="E150" s="7"/>
      <c r="F150" s="7"/>
      <c r="G150" s="7"/>
      <c r="H150" s="7"/>
      <c r="I150" s="7"/>
      <c r="J150" s="7"/>
      <c r="K150" s="7"/>
      <c r="L150" s="9" t="s">
        <v>67</v>
      </c>
      <c r="M150" s="84" t="s">
        <v>75</v>
      </c>
      <c r="N150" s="84" t="s">
        <v>75</v>
      </c>
      <c r="O150" s="84" t="s">
        <v>75</v>
      </c>
      <c r="P150" s="84">
        <v>2</v>
      </c>
      <c r="Q150" s="78">
        <v>44</v>
      </c>
      <c r="R150" s="84" t="s">
        <v>75</v>
      </c>
      <c r="S150" s="84" t="s">
        <v>75</v>
      </c>
      <c r="T150" s="84" t="s">
        <v>75</v>
      </c>
    </row>
    <row r="151" spans="1:20" ht="16.5" customHeight="1" x14ac:dyDescent="0.2">
      <c r="A151" s="7"/>
      <c r="B151" s="7"/>
      <c r="C151" s="7"/>
      <c r="D151" s="7" t="s">
        <v>269</v>
      </c>
      <c r="E151" s="7"/>
      <c r="F151" s="7"/>
      <c r="G151" s="7"/>
      <c r="H151" s="7"/>
      <c r="I151" s="7"/>
      <c r="J151" s="7"/>
      <c r="K151" s="7"/>
      <c r="L151" s="9" t="s">
        <v>67</v>
      </c>
      <c r="M151" s="82">
        <v>756</v>
      </c>
      <c r="N151" s="82">
        <v>175</v>
      </c>
      <c r="O151" s="78">
        <v>95</v>
      </c>
      <c r="P151" s="82">
        <v>141</v>
      </c>
      <c r="Q151" s="84">
        <v>1</v>
      </c>
      <c r="R151" s="84">
        <v>2</v>
      </c>
      <c r="S151" s="84">
        <v>1</v>
      </c>
      <c r="T151" s="84" t="s">
        <v>75</v>
      </c>
    </row>
    <row r="152" spans="1:20" ht="16.5" customHeight="1" x14ac:dyDescent="0.2">
      <c r="A152" s="7"/>
      <c r="B152" s="7"/>
      <c r="C152" s="7" t="s">
        <v>68</v>
      </c>
      <c r="D152" s="7"/>
      <c r="E152" s="7"/>
      <c r="F152" s="7"/>
      <c r="G152" s="7"/>
      <c r="H152" s="7"/>
      <c r="I152" s="7"/>
      <c r="J152" s="7"/>
      <c r="K152" s="7"/>
      <c r="L152" s="9"/>
      <c r="M152" s="10"/>
      <c r="N152" s="10"/>
      <c r="O152" s="10"/>
      <c r="P152" s="10"/>
      <c r="Q152" s="10"/>
      <c r="R152" s="10"/>
      <c r="S152" s="10"/>
      <c r="T152" s="10"/>
    </row>
    <row r="153" spans="1:20" ht="16.5" customHeight="1" x14ac:dyDescent="0.2">
      <c r="A153" s="7"/>
      <c r="B153" s="7"/>
      <c r="C153" s="7"/>
      <c r="D153" s="7" t="s">
        <v>267</v>
      </c>
      <c r="E153" s="7"/>
      <c r="F153" s="7"/>
      <c r="G153" s="7"/>
      <c r="H153" s="7"/>
      <c r="I153" s="7"/>
      <c r="J153" s="7"/>
      <c r="K153" s="7"/>
      <c r="L153" s="9" t="s">
        <v>67</v>
      </c>
      <c r="M153" s="76">
        <v>10770</v>
      </c>
      <c r="N153" s="80">
        <v>5507</v>
      </c>
      <c r="O153" s="80">
        <v>4692</v>
      </c>
      <c r="P153" s="80">
        <v>1723</v>
      </c>
      <c r="Q153" s="80">
        <v>1786</v>
      </c>
      <c r="R153" s="82">
        <v>773</v>
      </c>
      <c r="S153" s="82">
        <v>442</v>
      </c>
      <c r="T153" s="82">
        <v>133</v>
      </c>
    </row>
    <row r="154" spans="1:20" ht="16.5" customHeight="1" x14ac:dyDescent="0.2">
      <c r="A154" s="7"/>
      <c r="B154" s="7"/>
      <c r="C154" s="7"/>
      <c r="D154" s="7" t="s">
        <v>268</v>
      </c>
      <c r="E154" s="7"/>
      <c r="F154" s="7"/>
      <c r="G154" s="7"/>
      <c r="H154" s="7"/>
      <c r="I154" s="7"/>
      <c r="J154" s="7"/>
      <c r="K154" s="7"/>
      <c r="L154" s="9" t="s">
        <v>67</v>
      </c>
      <c r="M154" s="84" t="s">
        <v>75</v>
      </c>
      <c r="N154" s="84" t="s">
        <v>75</v>
      </c>
      <c r="O154" s="84" t="s">
        <v>75</v>
      </c>
      <c r="P154" s="84">
        <v>4</v>
      </c>
      <c r="Q154" s="78">
        <v>25</v>
      </c>
      <c r="R154" s="84" t="s">
        <v>75</v>
      </c>
      <c r="S154" s="84">
        <v>6</v>
      </c>
      <c r="T154" s="84" t="s">
        <v>75</v>
      </c>
    </row>
    <row r="155" spans="1:20" ht="16.5" customHeight="1" x14ac:dyDescent="0.2">
      <c r="A155" s="7"/>
      <c r="B155" s="7"/>
      <c r="C155" s="7"/>
      <c r="D155" s="7" t="s">
        <v>269</v>
      </c>
      <c r="E155" s="7"/>
      <c r="F155" s="7"/>
      <c r="G155" s="7"/>
      <c r="H155" s="7"/>
      <c r="I155" s="7"/>
      <c r="J155" s="7"/>
      <c r="K155" s="7"/>
      <c r="L155" s="9" t="s">
        <v>67</v>
      </c>
      <c r="M155" s="82">
        <v>897</v>
      </c>
      <c r="N155" s="82">
        <v>886</v>
      </c>
      <c r="O155" s="78">
        <v>91</v>
      </c>
      <c r="P155" s="78">
        <v>73</v>
      </c>
      <c r="Q155" s="84" t="s">
        <v>75</v>
      </c>
      <c r="R155" s="78">
        <v>13</v>
      </c>
      <c r="S155" s="84">
        <v>6</v>
      </c>
      <c r="T155" s="84" t="s">
        <v>75</v>
      </c>
    </row>
    <row r="156" spans="1:20" ht="16.5" customHeight="1" x14ac:dyDescent="0.2">
      <c r="A156" s="7"/>
      <c r="B156" s="7"/>
      <c r="C156" s="7" t="s">
        <v>69</v>
      </c>
      <c r="D156" s="7"/>
      <c r="E156" s="7"/>
      <c r="F156" s="7"/>
      <c r="G156" s="7"/>
      <c r="H156" s="7"/>
      <c r="I156" s="7"/>
      <c r="J156" s="7"/>
      <c r="K156" s="7"/>
      <c r="L156" s="9"/>
      <c r="M156" s="10"/>
      <c r="N156" s="10"/>
      <c r="O156" s="10"/>
      <c r="P156" s="10"/>
      <c r="Q156" s="10"/>
      <c r="R156" s="10"/>
      <c r="S156" s="10"/>
      <c r="T156" s="10"/>
    </row>
    <row r="157" spans="1:20" ht="16.5" customHeight="1" x14ac:dyDescent="0.2">
      <c r="A157" s="7"/>
      <c r="B157" s="7"/>
      <c r="C157" s="7"/>
      <c r="D157" s="7" t="s">
        <v>267</v>
      </c>
      <c r="E157" s="7"/>
      <c r="F157" s="7"/>
      <c r="G157" s="7"/>
      <c r="H157" s="7"/>
      <c r="I157" s="7"/>
      <c r="J157" s="7"/>
      <c r="K157" s="7"/>
      <c r="L157" s="9" t="s">
        <v>67</v>
      </c>
      <c r="M157" s="84">
        <v>1</v>
      </c>
      <c r="N157" s="84">
        <v>7</v>
      </c>
      <c r="O157" s="78">
        <v>56</v>
      </c>
      <c r="P157" s="78">
        <v>40</v>
      </c>
      <c r="Q157" s="78">
        <v>33</v>
      </c>
      <c r="R157" s="78">
        <v>35</v>
      </c>
      <c r="S157" s="84" t="s">
        <v>75</v>
      </c>
      <c r="T157" s="84">
        <v>1</v>
      </c>
    </row>
    <row r="158" spans="1:20" ht="16.5" customHeight="1" x14ac:dyDescent="0.2">
      <c r="A158" s="7"/>
      <c r="B158" s="7"/>
      <c r="C158" s="7"/>
      <c r="D158" s="7" t="s">
        <v>268</v>
      </c>
      <c r="E158" s="7"/>
      <c r="F158" s="7"/>
      <c r="G158" s="7"/>
      <c r="H158" s="7"/>
      <c r="I158" s="7"/>
      <c r="J158" s="7"/>
      <c r="K158" s="7"/>
      <c r="L158" s="9" t="s">
        <v>67</v>
      </c>
      <c r="M158" s="84" t="s">
        <v>75</v>
      </c>
      <c r="N158" s="84" t="s">
        <v>75</v>
      </c>
      <c r="O158" s="84" t="s">
        <v>75</v>
      </c>
      <c r="P158" s="84" t="s">
        <v>75</v>
      </c>
      <c r="Q158" s="84" t="s">
        <v>75</v>
      </c>
      <c r="R158" s="84" t="s">
        <v>75</v>
      </c>
      <c r="S158" s="84" t="s">
        <v>75</v>
      </c>
      <c r="T158" s="84" t="s">
        <v>75</v>
      </c>
    </row>
    <row r="159" spans="1:20" ht="16.5" customHeight="1" x14ac:dyDescent="0.2">
      <c r="A159" s="7"/>
      <c r="B159" s="7"/>
      <c r="C159" s="7"/>
      <c r="D159" s="7" t="s">
        <v>269</v>
      </c>
      <c r="E159" s="7"/>
      <c r="F159" s="7"/>
      <c r="G159" s="7"/>
      <c r="H159" s="7"/>
      <c r="I159" s="7"/>
      <c r="J159" s="7"/>
      <c r="K159" s="7"/>
      <c r="L159" s="9" t="s">
        <v>67</v>
      </c>
      <c r="M159" s="84">
        <v>4</v>
      </c>
      <c r="N159" s="84">
        <v>2</v>
      </c>
      <c r="O159" s="78">
        <v>10</v>
      </c>
      <c r="P159" s="84">
        <v>1</v>
      </c>
      <c r="Q159" s="84" t="s">
        <v>75</v>
      </c>
      <c r="R159" s="84">
        <v>1</v>
      </c>
      <c r="S159" s="84" t="s">
        <v>75</v>
      </c>
      <c r="T159" s="84" t="s">
        <v>75</v>
      </c>
    </row>
    <row r="160" spans="1:20" ht="16.5" customHeight="1" x14ac:dyDescent="0.2">
      <c r="A160" s="7"/>
      <c r="B160" s="7"/>
      <c r="C160" s="7" t="s">
        <v>70</v>
      </c>
      <c r="D160" s="7"/>
      <c r="E160" s="7"/>
      <c r="F160" s="7"/>
      <c r="G160" s="7"/>
      <c r="H160" s="7"/>
      <c r="I160" s="7"/>
      <c r="J160" s="7"/>
      <c r="K160" s="7"/>
      <c r="L160" s="9"/>
      <c r="M160" s="10"/>
      <c r="N160" s="10"/>
      <c r="O160" s="10"/>
      <c r="P160" s="10"/>
      <c r="Q160" s="10"/>
      <c r="R160" s="10"/>
      <c r="S160" s="10"/>
      <c r="T160" s="10"/>
    </row>
    <row r="161" spans="1:20" ht="16.5" customHeight="1" x14ac:dyDescent="0.2">
      <c r="A161" s="7"/>
      <c r="B161" s="7"/>
      <c r="C161" s="7"/>
      <c r="D161" s="7" t="s">
        <v>267</v>
      </c>
      <c r="E161" s="7"/>
      <c r="F161" s="7"/>
      <c r="G161" s="7"/>
      <c r="H161" s="7"/>
      <c r="I161" s="7"/>
      <c r="J161" s="7"/>
      <c r="K161" s="7"/>
      <c r="L161" s="9" t="s">
        <v>67</v>
      </c>
      <c r="M161" s="76">
        <v>16535</v>
      </c>
      <c r="N161" s="80">
        <v>6647</v>
      </c>
      <c r="O161" s="80">
        <v>7989</v>
      </c>
      <c r="P161" s="80">
        <v>3502</v>
      </c>
      <c r="Q161" s="80">
        <v>2561</v>
      </c>
      <c r="R161" s="80">
        <v>1038</v>
      </c>
      <c r="S161" s="82">
        <v>593</v>
      </c>
      <c r="T161" s="82">
        <v>908</v>
      </c>
    </row>
    <row r="162" spans="1:20" ht="16.5" customHeight="1" x14ac:dyDescent="0.2">
      <c r="A162" s="7"/>
      <c r="B162" s="7"/>
      <c r="C162" s="7"/>
      <c r="D162" s="7" t="s">
        <v>268</v>
      </c>
      <c r="E162" s="7"/>
      <c r="F162" s="7"/>
      <c r="G162" s="7"/>
      <c r="H162" s="7"/>
      <c r="I162" s="7"/>
      <c r="J162" s="7"/>
      <c r="K162" s="7"/>
      <c r="L162" s="9" t="s">
        <v>67</v>
      </c>
      <c r="M162" s="84" t="s">
        <v>75</v>
      </c>
      <c r="N162" s="84" t="s">
        <v>75</v>
      </c>
      <c r="O162" s="84" t="s">
        <v>75</v>
      </c>
      <c r="P162" s="84">
        <v>6</v>
      </c>
      <c r="Q162" s="78">
        <v>69</v>
      </c>
      <c r="R162" s="84" t="s">
        <v>75</v>
      </c>
      <c r="S162" s="84">
        <v>6</v>
      </c>
      <c r="T162" s="84" t="s">
        <v>75</v>
      </c>
    </row>
    <row r="163" spans="1:20" ht="16.5" customHeight="1" x14ac:dyDescent="0.2">
      <c r="A163" s="7"/>
      <c r="B163" s="7"/>
      <c r="C163" s="7"/>
      <c r="D163" s="7" t="s">
        <v>269</v>
      </c>
      <c r="E163" s="7"/>
      <c r="F163" s="7"/>
      <c r="G163" s="7"/>
      <c r="H163" s="7"/>
      <c r="I163" s="7"/>
      <c r="J163" s="7"/>
      <c r="K163" s="7"/>
      <c r="L163" s="9" t="s">
        <v>67</v>
      </c>
      <c r="M163" s="80">
        <v>1657</v>
      </c>
      <c r="N163" s="80">
        <v>1063</v>
      </c>
      <c r="O163" s="82">
        <v>196</v>
      </c>
      <c r="P163" s="82">
        <v>215</v>
      </c>
      <c r="Q163" s="84">
        <v>1</v>
      </c>
      <c r="R163" s="78">
        <v>16</v>
      </c>
      <c r="S163" s="84">
        <v>7</v>
      </c>
      <c r="T163" s="84" t="s">
        <v>75</v>
      </c>
    </row>
    <row r="164" spans="1:20" ht="16.5" customHeight="1" x14ac:dyDescent="0.2">
      <c r="A164" s="7" t="s">
        <v>166</v>
      </c>
      <c r="B164" s="7"/>
      <c r="C164" s="7"/>
      <c r="D164" s="7"/>
      <c r="E164" s="7"/>
      <c r="F164" s="7"/>
      <c r="G164" s="7"/>
      <c r="H164" s="7"/>
      <c r="I164" s="7"/>
      <c r="J164" s="7"/>
      <c r="K164" s="7"/>
      <c r="L164" s="9"/>
      <c r="M164" s="10"/>
      <c r="N164" s="10"/>
      <c r="O164" s="10"/>
      <c r="P164" s="10"/>
      <c r="Q164" s="10"/>
      <c r="R164" s="10"/>
      <c r="S164" s="10"/>
      <c r="T164" s="10"/>
    </row>
    <row r="165" spans="1:20" ht="16.5" customHeight="1" x14ac:dyDescent="0.2">
      <c r="A165" s="7"/>
      <c r="B165" s="7" t="s">
        <v>139</v>
      </c>
      <c r="C165" s="7"/>
      <c r="D165" s="7"/>
      <c r="E165" s="7"/>
      <c r="F165" s="7"/>
      <c r="G165" s="7"/>
      <c r="H165" s="7"/>
      <c r="I165" s="7"/>
      <c r="J165" s="7"/>
      <c r="K165" s="7"/>
      <c r="L165" s="9"/>
      <c r="M165" s="10"/>
      <c r="N165" s="10"/>
      <c r="O165" s="10"/>
      <c r="P165" s="10"/>
      <c r="Q165" s="10"/>
      <c r="R165" s="10"/>
      <c r="S165" s="10"/>
      <c r="T165" s="10"/>
    </row>
    <row r="166" spans="1:20" ht="16.5" customHeight="1" x14ac:dyDescent="0.2">
      <c r="A166" s="7"/>
      <c r="B166" s="7"/>
      <c r="C166" s="7" t="s">
        <v>66</v>
      </c>
      <c r="D166" s="7"/>
      <c r="E166" s="7"/>
      <c r="F166" s="7"/>
      <c r="G166" s="7"/>
      <c r="H166" s="7"/>
      <c r="I166" s="7"/>
      <c r="J166" s="7"/>
      <c r="K166" s="7"/>
      <c r="L166" s="9"/>
      <c r="M166" s="10"/>
      <c r="N166" s="10"/>
      <c r="O166" s="10"/>
      <c r="P166" s="10"/>
      <c r="Q166" s="10"/>
      <c r="R166" s="10"/>
      <c r="S166" s="10"/>
      <c r="T166" s="10"/>
    </row>
    <row r="167" spans="1:20" ht="16.5" customHeight="1" x14ac:dyDescent="0.2">
      <c r="A167" s="7"/>
      <c r="B167" s="7"/>
      <c r="C167" s="7"/>
      <c r="D167" s="7" t="s">
        <v>267</v>
      </c>
      <c r="E167" s="7"/>
      <c r="F167" s="7"/>
      <c r="G167" s="7"/>
      <c r="H167" s="7"/>
      <c r="I167" s="7"/>
      <c r="J167" s="7"/>
      <c r="K167" s="7"/>
      <c r="L167" s="9" t="s">
        <v>67</v>
      </c>
      <c r="M167" s="80">
        <v>5332</v>
      </c>
      <c r="N167" s="82">
        <v>707</v>
      </c>
      <c r="O167" s="80">
        <v>3102</v>
      </c>
      <c r="P167" s="80">
        <v>1796</v>
      </c>
      <c r="Q167" s="82">
        <v>729</v>
      </c>
      <c r="R167" s="82">
        <v>236</v>
      </c>
      <c r="S167" s="82">
        <v>140</v>
      </c>
      <c r="T167" s="82">
        <v>623</v>
      </c>
    </row>
    <row r="168" spans="1:20" ht="16.5" customHeight="1" x14ac:dyDescent="0.2">
      <c r="A168" s="7"/>
      <c r="B168" s="7"/>
      <c r="C168" s="7"/>
      <c r="D168" s="7" t="s">
        <v>268</v>
      </c>
      <c r="E168" s="7"/>
      <c r="F168" s="7"/>
      <c r="G168" s="7"/>
      <c r="H168" s="7"/>
      <c r="I168" s="7"/>
      <c r="J168" s="7"/>
      <c r="K168" s="7"/>
      <c r="L168" s="9" t="s">
        <v>67</v>
      </c>
      <c r="M168" s="84" t="s">
        <v>75</v>
      </c>
      <c r="N168" s="77" t="s">
        <v>81</v>
      </c>
      <c r="O168" s="84" t="s">
        <v>75</v>
      </c>
      <c r="P168" s="84" t="s">
        <v>75</v>
      </c>
      <c r="Q168" s="78">
        <v>51</v>
      </c>
      <c r="R168" s="84" t="s">
        <v>75</v>
      </c>
      <c r="S168" s="84" t="s">
        <v>75</v>
      </c>
      <c r="T168" s="84" t="s">
        <v>75</v>
      </c>
    </row>
    <row r="169" spans="1:20" ht="16.5" customHeight="1" x14ac:dyDescent="0.2">
      <c r="A169" s="7"/>
      <c r="B169" s="7"/>
      <c r="C169" s="7"/>
      <c r="D169" s="7" t="s">
        <v>269</v>
      </c>
      <c r="E169" s="7"/>
      <c r="F169" s="7"/>
      <c r="G169" s="7"/>
      <c r="H169" s="7"/>
      <c r="I169" s="7"/>
      <c r="J169" s="7"/>
      <c r="K169" s="7"/>
      <c r="L169" s="9" t="s">
        <v>67</v>
      </c>
      <c r="M169" s="82">
        <v>871</v>
      </c>
      <c r="N169" s="82">
        <v>215</v>
      </c>
      <c r="O169" s="78">
        <v>93</v>
      </c>
      <c r="P169" s="84">
        <v>4</v>
      </c>
      <c r="Q169" s="84">
        <v>8</v>
      </c>
      <c r="R169" s="84">
        <v>7</v>
      </c>
      <c r="S169" s="84" t="s">
        <v>75</v>
      </c>
      <c r="T169" s="84" t="s">
        <v>75</v>
      </c>
    </row>
    <row r="170" spans="1:20" ht="16.5" customHeight="1" x14ac:dyDescent="0.2">
      <c r="A170" s="7"/>
      <c r="B170" s="7"/>
      <c r="C170" s="7" t="s">
        <v>68</v>
      </c>
      <c r="D170" s="7"/>
      <c r="E170" s="7"/>
      <c r="F170" s="7"/>
      <c r="G170" s="7"/>
      <c r="H170" s="7"/>
      <c r="I170" s="7"/>
      <c r="J170" s="7"/>
      <c r="K170" s="7"/>
      <c r="L170" s="9"/>
      <c r="M170" s="10"/>
      <c r="N170" s="10"/>
      <c r="O170" s="10"/>
      <c r="P170" s="10"/>
      <c r="Q170" s="10"/>
      <c r="R170" s="10"/>
      <c r="S170" s="10"/>
      <c r="T170" s="10"/>
    </row>
    <row r="171" spans="1:20" ht="16.5" customHeight="1" x14ac:dyDescent="0.2">
      <c r="A171" s="7"/>
      <c r="B171" s="7"/>
      <c r="C171" s="7"/>
      <c r="D171" s="7" t="s">
        <v>267</v>
      </c>
      <c r="E171" s="7"/>
      <c r="F171" s="7"/>
      <c r="G171" s="7"/>
      <c r="H171" s="7"/>
      <c r="I171" s="7"/>
      <c r="J171" s="7"/>
      <c r="K171" s="7"/>
      <c r="L171" s="9" t="s">
        <v>67</v>
      </c>
      <c r="M171" s="76">
        <v>10224</v>
      </c>
      <c r="N171" s="80">
        <v>4085</v>
      </c>
      <c r="O171" s="80">
        <v>4737</v>
      </c>
      <c r="P171" s="80">
        <v>1766</v>
      </c>
      <c r="Q171" s="80">
        <v>1795</v>
      </c>
      <c r="R171" s="82">
        <v>779</v>
      </c>
      <c r="S171" s="82">
        <v>389</v>
      </c>
      <c r="T171" s="82">
        <v>125</v>
      </c>
    </row>
    <row r="172" spans="1:20" ht="16.5" customHeight="1" x14ac:dyDescent="0.2">
      <c r="A172" s="7"/>
      <c r="B172" s="7"/>
      <c r="C172" s="7"/>
      <c r="D172" s="7" t="s">
        <v>268</v>
      </c>
      <c r="E172" s="7"/>
      <c r="F172" s="7"/>
      <c r="G172" s="7"/>
      <c r="H172" s="7"/>
      <c r="I172" s="7"/>
      <c r="J172" s="7"/>
      <c r="K172" s="7"/>
      <c r="L172" s="9" t="s">
        <v>67</v>
      </c>
      <c r="M172" s="84" t="s">
        <v>75</v>
      </c>
      <c r="N172" s="77" t="s">
        <v>81</v>
      </c>
      <c r="O172" s="84" t="s">
        <v>75</v>
      </c>
      <c r="P172" s="84" t="s">
        <v>75</v>
      </c>
      <c r="Q172" s="78">
        <v>38</v>
      </c>
      <c r="R172" s="84" t="s">
        <v>75</v>
      </c>
      <c r="S172" s="84">
        <v>5</v>
      </c>
      <c r="T172" s="84" t="s">
        <v>75</v>
      </c>
    </row>
    <row r="173" spans="1:20" ht="16.5" customHeight="1" x14ac:dyDescent="0.2">
      <c r="A173" s="7"/>
      <c r="B173" s="7"/>
      <c r="C173" s="7"/>
      <c r="D173" s="7" t="s">
        <v>269</v>
      </c>
      <c r="E173" s="7"/>
      <c r="F173" s="7"/>
      <c r="G173" s="7"/>
      <c r="H173" s="7"/>
      <c r="I173" s="7"/>
      <c r="J173" s="7"/>
      <c r="K173" s="7"/>
      <c r="L173" s="9" t="s">
        <v>67</v>
      </c>
      <c r="M173" s="82">
        <v>990</v>
      </c>
      <c r="N173" s="80">
        <v>1327</v>
      </c>
      <c r="O173" s="82">
        <v>147</v>
      </c>
      <c r="P173" s="78">
        <v>15</v>
      </c>
      <c r="Q173" s="84">
        <v>2</v>
      </c>
      <c r="R173" s="78">
        <v>24</v>
      </c>
      <c r="S173" s="84">
        <v>6</v>
      </c>
      <c r="T173" s="84" t="s">
        <v>75</v>
      </c>
    </row>
    <row r="174" spans="1:20" ht="16.5" customHeight="1" x14ac:dyDescent="0.2">
      <c r="A174" s="7"/>
      <c r="B174" s="7"/>
      <c r="C174" s="7" t="s">
        <v>69</v>
      </c>
      <c r="D174" s="7"/>
      <c r="E174" s="7"/>
      <c r="F174" s="7"/>
      <c r="G174" s="7"/>
      <c r="H174" s="7"/>
      <c r="I174" s="7"/>
      <c r="J174" s="7"/>
      <c r="K174" s="7"/>
      <c r="L174" s="9"/>
      <c r="M174" s="10"/>
      <c r="N174" s="10"/>
      <c r="O174" s="10"/>
      <c r="P174" s="10"/>
      <c r="Q174" s="10"/>
      <c r="R174" s="10"/>
      <c r="S174" s="10"/>
      <c r="T174" s="10"/>
    </row>
    <row r="175" spans="1:20" ht="16.5" customHeight="1" x14ac:dyDescent="0.2">
      <c r="A175" s="7"/>
      <c r="B175" s="7"/>
      <c r="C175" s="7"/>
      <c r="D175" s="7" t="s">
        <v>267</v>
      </c>
      <c r="E175" s="7"/>
      <c r="F175" s="7"/>
      <c r="G175" s="7"/>
      <c r="H175" s="7"/>
      <c r="I175" s="7"/>
      <c r="J175" s="7"/>
      <c r="K175" s="7"/>
      <c r="L175" s="9" t="s">
        <v>67</v>
      </c>
      <c r="M175" s="84">
        <v>3</v>
      </c>
      <c r="N175" s="78">
        <v>40</v>
      </c>
      <c r="O175" s="78">
        <v>49</v>
      </c>
      <c r="P175" s="78">
        <v>51</v>
      </c>
      <c r="Q175" s="78">
        <v>33</v>
      </c>
      <c r="R175" s="78">
        <v>21</v>
      </c>
      <c r="S175" s="78">
        <v>18</v>
      </c>
      <c r="T175" s="84" t="s">
        <v>75</v>
      </c>
    </row>
    <row r="176" spans="1:20" ht="16.5" customHeight="1" x14ac:dyDescent="0.2">
      <c r="A176" s="7"/>
      <c r="B176" s="7"/>
      <c r="C176" s="7"/>
      <c r="D176" s="7" t="s">
        <v>268</v>
      </c>
      <c r="E176" s="7"/>
      <c r="F176" s="7"/>
      <c r="G176" s="7"/>
      <c r="H176" s="7"/>
      <c r="I176" s="7"/>
      <c r="J176" s="7"/>
      <c r="K176" s="7"/>
      <c r="L176" s="9" t="s">
        <v>67</v>
      </c>
      <c r="M176" s="84" t="s">
        <v>75</v>
      </c>
      <c r="N176" s="77" t="s">
        <v>81</v>
      </c>
      <c r="O176" s="84" t="s">
        <v>75</v>
      </c>
      <c r="P176" s="84" t="s">
        <v>75</v>
      </c>
      <c r="Q176" s="84">
        <v>1</v>
      </c>
      <c r="R176" s="84" t="s">
        <v>75</v>
      </c>
      <c r="S176" s="84">
        <v>1</v>
      </c>
      <c r="T176" s="84" t="s">
        <v>75</v>
      </c>
    </row>
    <row r="177" spans="1:20" ht="16.5" customHeight="1" x14ac:dyDescent="0.2">
      <c r="A177" s="7"/>
      <c r="B177" s="7"/>
      <c r="C177" s="7"/>
      <c r="D177" s="7" t="s">
        <v>269</v>
      </c>
      <c r="E177" s="7"/>
      <c r="F177" s="7"/>
      <c r="G177" s="7"/>
      <c r="H177" s="7"/>
      <c r="I177" s="7"/>
      <c r="J177" s="7"/>
      <c r="K177" s="7"/>
      <c r="L177" s="9" t="s">
        <v>67</v>
      </c>
      <c r="M177" s="84">
        <v>2</v>
      </c>
      <c r="N177" s="78">
        <v>25</v>
      </c>
      <c r="O177" s="84">
        <v>8</v>
      </c>
      <c r="P177" s="84">
        <v>4</v>
      </c>
      <c r="Q177" s="84" t="s">
        <v>75</v>
      </c>
      <c r="R177" s="84" t="s">
        <v>75</v>
      </c>
      <c r="S177" s="84" t="s">
        <v>75</v>
      </c>
      <c r="T177" s="84" t="s">
        <v>75</v>
      </c>
    </row>
    <row r="178" spans="1:20" ht="16.5" customHeight="1" x14ac:dyDescent="0.2">
      <c r="A178" s="7"/>
      <c r="B178" s="7"/>
      <c r="C178" s="7" t="s">
        <v>70</v>
      </c>
      <c r="D178" s="7"/>
      <c r="E178" s="7"/>
      <c r="F178" s="7"/>
      <c r="G178" s="7"/>
      <c r="H178" s="7"/>
      <c r="I178" s="7"/>
      <c r="J178" s="7"/>
      <c r="K178" s="7"/>
      <c r="L178" s="9"/>
      <c r="M178" s="10"/>
      <c r="N178" s="10"/>
      <c r="O178" s="10"/>
      <c r="P178" s="10"/>
      <c r="Q178" s="10"/>
      <c r="R178" s="10"/>
      <c r="S178" s="10"/>
      <c r="T178" s="10"/>
    </row>
    <row r="179" spans="1:20" ht="16.5" customHeight="1" x14ac:dyDescent="0.2">
      <c r="A179" s="7"/>
      <c r="B179" s="7"/>
      <c r="C179" s="7"/>
      <c r="D179" s="7" t="s">
        <v>267</v>
      </c>
      <c r="E179" s="7"/>
      <c r="F179" s="7"/>
      <c r="G179" s="7"/>
      <c r="H179" s="7"/>
      <c r="I179" s="7"/>
      <c r="J179" s="7"/>
      <c r="K179" s="7"/>
      <c r="L179" s="9" t="s">
        <v>67</v>
      </c>
      <c r="M179" s="76">
        <v>15559</v>
      </c>
      <c r="N179" s="80">
        <v>4832</v>
      </c>
      <c r="O179" s="80">
        <v>7888</v>
      </c>
      <c r="P179" s="80">
        <v>3613</v>
      </c>
      <c r="Q179" s="80">
        <v>2557</v>
      </c>
      <c r="R179" s="80">
        <v>1036</v>
      </c>
      <c r="S179" s="82">
        <v>547</v>
      </c>
      <c r="T179" s="82">
        <v>748</v>
      </c>
    </row>
    <row r="180" spans="1:20" ht="16.5" customHeight="1" x14ac:dyDescent="0.2">
      <c r="A180" s="7"/>
      <c r="B180" s="7"/>
      <c r="C180" s="7"/>
      <c r="D180" s="7" t="s">
        <v>268</v>
      </c>
      <c r="E180" s="7"/>
      <c r="F180" s="7"/>
      <c r="G180" s="7"/>
      <c r="H180" s="7"/>
      <c r="I180" s="7"/>
      <c r="J180" s="7"/>
      <c r="K180" s="7"/>
      <c r="L180" s="9" t="s">
        <v>67</v>
      </c>
      <c r="M180" s="84" t="s">
        <v>75</v>
      </c>
      <c r="N180" s="77" t="s">
        <v>81</v>
      </c>
      <c r="O180" s="84" t="s">
        <v>75</v>
      </c>
      <c r="P180" s="84" t="s">
        <v>75</v>
      </c>
      <c r="Q180" s="78">
        <v>90</v>
      </c>
      <c r="R180" s="84" t="s">
        <v>75</v>
      </c>
      <c r="S180" s="84">
        <v>6</v>
      </c>
      <c r="T180" s="84" t="s">
        <v>75</v>
      </c>
    </row>
    <row r="181" spans="1:20" ht="16.5" customHeight="1" x14ac:dyDescent="0.2">
      <c r="A181" s="7"/>
      <c r="B181" s="7"/>
      <c r="C181" s="7"/>
      <c r="D181" s="7" t="s">
        <v>269</v>
      </c>
      <c r="E181" s="7"/>
      <c r="F181" s="7"/>
      <c r="G181" s="7"/>
      <c r="H181" s="7"/>
      <c r="I181" s="7"/>
      <c r="J181" s="7"/>
      <c r="K181" s="7"/>
      <c r="L181" s="9" t="s">
        <v>67</v>
      </c>
      <c r="M181" s="80">
        <v>1863</v>
      </c>
      <c r="N181" s="80">
        <v>1567</v>
      </c>
      <c r="O181" s="82">
        <v>248</v>
      </c>
      <c r="P181" s="78">
        <v>23</v>
      </c>
      <c r="Q181" s="78">
        <v>10</v>
      </c>
      <c r="R181" s="78">
        <v>31</v>
      </c>
      <c r="S181" s="84">
        <v>6</v>
      </c>
      <c r="T181" s="84" t="s">
        <v>75</v>
      </c>
    </row>
    <row r="182" spans="1:20" ht="16.5" customHeight="1" x14ac:dyDescent="0.2">
      <c r="A182" s="7" t="s">
        <v>276</v>
      </c>
      <c r="B182" s="7"/>
      <c r="C182" s="7"/>
      <c r="D182" s="7"/>
      <c r="E182" s="7"/>
      <c r="F182" s="7"/>
      <c r="G182" s="7"/>
      <c r="H182" s="7"/>
      <c r="I182" s="7"/>
      <c r="J182" s="7"/>
      <c r="K182" s="7"/>
      <c r="L182" s="9"/>
      <c r="M182" s="10"/>
      <c r="N182" s="10"/>
      <c r="O182" s="10"/>
      <c r="P182" s="10"/>
      <c r="Q182" s="10"/>
      <c r="R182" s="10"/>
      <c r="S182" s="10"/>
      <c r="T182" s="10"/>
    </row>
    <row r="183" spans="1:20" ht="16.5" customHeight="1" x14ac:dyDescent="0.2">
      <c r="A183" s="7"/>
      <c r="B183" s="7" t="s">
        <v>139</v>
      </c>
      <c r="C183" s="7"/>
      <c r="D183" s="7"/>
      <c r="E183" s="7"/>
      <c r="F183" s="7"/>
      <c r="G183" s="7"/>
      <c r="H183" s="7"/>
      <c r="I183" s="7"/>
      <c r="J183" s="7"/>
      <c r="K183" s="7"/>
      <c r="L183" s="9"/>
      <c r="M183" s="10"/>
      <c r="N183" s="10"/>
      <c r="O183" s="10"/>
      <c r="P183" s="10"/>
      <c r="Q183" s="10"/>
      <c r="R183" s="10"/>
      <c r="S183" s="10"/>
      <c r="T183" s="10"/>
    </row>
    <row r="184" spans="1:20" ht="16.5" customHeight="1" x14ac:dyDescent="0.2">
      <c r="A184" s="7"/>
      <c r="B184" s="7"/>
      <c r="C184" s="7" t="s">
        <v>66</v>
      </c>
      <c r="D184" s="7"/>
      <c r="E184" s="7"/>
      <c r="F184" s="7"/>
      <c r="G184" s="7"/>
      <c r="H184" s="7"/>
      <c r="I184" s="7"/>
      <c r="J184" s="7"/>
      <c r="K184" s="7"/>
      <c r="L184" s="9"/>
      <c r="M184" s="10"/>
      <c r="N184" s="10"/>
      <c r="O184" s="10"/>
      <c r="P184" s="10"/>
      <c r="Q184" s="10"/>
      <c r="R184" s="10"/>
      <c r="S184" s="10"/>
      <c r="T184" s="10"/>
    </row>
    <row r="185" spans="1:20" ht="16.5" customHeight="1" x14ac:dyDescent="0.2">
      <c r="A185" s="7"/>
      <c r="B185" s="7"/>
      <c r="C185" s="7"/>
      <c r="D185" s="7" t="s">
        <v>267</v>
      </c>
      <c r="E185" s="7"/>
      <c r="F185" s="7"/>
      <c r="G185" s="7"/>
      <c r="H185" s="7"/>
      <c r="I185" s="7"/>
      <c r="J185" s="7"/>
      <c r="K185" s="7"/>
      <c r="L185" s="9" t="s">
        <v>67</v>
      </c>
      <c r="M185" s="80">
        <v>5018</v>
      </c>
      <c r="N185" s="82">
        <v>829</v>
      </c>
      <c r="O185" s="80">
        <v>2915</v>
      </c>
      <c r="P185" s="80">
        <v>1612</v>
      </c>
      <c r="Q185" s="82">
        <v>642</v>
      </c>
      <c r="R185" s="82">
        <v>203</v>
      </c>
      <c r="S185" s="82">
        <v>133</v>
      </c>
      <c r="T185" s="82">
        <v>573</v>
      </c>
    </row>
    <row r="186" spans="1:20" ht="16.5" customHeight="1" x14ac:dyDescent="0.2">
      <c r="A186" s="7"/>
      <c r="B186" s="7"/>
      <c r="C186" s="7"/>
      <c r="D186" s="7" t="s">
        <v>268</v>
      </c>
      <c r="E186" s="7"/>
      <c r="F186" s="7"/>
      <c r="G186" s="7"/>
      <c r="H186" s="7"/>
      <c r="I186" s="7"/>
      <c r="J186" s="7"/>
      <c r="K186" s="7"/>
      <c r="L186" s="9" t="s">
        <v>67</v>
      </c>
      <c r="M186" s="84" t="s">
        <v>75</v>
      </c>
      <c r="N186" s="84" t="s">
        <v>75</v>
      </c>
      <c r="O186" s="84" t="s">
        <v>75</v>
      </c>
      <c r="P186" s="77" t="s">
        <v>214</v>
      </c>
      <c r="Q186" s="78">
        <v>56</v>
      </c>
      <c r="R186" s="84" t="s">
        <v>75</v>
      </c>
      <c r="S186" s="84" t="s">
        <v>75</v>
      </c>
      <c r="T186" s="84" t="s">
        <v>75</v>
      </c>
    </row>
    <row r="187" spans="1:20" ht="16.5" customHeight="1" x14ac:dyDescent="0.2">
      <c r="A187" s="7"/>
      <c r="B187" s="7"/>
      <c r="C187" s="7"/>
      <c r="D187" s="7" t="s">
        <v>269</v>
      </c>
      <c r="E187" s="7"/>
      <c r="F187" s="7"/>
      <c r="G187" s="7"/>
      <c r="H187" s="7"/>
      <c r="I187" s="7"/>
      <c r="J187" s="7"/>
      <c r="K187" s="7"/>
      <c r="L187" s="9" t="s">
        <v>67</v>
      </c>
      <c r="M187" s="82">
        <v>973</v>
      </c>
      <c r="N187" s="82">
        <v>199</v>
      </c>
      <c r="O187" s="82">
        <v>126</v>
      </c>
      <c r="P187" s="84">
        <v>2</v>
      </c>
      <c r="Q187" s="84">
        <v>8</v>
      </c>
      <c r="R187" s="84">
        <v>9</v>
      </c>
      <c r="S187" s="84">
        <v>1</v>
      </c>
      <c r="T187" s="84" t="s">
        <v>75</v>
      </c>
    </row>
    <row r="188" spans="1:20" ht="16.5" customHeight="1" x14ac:dyDescent="0.2">
      <c r="A188" s="7"/>
      <c r="B188" s="7"/>
      <c r="C188" s="7" t="s">
        <v>68</v>
      </c>
      <c r="D188" s="7"/>
      <c r="E188" s="7"/>
      <c r="F188" s="7"/>
      <c r="G188" s="7"/>
      <c r="H188" s="7"/>
      <c r="I188" s="7"/>
      <c r="J188" s="7"/>
      <c r="K188" s="7"/>
      <c r="L188" s="9"/>
      <c r="M188" s="10"/>
      <c r="N188" s="10"/>
      <c r="O188" s="10"/>
      <c r="P188" s="10"/>
      <c r="Q188" s="10"/>
      <c r="R188" s="10"/>
      <c r="S188" s="10"/>
      <c r="T188" s="10"/>
    </row>
    <row r="189" spans="1:20" ht="16.5" customHeight="1" x14ac:dyDescent="0.2">
      <c r="A189" s="7"/>
      <c r="B189" s="7"/>
      <c r="C189" s="7"/>
      <c r="D189" s="7" t="s">
        <v>267</v>
      </c>
      <c r="E189" s="7"/>
      <c r="F189" s="7"/>
      <c r="G189" s="7"/>
      <c r="H189" s="7"/>
      <c r="I189" s="7"/>
      <c r="J189" s="7"/>
      <c r="K189" s="7"/>
      <c r="L189" s="9" t="s">
        <v>67</v>
      </c>
      <c r="M189" s="76">
        <v>10032</v>
      </c>
      <c r="N189" s="80">
        <v>4066</v>
      </c>
      <c r="O189" s="80">
        <v>4730</v>
      </c>
      <c r="P189" s="80">
        <v>1735</v>
      </c>
      <c r="Q189" s="80">
        <v>1788</v>
      </c>
      <c r="R189" s="82">
        <v>768</v>
      </c>
      <c r="S189" s="82">
        <v>413</v>
      </c>
      <c r="T189" s="82">
        <v>127</v>
      </c>
    </row>
    <row r="190" spans="1:20" ht="16.5" customHeight="1" x14ac:dyDescent="0.2">
      <c r="A190" s="7"/>
      <c r="B190" s="7"/>
      <c r="C190" s="7"/>
      <c r="D190" s="7" t="s">
        <v>268</v>
      </c>
      <c r="E190" s="7"/>
      <c r="F190" s="7"/>
      <c r="G190" s="7"/>
      <c r="H190" s="7"/>
      <c r="I190" s="7"/>
      <c r="J190" s="7"/>
      <c r="K190" s="7"/>
      <c r="L190" s="9" t="s">
        <v>67</v>
      </c>
      <c r="M190" s="84" t="s">
        <v>75</v>
      </c>
      <c r="N190" s="84" t="s">
        <v>75</v>
      </c>
      <c r="O190" s="84" t="s">
        <v>75</v>
      </c>
      <c r="P190" s="77" t="s">
        <v>214</v>
      </c>
      <c r="Q190" s="78">
        <v>22</v>
      </c>
      <c r="R190" s="84" t="s">
        <v>75</v>
      </c>
      <c r="S190" s="84">
        <v>1</v>
      </c>
      <c r="T190" s="84" t="s">
        <v>75</v>
      </c>
    </row>
    <row r="191" spans="1:20" ht="16.5" customHeight="1" x14ac:dyDescent="0.2">
      <c r="A191" s="7"/>
      <c r="B191" s="7"/>
      <c r="C191" s="7"/>
      <c r="D191" s="7" t="s">
        <v>269</v>
      </c>
      <c r="E191" s="7"/>
      <c r="F191" s="7"/>
      <c r="G191" s="7"/>
      <c r="H191" s="7"/>
      <c r="I191" s="7"/>
      <c r="J191" s="7"/>
      <c r="K191" s="7"/>
      <c r="L191" s="9" t="s">
        <v>67</v>
      </c>
      <c r="M191" s="80">
        <v>1145</v>
      </c>
      <c r="N191" s="80">
        <v>1040</v>
      </c>
      <c r="O191" s="82">
        <v>189</v>
      </c>
      <c r="P191" s="78">
        <v>25</v>
      </c>
      <c r="Q191" s="78">
        <v>18</v>
      </c>
      <c r="R191" s="78">
        <v>21</v>
      </c>
      <c r="S191" s="84">
        <v>7</v>
      </c>
      <c r="T191" s="84" t="s">
        <v>75</v>
      </c>
    </row>
    <row r="192" spans="1:20" ht="16.5" customHeight="1" x14ac:dyDescent="0.2">
      <c r="A192" s="7"/>
      <c r="B192" s="7"/>
      <c r="C192" s="7" t="s">
        <v>69</v>
      </c>
      <c r="D192" s="7"/>
      <c r="E192" s="7"/>
      <c r="F192" s="7"/>
      <c r="G192" s="7"/>
      <c r="H192" s="7"/>
      <c r="I192" s="7"/>
      <c r="J192" s="7"/>
      <c r="K192" s="7"/>
      <c r="L192" s="9"/>
      <c r="M192" s="10"/>
      <c r="N192" s="10"/>
      <c r="O192" s="10"/>
      <c r="P192" s="10"/>
      <c r="Q192" s="10"/>
      <c r="R192" s="10"/>
      <c r="S192" s="10"/>
      <c r="T192" s="10"/>
    </row>
    <row r="193" spans="1:20" ht="16.5" customHeight="1" x14ac:dyDescent="0.2">
      <c r="A193" s="7"/>
      <c r="B193" s="7"/>
      <c r="C193" s="7"/>
      <c r="D193" s="7" t="s">
        <v>267</v>
      </c>
      <c r="E193" s="7"/>
      <c r="F193" s="7"/>
      <c r="G193" s="7"/>
      <c r="H193" s="7"/>
      <c r="I193" s="7"/>
      <c r="J193" s="7"/>
      <c r="K193" s="7"/>
      <c r="L193" s="9" t="s">
        <v>67</v>
      </c>
      <c r="M193" s="78">
        <v>21</v>
      </c>
      <c r="N193" s="78">
        <v>58</v>
      </c>
      <c r="O193" s="78">
        <v>32</v>
      </c>
      <c r="P193" s="78">
        <v>24</v>
      </c>
      <c r="Q193" s="78">
        <v>11</v>
      </c>
      <c r="R193" s="84">
        <v>7</v>
      </c>
      <c r="S193" s="78">
        <v>10</v>
      </c>
      <c r="T193" s="84" t="s">
        <v>75</v>
      </c>
    </row>
    <row r="194" spans="1:20" ht="16.5" customHeight="1" x14ac:dyDescent="0.2">
      <c r="A194" s="7"/>
      <c r="B194" s="7"/>
      <c r="C194" s="7"/>
      <c r="D194" s="7" t="s">
        <v>268</v>
      </c>
      <c r="E194" s="7"/>
      <c r="F194" s="7"/>
      <c r="G194" s="7"/>
      <c r="H194" s="7"/>
      <c r="I194" s="7"/>
      <c r="J194" s="7"/>
      <c r="K194" s="7"/>
      <c r="L194" s="9" t="s">
        <v>67</v>
      </c>
      <c r="M194" s="84" t="s">
        <v>75</v>
      </c>
      <c r="N194" s="84" t="s">
        <v>75</v>
      </c>
      <c r="O194" s="84" t="s">
        <v>75</v>
      </c>
      <c r="P194" s="77" t="s">
        <v>214</v>
      </c>
      <c r="Q194" s="84">
        <v>3</v>
      </c>
      <c r="R194" s="84" t="s">
        <v>75</v>
      </c>
      <c r="S194" s="84" t="s">
        <v>75</v>
      </c>
      <c r="T194" s="84" t="s">
        <v>75</v>
      </c>
    </row>
    <row r="195" spans="1:20" ht="16.5" customHeight="1" x14ac:dyDescent="0.2">
      <c r="A195" s="7"/>
      <c r="B195" s="7"/>
      <c r="C195" s="7"/>
      <c r="D195" s="7" t="s">
        <v>269</v>
      </c>
      <c r="E195" s="7"/>
      <c r="F195" s="7"/>
      <c r="G195" s="7"/>
      <c r="H195" s="7"/>
      <c r="I195" s="7"/>
      <c r="J195" s="7"/>
      <c r="K195" s="7"/>
      <c r="L195" s="9" t="s">
        <v>67</v>
      </c>
      <c r="M195" s="84">
        <v>3</v>
      </c>
      <c r="N195" s="78">
        <v>15</v>
      </c>
      <c r="O195" s="84">
        <v>7</v>
      </c>
      <c r="P195" s="84">
        <v>2</v>
      </c>
      <c r="Q195" s="84" t="s">
        <v>75</v>
      </c>
      <c r="R195" s="84">
        <v>1</v>
      </c>
      <c r="S195" s="84">
        <v>1</v>
      </c>
      <c r="T195" s="84" t="s">
        <v>75</v>
      </c>
    </row>
    <row r="196" spans="1:20" ht="16.5" customHeight="1" x14ac:dyDescent="0.2">
      <c r="A196" s="7"/>
      <c r="B196" s="7"/>
      <c r="C196" s="7" t="s">
        <v>70</v>
      </c>
      <c r="D196" s="7"/>
      <c r="E196" s="7"/>
      <c r="F196" s="7"/>
      <c r="G196" s="7"/>
      <c r="H196" s="7"/>
      <c r="I196" s="7"/>
      <c r="J196" s="7"/>
      <c r="K196" s="7"/>
      <c r="L196" s="9"/>
      <c r="M196" s="10"/>
      <c r="N196" s="10"/>
      <c r="O196" s="10"/>
      <c r="P196" s="10"/>
      <c r="Q196" s="10"/>
      <c r="R196" s="10"/>
      <c r="S196" s="10"/>
      <c r="T196" s="10"/>
    </row>
    <row r="197" spans="1:20" ht="16.5" customHeight="1" x14ac:dyDescent="0.2">
      <c r="A197" s="7"/>
      <c r="B197" s="7"/>
      <c r="C197" s="7"/>
      <c r="D197" s="7" t="s">
        <v>267</v>
      </c>
      <c r="E197" s="7"/>
      <c r="F197" s="7"/>
      <c r="G197" s="7"/>
      <c r="H197" s="7"/>
      <c r="I197" s="7"/>
      <c r="J197" s="7"/>
      <c r="K197" s="7"/>
      <c r="L197" s="9" t="s">
        <v>67</v>
      </c>
      <c r="M197" s="76">
        <v>15071</v>
      </c>
      <c r="N197" s="80">
        <v>4953</v>
      </c>
      <c r="O197" s="80">
        <v>7677</v>
      </c>
      <c r="P197" s="80">
        <v>3371</v>
      </c>
      <c r="Q197" s="80">
        <v>2441</v>
      </c>
      <c r="R197" s="82">
        <v>978</v>
      </c>
      <c r="S197" s="82">
        <v>556</v>
      </c>
      <c r="T197" s="82">
        <v>700</v>
      </c>
    </row>
    <row r="198" spans="1:20" ht="16.5" customHeight="1" x14ac:dyDescent="0.2">
      <c r="A198" s="7"/>
      <c r="B198" s="7"/>
      <c r="C198" s="7"/>
      <c r="D198" s="7" t="s">
        <v>268</v>
      </c>
      <c r="E198" s="7"/>
      <c r="F198" s="7"/>
      <c r="G198" s="7"/>
      <c r="H198" s="7"/>
      <c r="I198" s="7"/>
      <c r="J198" s="7"/>
      <c r="K198" s="7"/>
      <c r="L198" s="9" t="s">
        <v>67</v>
      </c>
      <c r="M198" s="84" t="s">
        <v>75</v>
      </c>
      <c r="N198" s="84" t="s">
        <v>75</v>
      </c>
      <c r="O198" s="84" t="s">
        <v>75</v>
      </c>
      <c r="P198" s="77" t="s">
        <v>214</v>
      </c>
      <c r="Q198" s="78">
        <v>81</v>
      </c>
      <c r="R198" s="84" t="s">
        <v>75</v>
      </c>
      <c r="S198" s="84">
        <v>1</v>
      </c>
      <c r="T198" s="84" t="s">
        <v>75</v>
      </c>
    </row>
    <row r="199" spans="1:20" ht="16.5" customHeight="1" x14ac:dyDescent="0.2">
      <c r="A199" s="14"/>
      <c r="B199" s="14"/>
      <c r="C199" s="14"/>
      <c r="D199" s="14" t="s">
        <v>269</v>
      </c>
      <c r="E199" s="14"/>
      <c r="F199" s="14"/>
      <c r="G199" s="14"/>
      <c r="H199" s="14"/>
      <c r="I199" s="14"/>
      <c r="J199" s="14"/>
      <c r="K199" s="14"/>
      <c r="L199" s="15" t="s">
        <v>67</v>
      </c>
      <c r="M199" s="81">
        <v>2121</v>
      </c>
      <c r="N199" s="81">
        <v>1254</v>
      </c>
      <c r="O199" s="83">
        <v>322</v>
      </c>
      <c r="P199" s="79">
        <v>29</v>
      </c>
      <c r="Q199" s="79">
        <v>26</v>
      </c>
      <c r="R199" s="79">
        <v>31</v>
      </c>
      <c r="S199" s="85">
        <v>9</v>
      </c>
      <c r="T199" s="85" t="s">
        <v>75</v>
      </c>
    </row>
    <row r="200" spans="1:20" ht="4.5" customHeight="1" x14ac:dyDescent="0.2">
      <c r="A200" s="29"/>
      <c r="B200" s="29"/>
      <c r="C200" s="2"/>
      <c r="D200" s="2"/>
      <c r="E200" s="2"/>
      <c r="F200" s="2"/>
      <c r="G200" s="2"/>
      <c r="H200" s="2"/>
      <c r="I200" s="2"/>
      <c r="J200" s="2"/>
      <c r="K200" s="2"/>
      <c r="L200" s="2"/>
      <c r="M200" s="2"/>
      <c r="N200" s="2"/>
      <c r="O200" s="2"/>
      <c r="P200" s="2"/>
      <c r="Q200" s="2"/>
      <c r="R200" s="2"/>
      <c r="S200" s="2"/>
      <c r="T200" s="2"/>
    </row>
    <row r="201" spans="1:20" ht="16.5" customHeight="1" x14ac:dyDescent="0.2">
      <c r="A201" s="29"/>
      <c r="B201" s="29"/>
      <c r="C201" s="378" t="s">
        <v>277</v>
      </c>
      <c r="D201" s="378"/>
      <c r="E201" s="378"/>
      <c r="F201" s="378"/>
      <c r="G201" s="378"/>
      <c r="H201" s="378"/>
      <c r="I201" s="378"/>
      <c r="J201" s="378"/>
      <c r="K201" s="378"/>
      <c r="L201" s="378"/>
      <c r="M201" s="378"/>
      <c r="N201" s="378"/>
      <c r="O201" s="378"/>
      <c r="P201" s="378"/>
      <c r="Q201" s="378"/>
      <c r="R201" s="378"/>
      <c r="S201" s="378"/>
      <c r="T201" s="378"/>
    </row>
    <row r="202" spans="1:20" ht="4.5" customHeight="1" x14ac:dyDescent="0.2">
      <c r="A202" s="29"/>
      <c r="B202" s="29"/>
      <c r="C202" s="2"/>
      <c r="D202" s="2"/>
      <c r="E202" s="2"/>
      <c r="F202" s="2"/>
      <c r="G202" s="2"/>
      <c r="H202" s="2"/>
      <c r="I202" s="2"/>
      <c r="J202" s="2"/>
      <c r="K202" s="2"/>
      <c r="L202" s="2"/>
      <c r="M202" s="2"/>
      <c r="N202" s="2"/>
      <c r="O202" s="2"/>
      <c r="P202" s="2"/>
      <c r="Q202" s="2"/>
      <c r="R202" s="2"/>
      <c r="S202" s="2"/>
      <c r="T202" s="2"/>
    </row>
    <row r="203" spans="1:20" ht="29.45" customHeight="1" x14ac:dyDescent="0.2">
      <c r="A203" s="29" t="s">
        <v>89</v>
      </c>
      <c r="B203" s="29"/>
      <c r="C203" s="378" t="s">
        <v>278</v>
      </c>
      <c r="D203" s="378"/>
      <c r="E203" s="378"/>
      <c r="F203" s="378"/>
      <c r="G203" s="378"/>
      <c r="H203" s="378"/>
      <c r="I203" s="378"/>
      <c r="J203" s="378"/>
      <c r="K203" s="378"/>
      <c r="L203" s="378"/>
      <c r="M203" s="378"/>
      <c r="N203" s="378"/>
      <c r="O203" s="378"/>
      <c r="P203" s="378"/>
      <c r="Q203" s="378"/>
      <c r="R203" s="378"/>
      <c r="S203" s="378"/>
      <c r="T203" s="378"/>
    </row>
    <row r="204" spans="1:20" ht="29.45" customHeight="1" x14ac:dyDescent="0.2">
      <c r="A204" s="29" t="s">
        <v>90</v>
      </c>
      <c r="B204" s="29"/>
      <c r="C204" s="378" t="s">
        <v>143</v>
      </c>
      <c r="D204" s="378"/>
      <c r="E204" s="378"/>
      <c r="F204" s="378"/>
      <c r="G204" s="378"/>
      <c r="H204" s="378"/>
      <c r="I204" s="378"/>
      <c r="J204" s="378"/>
      <c r="K204" s="378"/>
      <c r="L204" s="378"/>
      <c r="M204" s="378"/>
      <c r="N204" s="378"/>
      <c r="O204" s="378"/>
      <c r="P204" s="378"/>
      <c r="Q204" s="378"/>
      <c r="R204" s="378"/>
      <c r="S204" s="378"/>
      <c r="T204" s="378"/>
    </row>
    <row r="205" spans="1:20" ht="29.45" customHeight="1" x14ac:dyDescent="0.2">
      <c r="A205" s="29"/>
      <c r="B205" s="29"/>
      <c r="C205" s="378" t="s">
        <v>144</v>
      </c>
      <c r="D205" s="378"/>
      <c r="E205" s="378"/>
      <c r="F205" s="378"/>
      <c r="G205" s="378"/>
      <c r="H205" s="378"/>
      <c r="I205" s="378"/>
      <c r="J205" s="378"/>
      <c r="K205" s="378"/>
      <c r="L205" s="378"/>
      <c r="M205" s="378"/>
      <c r="N205" s="378"/>
      <c r="O205" s="378"/>
      <c r="P205" s="378"/>
      <c r="Q205" s="378"/>
      <c r="R205" s="378"/>
      <c r="S205" s="378"/>
      <c r="T205" s="378"/>
    </row>
    <row r="206" spans="1:20" ht="16.5" customHeight="1" x14ac:dyDescent="0.2">
      <c r="A206" s="29" t="s">
        <v>91</v>
      </c>
      <c r="B206" s="29"/>
      <c r="C206" s="378" t="s">
        <v>146</v>
      </c>
      <c r="D206" s="378"/>
      <c r="E206" s="378"/>
      <c r="F206" s="378"/>
      <c r="G206" s="378"/>
      <c r="H206" s="378"/>
      <c r="I206" s="378"/>
      <c r="J206" s="378"/>
      <c r="K206" s="378"/>
      <c r="L206" s="378"/>
      <c r="M206" s="378"/>
      <c r="N206" s="378"/>
      <c r="O206" s="378"/>
      <c r="P206" s="378"/>
      <c r="Q206" s="378"/>
      <c r="R206" s="378"/>
      <c r="S206" s="378"/>
      <c r="T206" s="378"/>
    </row>
    <row r="207" spans="1:20" ht="29.45" customHeight="1" x14ac:dyDescent="0.2">
      <c r="A207" s="29" t="s">
        <v>92</v>
      </c>
      <c r="B207" s="29"/>
      <c r="C207" s="378" t="s">
        <v>107</v>
      </c>
      <c r="D207" s="378"/>
      <c r="E207" s="378"/>
      <c r="F207" s="378"/>
      <c r="G207" s="378"/>
      <c r="H207" s="378"/>
      <c r="I207" s="378"/>
      <c r="J207" s="378"/>
      <c r="K207" s="378"/>
      <c r="L207" s="378"/>
      <c r="M207" s="378"/>
      <c r="N207" s="378"/>
      <c r="O207" s="378"/>
      <c r="P207" s="378"/>
      <c r="Q207" s="378"/>
      <c r="R207" s="378"/>
      <c r="S207" s="378"/>
      <c r="T207" s="378"/>
    </row>
    <row r="208" spans="1:20" ht="55.15" customHeight="1" x14ac:dyDescent="0.2">
      <c r="A208" s="29" t="s">
        <v>93</v>
      </c>
      <c r="B208" s="29"/>
      <c r="C208" s="378" t="s">
        <v>147</v>
      </c>
      <c r="D208" s="378"/>
      <c r="E208" s="378"/>
      <c r="F208" s="378"/>
      <c r="G208" s="378"/>
      <c r="H208" s="378"/>
      <c r="I208" s="378"/>
      <c r="J208" s="378"/>
      <c r="K208" s="378"/>
      <c r="L208" s="378"/>
      <c r="M208" s="378"/>
      <c r="N208" s="378"/>
      <c r="O208" s="378"/>
      <c r="P208" s="378"/>
      <c r="Q208" s="378"/>
      <c r="R208" s="378"/>
      <c r="S208" s="378"/>
      <c r="T208" s="378"/>
    </row>
    <row r="209" spans="1:20" ht="55.15" customHeight="1" x14ac:dyDescent="0.2">
      <c r="A209" s="29" t="s">
        <v>94</v>
      </c>
      <c r="B209" s="29"/>
      <c r="C209" s="378" t="s">
        <v>148</v>
      </c>
      <c r="D209" s="378"/>
      <c r="E209" s="378"/>
      <c r="F209" s="378"/>
      <c r="G209" s="378"/>
      <c r="H209" s="378"/>
      <c r="I209" s="378"/>
      <c r="J209" s="378"/>
      <c r="K209" s="378"/>
      <c r="L209" s="378"/>
      <c r="M209" s="378"/>
      <c r="N209" s="378"/>
      <c r="O209" s="378"/>
      <c r="P209" s="378"/>
      <c r="Q209" s="378"/>
      <c r="R209" s="378"/>
      <c r="S209" s="378"/>
      <c r="T209" s="378"/>
    </row>
    <row r="210" spans="1:20" ht="68.099999999999994" customHeight="1" x14ac:dyDescent="0.2">
      <c r="A210" s="29" t="s">
        <v>95</v>
      </c>
      <c r="B210" s="29"/>
      <c r="C210" s="378" t="s">
        <v>149</v>
      </c>
      <c r="D210" s="378"/>
      <c r="E210" s="378"/>
      <c r="F210" s="378"/>
      <c r="G210" s="378"/>
      <c r="H210" s="378"/>
      <c r="I210" s="378"/>
      <c r="J210" s="378"/>
      <c r="K210" s="378"/>
      <c r="L210" s="378"/>
      <c r="M210" s="378"/>
      <c r="N210" s="378"/>
      <c r="O210" s="378"/>
      <c r="P210" s="378"/>
      <c r="Q210" s="378"/>
      <c r="R210" s="378"/>
      <c r="S210" s="378"/>
      <c r="T210" s="378"/>
    </row>
    <row r="211" spans="1:20" ht="4.5" customHeight="1" x14ac:dyDescent="0.2"/>
    <row r="212" spans="1:20" ht="16.5" customHeight="1" x14ac:dyDescent="0.2">
      <c r="A212" s="30" t="s">
        <v>119</v>
      </c>
      <c r="B212" s="29"/>
      <c r="C212" s="29"/>
      <c r="D212" s="29"/>
      <c r="E212" s="378" t="s">
        <v>279</v>
      </c>
      <c r="F212" s="378"/>
      <c r="G212" s="378"/>
      <c r="H212" s="378"/>
      <c r="I212" s="378"/>
      <c r="J212" s="378"/>
      <c r="K212" s="378"/>
      <c r="L212" s="378"/>
      <c r="M212" s="378"/>
      <c r="N212" s="378"/>
      <c r="O212" s="378"/>
      <c r="P212" s="378"/>
      <c r="Q212" s="378"/>
      <c r="R212" s="378"/>
      <c r="S212" s="378"/>
      <c r="T212" s="378"/>
    </row>
  </sheetData>
  <mergeCells count="11">
    <mergeCell ref="E212:T212"/>
    <mergeCell ref="C206:T206"/>
    <mergeCell ref="C207:T207"/>
    <mergeCell ref="C208:T208"/>
    <mergeCell ref="C209:T209"/>
    <mergeCell ref="C210:T210"/>
    <mergeCell ref="K1:T1"/>
    <mergeCell ref="C201:T201"/>
    <mergeCell ref="C203:T203"/>
    <mergeCell ref="C204:T204"/>
    <mergeCell ref="C205:T205"/>
  </mergeCells>
  <pageMargins left="0.7" right="0.7" top="0.75" bottom="0.75" header="0.3" footer="0.3"/>
  <pageSetup paperSize="9" fitToHeight="0" orientation="landscape" horizontalDpi="300" verticalDpi="300"/>
  <headerFooter scaleWithDoc="0" alignWithMargins="0">
    <oddHeader>&amp;C&amp;"Arial"&amp;8TABLE 16A.7</oddHeader>
    <oddFooter>&amp;L&amp;"Arial"&amp;8REPORT ON
GOVERNMENT
SERVICES 2022&amp;R&amp;"Arial"&amp;8CHILD PROTECTION
SERVICES
PAGE &amp;B&amp;P&amp;B</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99"/>
  <sheetViews>
    <sheetView showGridLines="0" workbookViewId="0"/>
  </sheetViews>
  <sheetFormatPr defaultColWidth="11.42578125" defaultRowHeight="12.75" x14ac:dyDescent="0.2"/>
  <cols>
    <col min="1" max="11" width="1.85546875" customWidth="1"/>
    <col min="12" max="12" width="5.7109375" customWidth="1"/>
    <col min="13" max="21" width="10.85546875" customWidth="1"/>
  </cols>
  <sheetData>
    <row r="1" spans="1:21" ht="17.45" customHeight="1" x14ac:dyDescent="0.2">
      <c r="A1" s="8" t="s">
        <v>280</v>
      </c>
      <c r="B1" s="8"/>
      <c r="C1" s="8"/>
      <c r="D1" s="8"/>
      <c r="E1" s="8"/>
      <c r="F1" s="8"/>
      <c r="G1" s="8"/>
      <c r="H1" s="8"/>
      <c r="I1" s="8"/>
      <c r="J1" s="8"/>
      <c r="K1" s="383" t="s">
        <v>281</v>
      </c>
      <c r="L1" s="384"/>
      <c r="M1" s="384"/>
      <c r="N1" s="384"/>
      <c r="O1" s="384"/>
      <c r="P1" s="384"/>
      <c r="Q1" s="384"/>
      <c r="R1" s="384"/>
      <c r="S1" s="384"/>
      <c r="T1" s="384"/>
      <c r="U1" s="384"/>
    </row>
    <row r="2" spans="1:21" ht="16.5" customHeight="1" x14ac:dyDescent="0.2">
      <c r="A2" s="11"/>
      <c r="B2" s="11"/>
      <c r="C2" s="11"/>
      <c r="D2" s="11"/>
      <c r="E2" s="11"/>
      <c r="F2" s="11"/>
      <c r="G2" s="11"/>
      <c r="H2" s="11"/>
      <c r="I2" s="11"/>
      <c r="J2" s="11"/>
      <c r="K2" s="11"/>
      <c r="L2" s="12" t="s">
        <v>53</v>
      </c>
      <c r="M2" s="13" t="s">
        <v>282</v>
      </c>
      <c r="N2" s="13" t="s">
        <v>283</v>
      </c>
      <c r="O2" s="13" t="s">
        <v>284</v>
      </c>
      <c r="P2" s="13" t="s">
        <v>285</v>
      </c>
      <c r="Q2" s="13" t="s">
        <v>286</v>
      </c>
      <c r="R2" s="13" t="s">
        <v>287</v>
      </c>
      <c r="S2" s="13" t="s">
        <v>288</v>
      </c>
      <c r="T2" s="13" t="s">
        <v>289</v>
      </c>
      <c r="U2" s="13" t="s">
        <v>290</v>
      </c>
    </row>
    <row r="3" spans="1:21" ht="16.5" customHeight="1" x14ac:dyDescent="0.2">
      <c r="A3" s="7" t="s">
        <v>291</v>
      </c>
      <c r="B3" s="7"/>
      <c r="C3" s="7"/>
      <c r="D3" s="7"/>
      <c r="E3" s="7"/>
      <c r="F3" s="7"/>
      <c r="G3" s="7"/>
      <c r="H3" s="7"/>
      <c r="I3" s="7"/>
      <c r="J3" s="7"/>
      <c r="K3" s="7"/>
      <c r="L3" s="9"/>
      <c r="M3" s="10"/>
      <c r="N3" s="10"/>
      <c r="O3" s="10"/>
      <c r="P3" s="10"/>
      <c r="Q3" s="10"/>
      <c r="R3" s="10"/>
      <c r="S3" s="10"/>
      <c r="T3" s="10"/>
      <c r="U3" s="10"/>
    </row>
    <row r="4" spans="1:21" ht="16.5" customHeight="1" x14ac:dyDescent="0.2">
      <c r="A4" s="7"/>
      <c r="B4" s="7" t="s">
        <v>292</v>
      </c>
      <c r="C4" s="7"/>
      <c r="D4" s="7"/>
      <c r="E4" s="7"/>
      <c r="F4" s="7"/>
      <c r="G4" s="7"/>
      <c r="H4" s="7"/>
      <c r="I4" s="7"/>
      <c r="J4" s="7"/>
      <c r="K4" s="7"/>
      <c r="L4" s="9"/>
      <c r="M4" s="10"/>
      <c r="N4" s="10"/>
      <c r="O4" s="10"/>
      <c r="P4" s="10"/>
      <c r="Q4" s="10"/>
      <c r="R4" s="10"/>
      <c r="S4" s="10"/>
      <c r="T4" s="10"/>
      <c r="U4" s="10"/>
    </row>
    <row r="5" spans="1:21" ht="16.5" customHeight="1" x14ac:dyDescent="0.2">
      <c r="A5" s="7"/>
      <c r="B5" s="7"/>
      <c r="C5" s="7"/>
      <c r="D5" s="7" t="s">
        <v>63</v>
      </c>
      <c r="E5" s="7"/>
      <c r="F5" s="7"/>
      <c r="G5" s="7"/>
      <c r="H5" s="7"/>
      <c r="I5" s="7"/>
      <c r="J5" s="7"/>
      <c r="K5" s="7"/>
      <c r="L5" s="9" t="s">
        <v>293</v>
      </c>
      <c r="M5" s="91">
        <v>605131</v>
      </c>
      <c r="N5" s="91">
        <v>412168</v>
      </c>
      <c r="O5" s="91">
        <v>303959</v>
      </c>
      <c r="P5" s="91">
        <v>230898</v>
      </c>
      <c r="Q5" s="89">
        <v>77597</v>
      </c>
      <c r="R5" s="89">
        <v>28514</v>
      </c>
      <c r="S5" s="89">
        <v>19401</v>
      </c>
      <c r="T5" s="89">
        <v>24957</v>
      </c>
      <c r="U5" s="92">
        <v>1702625</v>
      </c>
    </row>
    <row r="6" spans="1:21" ht="16.5" customHeight="1" x14ac:dyDescent="0.2">
      <c r="A6" s="7"/>
      <c r="B6" s="7"/>
      <c r="C6" s="7"/>
      <c r="D6" s="7" t="s">
        <v>78</v>
      </c>
      <c r="E6" s="7"/>
      <c r="F6" s="7"/>
      <c r="G6" s="7"/>
      <c r="H6" s="7"/>
      <c r="I6" s="7"/>
      <c r="J6" s="7"/>
      <c r="K6" s="7"/>
      <c r="L6" s="9" t="s">
        <v>293</v>
      </c>
      <c r="M6" s="91">
        <v>672986</v>
      </c>
      <c r="N6" s="91">
        <v>345783</v>
      </c>
      <c r="O6" s="91">
        <v>346218</v>
      </c>
      <c r="P6" s="91">
        <v>224405</v>
      </c>
      <c r="Q6" s="89">
        <v>66922</v>
      </c>
      <c r="R6" s="89">
        <v>28121</v>
      </c>
      <c r="S6" s="89">
        <v>16461</v>
      </c>
      <c r="T6" s="89">
        <v>27224</v>
      </c>
      <c r="U6" s="92">
        <v>1728120</v>
      </c>
    </row>
    <row r="7" spans="1:21" ht="16.5" customHeight="1" x14ac:dyDescent="0.2">
      <c r="A7" s="7"/>
      <c r="B7" s="7"/>
      <c r="C7" s="7"/>
      <c r="D7" s="7" t="s">
        <v>79</v>
      </c>
      <c r="E7" s="7"/>
      <c r="F7" s="7"/>
      <c r="G7" s="7"/>
      <c r="H7" s="7"/>
      <c r="I7" s="7"/>
      <c r="J7" s="7"/>
      <c r="K7" s="7"/>
      <c r="L7" s="9" t="s">
        <v>293</v>
      </c>
      <c r="M7" s="91">
        <v>660974</v>
      </c>
      <c r="N7" s="91">
        <v>352452</v>
      </c>
      <c r="O7" s="91">
        <v>320885</v>
      </c>
      <c r="P7" s="91">
        <v>205611</v>
      </c>
      <c r="Q7" s="89">
        <v>60860</v>
      </c>
      <c r="R7" s="89">
        <v>26189</v>
      </c>
      <c r="S7" s="89">
        <v>15609</v>
      </c>
      <c r="T7" s="89">
        <v>25433</v>
      </c>
      <c r="U7" s="92">
        <v>1668013</v>
      </c>
    </row>
    <row r="8" spans="1:21" ht="16.5" customHeight="1" x14ac:dyDescent="0.2">
      <c r="A8" s="7"/>
      <c r="B8" s="7"/>
      <c r="C8" s="7"/>
      <c r="D8" s="7" t="s">
        <v>80</v>
      </c>
      <c r="E8" s="7"/>
      <c r="F8" s="7"/>
      <c r="G8" s="7"/>
      <c r="H8" s="7"/>
      <c r="I8" s="7"/>
      <c r="J8" s="7"/>
      <c r="K8" s="7"/>
      <c r="L8" s="9" t="s">
        <v>293</v>
      </c>
      <c r="M8" s="91">
        <v>570875</v>
      </c>
      <c r="N8" s="91">
        <v>313238</v>
      </c>
      <c r="O8" s="91">
        <v>303045</v>
      </c>
      <c r="P8" s="91">
        <v>204427</v>
      </c>
      <c r="Q8" s="89">
        <v>56641</v>
      </c>
      <c r="R8" s="89">
        <v>24446</v>
      </c>
      <c r="S8" s="89">
        <v>14363</v>
      </c>
      <c r="T8" s="89">
        <v>26056</v>
      </c>
      <c r="U8" s="92">
        <v>1513091</v>
      </c>
    </row>
    <row r="9" spans="1:21" ht="16.5" customHeight="1" x14ac:dyDescent="0.2">
      <c r="A9" s="7"/>
      <c r="B9" s="7"/>
      <c r="C9" s="7"/>
      <c r="D9" s="7" t="s">
        <v>82</v>
      </c>
      <c r="E9" s="7"/>
      <c r="F9" s="7"/>
      <c r="G9" s="7"/>
      <c r="H9" s="7"/>
      <c r="I9" s="7"/>
      <c r="J9" s="7"/>
      <c r="K9" s="7"/>
      <c r="L9" s="9" t="s">
        <v>293</v>
      </c>
      <c r="M9" s="91">
        <v>448977</v>
      </c>
      <c r="N9" s="91">
        <v>259853</v>
      </c>
      <c r="O9" s="91">
        <v>302416</v>
      </c>
      <c r="P9" s="91">
        <v>191258</v>
      </c>
      <c r="Q9" s="89">
        <v>35651</v>
      </c>
      <c r="R9" s="89">
        <v>20696</v>
      </c>
      <c r="S9" s="89">
        <v>13881</v>
      </c>
      <c r="T9" s="89">
        <v>28775</v>
      </c>
      <c r="U9" s="92">
        <v>1301507</v>
      </c>
    </row>
    <row r="10" spans="1:21" ht="16.5" customHeight="1" x14ac:dyDescent="0.2">
      <c r="A10" s="7"/>
      <c r="B10" s="7"/>
      <c r="C10" s="7"/>
      <c r="D10" s="7" t="s">
        <v>83</v>
      </c>
      <c r="E10" s="7"/>
      <c r="F10" s="7"/>
      <c r="G10" s="7"/>
      <c r="H10" s="7"/>
      <c r="I10" s="7"/>
      <c r="J10" s="7"/>
      <c r="K10" s="7"/>
      <c r="L10" s="9" t="s">
        <v>293</v>
      </c>
      <c r="M10" s="91">
        <v>455410</v>
      </c>
      <c r="N10" s="91">
        <v>245516</v>
      </c>
      <c r="O10" s="91">
        <v>297125</v>
      </c>
      <c r="P10" s="91">
        <v>170364</v>
      </c>
      <c r="Q10" s="89">
        <v>30744</v>
      </c>
      <c r="R10" s="89">
        <v>17705</v>
      </c>
      <c r="S10" s="89">
        <v>16210</v>
      </c>
      <c r="T10" s="89">
        <v>34071</v>
      </c>
      <c r="U10" s="92">
        <v>1267144</v>
      </c>
    </row>
    <row r="11" spans="1:21" ht="16.5" customHeight="1" x14ac:dyDescent="0.2">
      <c r="A11" s="7"/>
      <c r="B11" s="7"/>
      <c r="C11" s="7"/>
      <c r="D11" s="7" t="s">
        <v>84</v>
      </c>
      <c r="E11" s="7"/>
      <c r="F11" s="7"/>
      <c r="G11" s="7"/>
      <c r="H11" s="7"/>
      <c r="I11" s="7"/>
      <c r="J11" s="7"/>
      <c r="K11" s="7"/>
      <c r="L11" s="9" t="s">
        <v>293</v>
      </c>
      <c r="M11" s="91">
        <v>420044</v>
      </c>
      <c r="N11" s="91">
        <v>218415</v>
      </c>
      <c r="O11" s="91">
        <v>344438</v>
      </c>
      <c r="P11" s="91">
        <v>168635</v>
      </c>
      <c r="Q11" s="89">
        <v>50989</v>
      </c>
      <c r="R11" s="89">
        <v>21097</v>
      </c>
      <c r="S11" s="89">
        <v>15162</v>
      </c>
      <c r="T11" s="89">
        <v>38757</v>
      </c>
      <c r="U11" s="92">
        <v>1277536</v>
      </c>
    </row>
    <row r="12" spans="1:21" ht="16.5" customHeight="1" x14ac:dyDescent="0.2">
      <c r="A12" s="7"/>
      <c r="B12" s="7"/>
      <c r="C12" s="7"/>
      <c r="D12" s="7" t="s">
        <v>86</v>
      </c>
      <c r="E12" s="7"/>
      <c r="F12" s="7"/>
      <c r="G12" s="7"/>
      <c r="H12" s="7"/>
      <c r="I12" s="7"/>
      <c r="J12" s="7"/>
      <c r="K12" s="7"/>
      <c r="L12" s="9" t="s">
        <v>293</v>
      </c>
      <c r="M12" s="91">
        <v>436523</v>
      </c>
      <c r="N12" s="91">
        <v>209307</v>
      </c>
      <c r="O12" s="91">
        <v>330932</v>
      </c>
      <c r="P12" s="91">
        <v>163911</v>
      </c>
      <c r="Q12" s="89">
        <v>53997</v>
      </c>
      <c r="R12" s="89">
        <v>23235</v>
      </c>
      <c r="S12" s="89">
        <v>12980</v>
      </c>
      <c r="T12" s="89">
        <v>39089</v>
      </c>
      <c r="U12" s="92">
        <v>1269975</v>
      </c>
    </row>
    <row r="13" spans="1:21" ht="16.5" customHeight="1" x14ac:dyDescent="0.2">
      <c r="A13" s="7"/>
      <c r="B13" s="7"/>
      <c r="C13" s="7"/>
      <c r="D13" s="7" t="s">
        <v>87</v>
      </c>
      <c r="E13" s="7"/>
      <c r="F13" s="7"/>
      <c r="G13" s="7"/>
      <c r="H13" s="7"/>
      <c r="I13" s="7"/>
      <c r="J13" s="7"/>
      <c r="K13" s="7"/>
      <c r="L13" s="9" t="s">
        <v>293</v>
      </c>
      <c r="M13" s="91">
        <v>409550</v>
      </c>
      <c r="N13" s="91">
        <v>208510</v>
      </c>
      <c r="O13" s="91">
        <v>346734</v>
      </c>
      <c r="P13" s="91">
        <v>161523</v>
      </c>
      <c r="Q13" s="89">
        <v>58409</v>
      </c>
      <c r="R13" s="89">
        <v>23765</v>
      </c>
      <c r="S13" s="89">
        <v>13434</v>
      </c>
      <c r="T13" s="89">
        <v>72403</v>
      </c>
      <c r="U13" s="92">
        <v>1294327</v>
      </c>
    </row>
    <row r="14" spans="1:21" ht="16.5" customHeight="1" x14ac:dyDescent="0.2">
      <c r="A14" s="7"/>
      <c r="B14" s="7"/>
      <c r="C14" s="7"/>
      <c r="D14" s="7" t="s">
        <v>88</v>
      </c>
      <c r="E14" s="7"/>
      <c r="F14" s="7"/>
      <c r="G14" s="7"/>
      <c r="H14" s="7"/>
      <c r="I14" s="7"/>
      <c r="J14" s="7"/>
      <c r="K14" s="7"/>
      <c r="L14" s="9" t="s">
        <v>293</v>
      </c>
      <c r="M14" s="91">
        <v>353384</v>
      </c>
      <c r="N14" s="91">
        <v>210298</v>
      </c>
      <c r="O14" s="91">
        <v>349588</v>
      </c>
      <c r="P14" s="91">
        <v>128522</v>
      </c>
      <c r="Q14" s="89">
        <v>57667</v>
      </c>
      <c r="R14" s="89">
        <v>26031</v>
      </c>
      <c r="S14" s="89">
        <v>13519</v>
      </c>
      <c r="T14" s="89">
        <v>47080</v>
      </c>
      <c r="U14" s="92">
        <v>1186088</v>
      </c>
    </row>
    <row r="15" spans="1:21" ht="16.5" customHeight="1" x14ac:dyDescent="0.2">
      <c r="A15" s="7"/>
      <c r="B15" s="7" t="s">
        <v>294</v>
      </c>
      <c r="C15" s="7"/>
      <c r="D15" s="7"/>
      <c r="E15" s="7"/>
      <c r="F15" s="7"/>
      <c r="G15" s="7"/>
      <c r="H15" s="7"/>
      <c r="I15" s="7"/>
      <c r="J15" s="7"/>
      <c r="K15" s="7"/>
      <c r="L15" s="9"/>
      <c r="M15" s="10"/>
      <c r="N15" s="10"/>
      <c r="O15" s="10"/>
      <c r="P15" s="10"/>
      <c r="Q15" s="10"/>
      <c r="R15" s="10"/>
      <c r="S15" s="10"/>
      <c r="T15" s="10"/>
      <c r="U15" s="10"/>
    </row>
    <row r="16" spans="1:21" ht="16.5" customHeight="1" x14ac:dyDescent="0.2">
      <c r="A16" s="7"/>
      <c r="B16" s="7"/>
      <c r="C16" s="7"/>
      <c r="D16" s="7" t="s">
        <v>63</v>
      </c>
      <c r="E16" s="7"/>
      <c r="F16" s="7"/>
      <c r="G16" s="7"/>
      <c r="H16" s="7"/>
      <c r="I16" s="7"/>
      <c r="J16" s="7"/>
      <c r="K16" s="7"/>
      <c r="L16" s="9" t="s">
        <v>293</v>
      </c>
      <c r="M16" s="92">
        <v>1577305</v>
      </c>
      <c r="N16" s="91">
        <v>853253</v>
      </c>
      <c r="O16" s="91">
        <v>990898</v>
      </c>
      <c r="P16" s="91">
        <v>347469</v>
      </c>
      <c r="Q16" s="91">
        <v>500038</v>
      </c>
      <c r="R16" s="89">
        <v>78470</v>
      </c>
      <c r="S16" s="89">
        <v>56560</v>
      </c>
      <c r="T16" s="91">
        <v>125050</v>
      </c>
      <c r="U16" s="92">
        <v>4529043</v>
      </c>
    </row>
    <row r="17" spans="1:21" ht="16.5" customHeight="1" x14ac:dyDescent="0.2">
      <c r="A17" s="7"/>
      <c r="B17" s="7"/>
      <c r="C17" s="7"/>
      <c r="D17" s="7" t="s">
        <v>78</v>
      </c>
      <c r="E17" s="7"/>
      <c r="F17" s="7"/>
      <c r="G17" s="7"/>
      <c r="H17" s="7"/>
      <c r="I17" s="7"/>
      <c r="J17" s="7"/>
      <c r="K17" s="7"/>
      <c r="L17" s="9" t="s">
        <v>293</v>
      </c>
      <c r="M17" s="92">
        <v>1556882</v>
      </c>
      <c r="N17" s="91">
        <v>817603</v>
      </c>
      <c r="O17" s="91">
        <v>762564</v>
      </c>
      <c r="P17" s="91">
        <v>338254</v>
      </c>
      <c r="Q17" s="91">
        <v>465751</v>
      </c>
      <c r="R17" s="89">
        <v>87915</v>
      </c>
      <c r="S17" s="89">
        <v>51942</v>
      </c>
      <c r="T17" s="91">
        <v>137537</v>
      </c>
      <c r="U17" s="92">
        <v>4218449</v>
      </c>
    </row>
    <row r="18" spans="1:21" ht="16.5" customHeight="1" x14ac:dyDescent="0.2">
      <c r="A18" s="7"/>
      <c r="B18" s="7"/>
      <c r="C18" s="7"/>
      <c r="D18" s="7" t="s">
        <v>79</v>
      </c>
      <c r="E18" s="7"/>
      <c r="F18" s="7"/>
      <c r="G18" s="7"/>
      <c r="H18" s="7"/>
      <c r="I18" s="7"/>
      <c r="J18" s="7"/>
      <c r="K18" s="7"/>
      <c r="L18" s="9" t="s">
        <v>293</v>
      </c>
      <c r="M18" s="92">
        <v>1436933</v>
      </c>
      <c r="N18" s="91">
        <v>810947</v>
      </c>
      <c r="O18" s="91">
        <v>703137</v>
      </c>
      <c r="P18" s="91">
        <v>308432</v>
      </c>
      <c r="Q18" s="91">
        <v>454908</v>
      </c>
      <c r="R18" s="89">
        <v>95246</v>
      </c>
      <c r="S18" s="89">
        <v>47467</v>
      </c>
      <c r="T18" s="91">
        <v>138077</v>
      </c>
      <c r="U18" s="92">
        <v>3995146</v>
      </c>
    </row>
    <row r="19" spans="1:21" ht="16.5" customHeight="1" x14ac:dyDescent="0.2">
      <c r="A19" s="7"/>
      <c r="B19" s="7"/>
      <c r="C19" s="7"/>
      <c r="D19" s="7" t="s">
        <v>80</v>
      </c>
      <c r="E19" s="7"/>
      <c r="F19" s="7"/>
      <c r="G19" s="7"/>
      <c r="H19" s="7"/>
      <c r="I19" s="7"/>
      <c r="J19" s="7"/>
      <c r="K19" s="7"/>
      <c r="L19" s="9" t="s">
        <v>293</v>
      </c>
      <c r="M19" s="92">
        <v>1307486</v>
      </c>
      <c r="N19" s="91">
        <v>682207</v>
      </c>
      <c r="O19" s="91">
        <v>641881</v>
      </c>
      <c r="P19" s="91">
        <v>293072</v>
      </c>
      <c r="Q19" s="91">
        <v>465556</v>
      </c>
      <c r="R19" s="89">
        <v>78495</v>
      </c>
      <c r="S19" s="89">
        <v>45047</v>
      </c>
      <c r="T19" s="91">
        <v>145078</v>
      </c>
      <c r="U19" s="92">
        <v>3658822</v>
      </c>
    </row>
    <row r="20" spans="1:21" ht="16.5" customHeight="1" x14ac:dyDescent="0.2">
      <c r="A20" s="7"/>
      <c r="B20" s="7"/>
      <c r="C20" s="7"/>
      <c r="D20" s="7" t="s">
        <v>82</v>
      </c>
      <c r="E20" s="7"/>
      <c r="F20" s="7"/>
      <c r="G20" s="7"/>
      <c r="H20" s="7"/>
      <c r="I20" s="7"/>
      <c r="J20" s="7"/>
      <c r="K20" s="7"/>
      <c r="L20" s="9" t="s">
        <v>293</v>
      </c>
      <c r="M20" s="92">
        <v>1255084</v>
      </c>
      <c r="N20" s="91">
        <v>607861</v>
      </c>
      <c r="O20" s="91">
        <v>563278</v>
      </c>
      <c r="P20" s="91">
        <v>281958</v>
      </c>
      <c r="Q20" s="91">
        <v>428859</v>
      </c>
      <c r="R20" s="89">
        <v>68211</v>
      </c>
      <c r="S20" s="89">
        <v>45591</v>
      </c>
      <c r="T20" s="91">
        <v>133858</v>
      </c>
      <c r="U20" s="92">
        <v>3384699</v>
      </c>
    </row>
    <row r="21" spans="1:21" ht="16.5" customHeight="1" x14ac:dyDescent="0.2">
      <c r="A21" s="7"/>
      <c r="B21" s="7"/>
      <c r="C21" s="7"/>
      <c r="D21" s="7" t="s">
        <v>83</v>
      </c>
      <c r="E21" s="7"/>
      <c r="F21" s="7"/>
      <c r="G21" s="7"/>
      <c r="H21" s="7"/>
      <c r="I21" s="7"/>
      <c r="J21" s="7"/>
      <c r="K21" s="7"/>
      <c r="L21" s="9" t="s">
        <v>293</v>
      </c>
      <c r="M21" s="92">
        <v>1147162</v>
      </c>
      <c r="N21" s="91">
        <v>531963</v>
      </c>
      <c r="O21" s="91">
        <v>536028</v>
      </c>
      <c r="P21" s="91">
        <v>271669</v>
      </c>
      <c r="Q21" s="91">
        <v>328972</v>
      </c>
      <c r="R21" s="89">
        <v>56482</v>
      </c>
      <c r="S21" s="89">
        <v>39619</v>
      </c>
      <c r="T21" s="91">
        <v>120664</v>
      </c>
      <c r="U21" s="92">
        <v>3032561</v>
      </c>
    </row>
    <row r="22" spans="1:21" ht="16.5" customHeight="1" x14ac:dyDescent="0.2">
      <c r="A22" s="7"/>
      <c r="B22" s="7"/>
      <c r="C22" s="7"/>
      <c r="D22" s="7" t="s">
        <v>84</v>
      </c>
      <c r="E22" s="7"/>
      <c r="F22" s="7"/>
      <c r="G22" s="7"/>
      <c r="H22" s="7"/>
      <c r="I22" s="7"/>
      <c r="J22" s="7"/>
      <c r="K22" s="7"/>
      <c r="L22" s="9" t="s">
        <v>293</v>
      </c>
      <c r="M22" s="91">
        <v>974972</v>
      </c>
      <c r="N22" s="91">
        <v>485607</v>
      </c>
      <c r="O22" s="91">
        <v>488014</v>
      </c>
      <c r="P22" s="91">
        <v>269327</v>
      </c>
      <c r="Q22" s="91">
        <v>241161</v>
      </c>
      <c r="R22" s="89">
        <v>51176</v>
      </c>
      <c r="S22" s="89">
        <v>37562</v>
      </c>
      <c r="T22" s="91">
        <v>109656</v>
      </c>
      <c r="U22" s="92">
        <v>2657476</v>
      </c>
    </row>
    <row r="23" spans="1:21" ht="16.5" customHeight="1" x14ac:dyDescent="0.2">
      <c r="A23" s="7"/>
      <c r="B23" s="7"/>
      <c r="C23" s="7"/>
      <c r="D23" s="7" t="s">
        <v>86</v>
      </c>
      <c r="E23" s="7"/>
      <c r="F23" s="7"/>
      <c r="G23" s="7"/>
      <c r="H23" s="7"/>
      <c r="I23" s="7"/>
      <c r="J23" s="7"/>
      <c r="K23" s="7"/>
      <c r="L23" s="9" t="s">
        <v>293</v>
      </c>
      <c r="M23" s="91">
        <v>885571</v>
      </c>
      <c r="N23" s="91">
        <v>445817</v>
      </c>
      <c r="O23" s="91">
        <v>465024</v>
      </c>
      <c r="P23" s="91">
        <v>250520</v>
      </c>
      <c r="Q23" s="91">
        <v>199361</v>
      </c>
      <c r="R23" s="89">
        <v>52395</v>
      </c>
      <c r="S23" s="89">
        <v>36983</v>
      </c>
      <c r="T23" s="89">
        <v>91664</v>
      </c>
      <c r="U23" s="92">
        <v>2427336</v>
      </c>
    </row>
    <row r="24" spans="1:21" ht="16.5" customHeight="1" x14ac:dyDescent="0.2">
      <c r="A24" s="7"/>
      <c r="B24" s="7"/>
      <c r="C24" s="7"/>
      <c r="D24" s="7" t="s">
        <v>87</v>
      </c>
      <c r="E24" s="7"/>
      <c r="F24" s="7"/>
      <c r="G24" s="7"/>
      <c r="H24" s="7"/>
      <c r="I24" s="7"/>
      <c r="J24" s="7"/>
      <c r="K24" s="7"/>
      <c r="L24" s="9" t="s">
        <v>293</v>
      </c>
      <c r="M24" s="91">
        <v>863569</v>
      </c>
      <c r="N24" s="91">
        <v>419368</v>
      </c>
      <c r="O24" s="91">
        <v>463995</v>
      </c>
      <c r="P24" s="91">
        <v>239752</v>
      </c>
      <c r="Q24" s="91">
        <v>176083</v>
      </c>
      <c r="R24" s="89">
        <v>47847</v>
      </c>
      <c r="S24" s="89">
        <v>34346</v>
      </c>
      <c r="T24" s="89">
        <v>86130</v>
      </c>
      <c r="U24" s="92">
        <v>2331090</v>
      </c>
    </row>
    <row r="25" spans="1:21" ht="16.5" customHeight="1" x14ac:dyDescent="0.2">
      <c r="A25" s="7"/>
      <c r="B25" s="7"/>
      <c r="C25" s="7"/>
      <c r="D25" s="7" t="s">
        <v>88</v>
      </c>
      <c r="E25" s="7"/>
      <c r="F25" s="7"/>
      <c r="G25" s="7"/>
      <c r="H25" s="7"/>
      <c r="I25" s="7"/>
      <c r="J25" s="7"/>
      <c r="K25" s="7"/>
      <c r="L25" s="9" t="s">
        <v>293</v>
      </c>
      <c r="M25" s="91">
        <v>851606</v>
      </c>
      <c r="N25" s="91">
        <v>401417</v>
      </c>
      <c r="O25" s="91">
        <v>452135</v>
      </c>
      <c r="P25" s="91">
        <v>221946</v>
      </c>
      <c r="Q25" s="91">
        <v>161634</v>
      </c>
      <c r="R25" s="89">
        <v>45305</v>
      </c>
      <c r="S25" s="89">
        <v>30651</v>
      </c>
      <c r="T25" s="89">
        <v>64131</v>
      </c>
      <c r="U25" s="92">
        <v>2228824</v>
      </c>
    </row>
    <row r="26" spans="1:21" ht="16.5" customHeight="1" x14ac:dyDescent="0.2">
      <c r="A26" s="7"/>
      <c r="B26" s="7" t="s">
        <v>295</v>
      </c>
      <c r="C26" s="7"/>
      <c r="D26" s="7"/>
      <c r="E26" s="7"/>
      <c r="F26" s="7"/>
      <c r="G26" s="7"/>
      <c r="H26" s="7"/>
      <c r="I26" s="7"/>
      <c r="J26" s="7"/>
      <c r="K26" s="7"/>
      <c r="L26" s="9"/>
      <c r="M26" s="10"/>
      <c r="N26" s="10"/>
      <c r="O26" s="10"/>
      <c r="P26" s="10"/>
      <c r="Q26" s="10"/>
      <c r="R26" s="10"/>
      <c r="S26" s="10"/>
      <c r="T26" s="10"/>
      <c r="U26" s="10"/>
    </row>
    <row r="27" spans="1:21" ht="16.5" customHeight="1" x14ac:dyDescent="0.2">
      <c r="A27" s="7"/>
      <c r="B27" s="7"/>
      <c r="C27" s="7" t="s">
        <v>296</v>
      </c>
      <c r="D27" s="7"/>
      <c r="E27" s="7"/>
      <c r="F27" s="7"/>
      <c r="G27" s="7"/>
      <c r="H27" s="7"/>
      <c r="I27" s="7"/>
      <c r="J27" s="7"/>
      <c r="K27" s="7"/>
      <c r="L27" s="9"/>
      <c r="M27" s="10"/>
      <c r="N27" s="10"/>
      <c r="O27" s="10"/>
      <c r="P27" s="10"/>
      <c r="Q27" s="10"/>
      <c r="R27" s="10"/>
      <c r="S27" s="10"/>
      <c r="T27" s="10"/>
      <c r="U27" s="10"/>
    </row>
    <row r="28" spans="1:21" ht="16.5" customHeight="1" x14ac:dyDescent="0.2">
      <c r="A28" s="7"/>
      <c r="B28" s="7"/>
      <c r="C28" s="7"/>
      <c r="D28" s="7" t="s">
        <v>63</v>
      </c>
      <c r="E28" s="7"/>
      <c r="F28" s="7"/>
      <c r="G28" s="7"/>
      <c r="H28" s="7"/>
      <c r="I28" s="7"/>
      <c r="J28" s="7"/>
      <c r="K28" s="7"/>
      <c r="L28" s="9" t="s">
        <v>293</v>
      </c>
      <c r="M28" s="91">
        <v>129362</v>
      </c>
      <c r="N28" s="91">
        <v>193619</v>
      </c>
      <c r="O28" s="91">
        <v>127044</v>
      </c>
      <c r="P28" s="89">
        <v>16100</v>
      </c>
      <c r="Q28" s="89">
        <v>23884</v>
      </c>
      <c r="R28" s="89">
        <v>11084</v>
      </c>
      <c r="S28" s="90">
        <v>6605</v>
      </c>
      <c r="T28" s="90">
        <v>5184</v>
      </c>
      <c r="U28" s="91">
        <v>512882</v>
      </c>
    </row>
    <row r="29" spans="1:21" ht="16.5" customHeight="1" x14ac:dyDescent="0.2">
      <c r="A29" s="7"/>
      <c r="B29" s="7"/>
      <c r="C29" s="7"/>
      <c r="D29" s="7" t="s">
        <v>78</v>
      </c>
      <c r="E29" s="7"/>
      <c r="F29" s="7"/>
      <c r="G29" s="7"/>
      <c r="H29" s="7"/>
      <c r="I29" s="7"/>
      <c r="J29" s="7"/>
      <c r="K29" s="7"/>
      <c r="L29" s="9" t="s">
        <v>293</v>
      </c>
      <c r="M29" s="91">
        <v>189768</v>
      </c>
      <c r="N29" s="91">
        <v>163982</v>
      </c>
      <c r="O29" s="91">
        <v>119804</v>
      </c>
      <c r="P29" s="89">
        <v>16015</v>
      </c>
      <c r="Q29" s="89">
        <v>19949</v>
      </c>
      <c r="R29" s="90">
        <v>9635</v>
      </c>
      <c r="S29" s="90">
        <v>6288</v>
      </c>
      <c r="T29" s="90">
        <v>5659</v>
      </c>
      <c r="U29" s="91">
        <v>531101</v>
      </c>
    </row>
    <row r="30" spans="1:21" ht="16.5" customHeight="1" x14ac:dyDescent="0.2">
      <c r="A30" s="7"/>
      <c r="B30" s="7"/>
      <c r="C30" s="7"/>
      <c r="D30" s="7" t="s">
        <v>79</v>
      </c>
      <c r="E30" s="7"/>
      <c r="F30" s="7"/>
      <c r="G30" s="7"/>
      <c r="H30" s="7"/>
      <c r="I30" s="7"/>
      <c r="J30" s="7"/>
      <c r="K30" s="7"/>
      <c r="L30" s="9" t="s">
        <v>293</v>
      </c>
      <c r="M30" s="91">
        <v>189928</v>
      </c>
      <c r="N30" s="91">
        <v>153219</v>
      </c>
      <c r="O30" s="91">
        <v>112599</v>
      </c>
      <c r="P30" s="89">
        <v>11995</v>
      </c>
      <c r="Q30" s="89">
        <v>17289</v>
      </c>
      <c r="R30" s="89">
        <v>10526</v>
      </c>
      <c r="S30" s="90">
        <v>5410</v>
      </c>
      <c r="T30" s="90">
        <v>5644</v>
      </c>
      <c r="U30" s="91">
        <v>506609</v>
      </c>
    </row>
    <row r="31" spans="1:21" ht="16.5" customHeight="1" x14ac:dyDescent="0.2">
      <c r="A31" s="7"/>
      <c r="B31" s="7"/>
      <c r="C31" s="7"/>
      <c r="D31" s="7" t="s">
        <v>80</v>
      </c>
      <c r="E31" s="7"/>
      <c r="F31" s="7"/>
      <c r="G31" s="7"/>
      <c r="H31" s="7"/>
      <c r="I31" s="7"/>
      <c r="J31" s="7"/>
      <c r="K31" s="7"/>
      <c r="L31" s="9" t="s">
        <v>293</v>
      </c>
      <c r="M31" s="91">
        <v>186286</v>
      </c>
      <c r="N31" s="91">
        <v>145051</v>
      </c>
      <c r="O31" s="91">
        <v>102921</v>
      </c>
      <c r="P31" s="89">
        <v>11684</v>
      </c>
      <c r="Q31" s="89">
        <v>15534</v>
      </c>
      <c r="R31" s="90">
        <v>8525</v>
      </c>
      <c r="S31" s="90">
        <v>5414</v>
      </c>
      <c r="T31" s="90">
        <v>5152</v>
      </c>
      <c r="U31" s="91">
        <v>480566</v>
      </c>
    </row>
    <row r="32" spans="1:21" ht="16.5" customHeight="1" x14ac:dyDescent="0.2">
      <c r="A32" s="7"/>
      <c r="B32" s="7"/>
      <c r="C32" s="7"/>
      <c r="D32" s="7" t="s">
        <v>82</v>
      </c>
      <c r="E32" s="7"/>
      <c r="F32" s="7"/>
      <c r="G32" s="7"/>
      <c r="H32" s="7"/>
      <c r="I32" s="7"/>
      <c r="J32" s="7"/>
      <c r="K32" s="7"/>
      <c r="L32" s="9" t="s">
        <v>293</v>
      </c>
      <c r="M32" s="91">
        <v>195223</v>
      </c>
      <c r="N32" s="91">
        <v>123197</v>
      </c>
      <c r="O32" s="89">
        <v>79828</v>
      </c>
      <c r="P32" s="89">
        <v>11049</v>
      </c>
      <c r="Q32" s="89">
        <v>33848</v>
      </c>
      <c r="R32" s="90">
        <v>7636</v>
      </c>
      <c r="S32" s="90">
        <v>5367</v>
      </c>
      <c r="T32" s="90">
        <v>5151</v>
      </c>
      <c r="U32" s="91">
        <v>461298</v>
      </c>
    </row>
    <row r="33" spans="1:21" ht="16.5" customHeight="1" x14ac:dyDescent="0.2">
      <c r="A33" s="7"/>
      <c r="B33" s="7"/>
      <c r="C33" s="7"/>
      <c r="D33" s="7" t="s">
        <v>83</v>
      </c>
      <c r="E33" s="7"/>
      <c r="F33" s="7"/>
      <c r="G33" s="7"/>
      <c r="H33" s="7"/>
      <c r="I33" s="7"/>
      <c r="J33" s="7"/>
      <c r="K33" s="7"/>
      <c r="L33" s="9" t="s">
        <v>293</v>
      </c>
      <c r="M33" s="91">
        <v>189210</v>
      </c>
      <c r="N33" s="91">
        <v>102958</v>
      </c>
      <c r="O33" s="89">
        <v>70770</v>
      </c>
      <c r="P33" s="89">
        <v>10819</v>
      </c>
      <c r="Q33" s="89">
        <v>31529</v>
      </c>
      <c r="R33" s="90">
        <v>7373</v>
      </c>
      <c r="S33" s="90">
        <v>2919</v>
      </c>
      <c r="T33" s="88">
        <v>114</v>
      </c>
      <c r="U33" s="91">
        <v>415691</v>
      </c>
    </row>
    <row r="34" spans="1:21" ht="16.5" customHeight="1" x14ac:dyDescent="0.2">
      <c r="A34" s="7"/>
      <c r="B34" s="7"/>
      <c r="C34" s="7"/>
      <c r="D34" s="7" t="s">
        <v>84</v>
      </c>
      <c r="E34" s="7"/>
      <c r="F34" s="7"/>
      <c r="G34" s="7"/>
      <c r="H34" s="7"/>
      <c r="I34" s="7"/>
      <c r="J34" s="7"/>
      <c r="K34" s="7"/>
      <c r="L34" s="9" t="s">
        <v>293</v>
      </c>
      <c r="M34" s="91">
        <v>181835</v>
      </c>
      <c r="N34" s="89">
        <v>92376</v>
      </c>
      <c r="O34" s="89">
        <v>75044</v>
      </c>
      <c r="P34" s="89">
        <v>10826</v>
      </c>
      <c r="Q34" s="89">
        <v>14185</v>
      </c>
      <c r="R34" s="90">
        <v>8917</v>
      </c>
      <c r="S34" s="90">
        <v>1033</v>
      </c>
      <c r="T34" s="87" t="s">
        <v>81</v>
      </c>
      <c r="U34" s="91">
        <v>384216</v>
      </c>
    </row>
    <row r="35" spans="1:21" ht="16.5" customHeight="1" x14ac:dyDescent="0.2">
      <c r="A35" s="7"/>
      <c r="B35" s="7"/>
      <c r="C35" s="7"/>
      <c r="D35" s="7" t="s">
        <v>86</v>
      </c>
      <c r="E35" s="7"/>
      <c r="F35" s="7"/>
      <c r="G35" s="7"/>
      <c r="H35" s="7"/>
      <c r="I35" s="7"/>
      <c r="J35" s="7"/>
      <c r="K35" s="7"/>
      <c r="L35" s="9" t="s">
        <v>293</v>
      </c>
      <c r="M35" s="91">
        <v>166426</v>
      </c>
      <c r="N35" s="89">
        <v>87855</v>
      </c>
      <c r="O35" s="89">
        <v>45446</v>
      </c>
      <c r="P35" s="90">
        <v>9875</v>
      </c>
      <c r="Q35" s="89">
        <v>15570</v>
      </c>
      <c r="R35" s="90">
        <v>8660</v>
      </c>
      <c r="S35" s="88">
        <v>909</v>
      </c>
      <c r="T35" s="87" t="s">
        <v>81</v>
      </c>
      <c r="U35" s="91">
        <v>334739</v>
      </c>
    </row>
    <row r="36" spans="1:21" ht="16.5" customHeight="1" x14ac:dyDescent="0.2">
      <c r="A36" s="7"/>
      <c r="B36" s="7"/>
      <c r="C36" s="7"/>
      <c r="D36" s="7" t="s">
        <v>87</v>
      </c>
      <c r="E36" s="7"/>
      <c r="F36" s="7"/>
      <c r="G36" s="7"/>
      <c r="H36" s="7"/>
      <c r="I36" s="7"/>
      <c r="J36" s="7"/>
      <c r="K36" s="7"/>
      <c r="L36" s="9" t="s">
        <v>293</v>
      </c>
      <c r="M36" s="91">
        <v>167046</v>
      </c>
      <c r="N36" s="89">
        <v>81505</v>
      </c>
      <c r="O36" s="89">
        <v>45484</v>
      </c>
      <c r="P36" s="90">
        <v>9611</v>
      </c>
      <c r="Q36" s="89">
        <v>12382</v>
      </c>
      <c r="R36" s="90">
        <v>8133</v>
      </c>
      <c r="S36" s="90">
        <v>1082</v>
      </c>
      <c r="T36" s="88">
        <v>618</v>
      </c>
      <c r="U36" s="91">
        <v>325861</v>
      </c>
    </row>
    <row r="37" spans="1:21" ht="16.5" customHeight="1" x14ac:dyDescent="0.2">
      <c r="A37" s="7"/>
      <c r="B37" s="7"/>
      <c r="C37" s="7"/>
      <c r="D37" s="7" t="s">
        <v>88</v>
      </c>
      <c r="E37" s="7"/>
      <c r="F37" s="7"/>
      <c r="G37" s="7"/>
      <c r="H37" s="7"/>
      <c r="I37" s="7"/>
      <c r="J37" s="7"/>
      <c r="K37" s="7"/>
      <c r="L37" s="9" t="s">
        <v>293</v>
      </c>
      <c r="M37" s="91">
        <v>261744</v>
      </c>
      <c r="N37" s="89">
        <v>71970</v>
      </c>
      <c r="O37" s="89">
        <v>37833</v>
      </c>
      <c r="P37" s="89">
        <v>31362</v>
      </c>
      <c r="Q37" s="89">
        <v>10618</v>
      </c>
      <c r="R37" s="90">
        <v>6602</v>
      </c>
      <c r="S37" s="90">
        <v>1573</v>
      </c>
      <c r="T37" s="88">
        <v>603</v>
      </c>
      <c r="U37" s="91">
        <v>422305</v>
      </c>
    </row>
    <row r="38" spans="1:21" ht="16.5" customHeight="1" x14ac:dyDescent="0.2">
      <c r="A38" s="7"/>
      <c r="B38" s="7"/>
      <c r="C38" s="7" t="s">
        <v>297</v>
      </c>
      <c r="D38" s="7"/>
      <c r="E38" s="7"/>
      <c r="F38" s="7"/>
      <c r="G38" s="7"/>
      <c r="H38" s="7"/>
      <c r="I38" s="7"/>
      <c r="J38" s="7"/>
      <c r="K38" s="7"/>
      <c r="L38" s="9"/>
      <c r="M38" s="10"/>
      <c r="N38" s="10"/>
      <c r="O38" s="10"/>
      <c r="P38" s="10"/>
      <c r="Q38" s="10"/>
      <c r="R38" s="10"/>
      <c r="S38" s="10"/>
      <c r="T38" s="10"/>
      <c r="U38" s="10"/>
    </row>
    <row r="39" spans="1:21" ht="16.5" customHeight="1" x14ac:dyDescent="0.2">
      <c r="A39" s="7"/>
      <c r="B39" s="7"/>
      <c r="C39" s="7"/>
      <c r="D39" s="7" t="s">
        <v>63</v>
      </c>
      <c r="E39" s="7"/>
      <c r="F39" s="7"/>
      <c r="G39" s="7"/>
      <c r="H39" s="7"/>
      <c r="I39" s="7"/>
      <c r="J39" s="7"/>
      <c r="K39" s="7"/>
      <c r="L39" s="9" t="s">
        <v>293</v>
      </c>
      <c r="M39" s="87" t="s">
        <v>214</v>
      </c>
      <c r="N39" s="87" t="s">
        <v>214</v>
      </c>
      <c r="O39" s="87" t="s">
        <v>214</v>
      </c>
      <c r="P39" s="87" t="s">
        <v>214</v>
      </c>
      <c r="Q39" s="87" t="s">
        <v>214</v>
      </c>
      <c r="R39" s="87" t="s">
        <v>214</v>
      </c>
      <c r="S39" s="87" t="s">
        <v>214</v>
      </c>
      <c r="T39" s="90">
        <v>8147</v>
      </c>
      <c r="U39" s="90">
        <v>8147</v>
      </c>
    </row>
    <row r="40" spans="1:21" ht="16.5" customHeight="1" x14ac:dyDescent="0.2">
      <c r="A40" s="7"/>
      <c r="B40" s="7"/>
      <c r="C40" s="7"/>
      <c r="D40" s="7" t="s">
        <v>78</v>
      </c>
      <c r="E40" s="7"/>
      <c r="F40" s="7"/>
      <c r="G40" s="7"/>
      <c r="H40" s="7"/>
      <c r="I40" s="7"/>
      <c r="J40" s="7"/>
      <c r="K40" s="7"/>
      <c r="L40" s="9" t="s">
        <v>293</v>
      </c>
      <c r="M40" s="87" t="s">
        <v>214</v>
      </c>
      <c r="N40" s="87" t="s">
        <v>214</v>
      </c>
      <c r="O40" s="87" t="s">
        <v>214</v>
      </c>
      <c r="P40" s="87" t="s">
        <v>214</v>
      </c>
      <c r="Q40" s="87" t="s">
        <v>214</v>
      </c>
      <c r="R40" s="87" t="s">
        <v>214</v>
      </c>
      <c r="S40" s="87" t="s">
        <v>214</v>
      </c>
      <c r="T40" s="90">
        <v>8471</v>
      </c>
      <c r="U40" s="90">
        <v>8471</v>
      </c>
    </row>
    <row r="41" spans="1:21" ht="16.5" customHeight="1" x14ac:dyDescent="0.2">
      <c r="A41" s="7"/>
      <c r="B41" s="7"/>
      <c r="C41" s="7"/>
      <c r="D41" s="7" t="s">
        <v>79</v>
      </c>
      <c r="E41" s="7"/>
      <c r="F41" s="7"/>
      <c r="G41" s="7"/>
      <c r="H41" s="7"/>
      <c r="I41" s="7"/>
      <c r="J41" s="7"/>
      <c r="K41" s="7"/>
      <c r="L41" s="9" t="s">
        <v>293</v>
      </c>
      <c r="M41" s="87" t="s">
        <v>214</v>
      </c>
      <c r="N41" s="87" t="s">
        <v>214</v>
      </c>
      <c r="O41" s="87" t="s">
        <v>214</v>
      </c>
      <c r="P41" s="87" t="s">
        <v>214</v>
      </c>
      <c r="Q41" s="87" t="s">
        <v>214</v>
      </c>
      <c r="R41" s="87" t="s">
        <v>214</v>
      </c>
      <c r="S41" s="87" t="s">
        <v>214</v>
      </c>
      <c r="T41" s="90">
        <v>8793</v>
      </c>
      <c r="U41" s="90">
        <v>8793</v>
      </c>
    </row>
    <row r="42" spans="1:21" ht="16.5" customHeight="1" x14ac:dyDescent="0.2">
      <c r="A42" s="7"/>
      <c r="B42" s="7"/>
      <c r="C42" s="7"/>
      <c r="D42" s="7" t="s">
        <v>80</v>
      </c>
      <c r="E42" s="7"/>
      <c r="F42" s="7"/>
      <c r="G42" s="7"/>
      <c r="H42" s="7"/>
      <c r="I42" s="7"/>
      <c r="J42" s="7"/>
      <c r="K42" s="7"/>
      <c r="L42" s="9" t="s">
        <v>293</v>
      </c>
      <c r="M42" s="87" t="s">
        <v>214</v>
      </c>
      <c r="N42" s="87" t="s">
        <v>214</v>
      </c>
      <c r="O42" s="87" t="s">
        <v>214</v>
      </c>
      <c r="P42" s="87" t="s">
        <v>214</v>
      </c>
      <c r="Q42" s="87" t="s">
        <v>214</v>
      </c>
      <c r="R42" s="87" t="s">
        <v>214</v>
      </c>
      <c r="S42" s="87" t="s">
        <v>214</v>
      </c>
      <c r="T42" s="90">
        <v>9812</v>
      </c>
      <c r="U42" s="90">
        <v>9812</v>
      </c>
    </row>
    <row r="43" spans="1:21" ht="16.5" customHeight="1" x14ac:dyDescent="0.2">
      <c r="A43" s="7"/>
      <c r="B43" s="7"/>
      <c r="C43" s="7"/>
      <c r="D43" s="7" t="s">
        <v>82</v>
      </c>
      <c r="E43" s="7"/>
      <c r="F43" s="7"/>
      <c r="G43" s="7"/>
      <c r="H43" s="7"/>
      <c r="I43" s="7"/>
      <c r="J43" s="7"/>
      <c r="K43" s="7"/>
      <c r="L43" s="9" t="s">
        <v>293</v>
      </c>
      <c r="M43" s="87" t="s">
        <v>214</v>
      </c>
      <c r="N43" s="87" t="s">
        <v>214</v>
      </c>
      <c r="O43" s="87" t="s">
        <v>214</v>
      </c>
      <c r="P43" s="87" t="s">
        <v>214</v>
      </c>
      <c r="Q43" s="87" t="s">
        <v>214</v>
      </c>
      <c r="R43" s="87" t="s">
        <v>214</v>
      </c>
      <c r="S43" s="87" t="s">
        <v>214</v>
      </c>
      <c r="T43" s="90">
        <v>9171</v>
      </c>
      <c r="U43" s="90">
        <v>9171</v>
      </c>
    </row>
    <row r="44" spans="1:21" ht="16.5" customHeight="1" x14ac:dyDescent="0.2">
      <c r="A44" s="7"/>
      <c r="B44" s="7"/>
      <c r="C44" s="7"/>
      <c r="D44" s="7" t="s">
        <v>83</v>
      </c>
      <c r="E44" s="7"/>
      <c r="F44" s="7"/>
      <c r="G44" s="7"/>
      <c r="H44" s="7"/>
      <c r="I44" s="7"/>
      <c r="J44" s="7"/>
      <c r="K44" s="7"/>
      <c r="L44" s="9" t="s">
        <v>293</v>
      </c>
      <c r="M44" s="87" t="s">
        <v>214</v>
      </c>
      <c r="N44" s="87" t="s">
        <v>214</v>
      </c>
      <c r="O44" s="87" t="s">
        <v>214</v>
      </c>
      <c r="P44" s="87" t="s">
        <v>214</v>
      </c>
      <c r="Q44" s="87" t="s">
        <v>214</v>
      </c>
      <c r="R44" s="87" t="s">
        <v>214</v>
      </c>
      <c r="S44" s="87" t="s">
        <v>214</v>
      </c>
      <c r="T44" s="90">
        <v>9591</v>
      </c>
      <c r="U44" s="90">
        <v>9591</v>
      </c>
    </row>
    <row r="45" spans="1:21" ht="16.5" customHeight="1" x14ac:dyDescent="0.2">
      <c r="A45" s="7"/>
      <c r="B45" s="7"/>
      <c r="C45" s="7"/>
      <c r="D45" s="7" t="s">
        <v>84</v>
      </c>
      <c r="E45" s="7"/>
      <c r="F45" s="7"/>
      <c r="G45" s="7"/>
      <c r="H45" s="7"/>
      <c r="I45" s="7"/>
      <c r="J45" s="7"/>
      <c r="K45" s="7"/>
      <c r="L45" s="9" t="s">
        <v>293</v>
      </c>
      <c r="M45" s="87" t="s">
        <v>214</v>
      </c>
      <c r="N45" s="87" t="s">
        <v>214</v>
      </c>
      <c r="O45" s="87" t="s">
        <v>214</v>
      </c>
      <c r="P45" s="87" t="s">
        <v>214</v>
      </c>
      <c r="Q45" s="87" t="s">
        <v>214</v>
      </c>
      <c r="R45" s="87" t="s">
        <v>214</v>
      </c>
      <c r="S45" s="87" t="s">
        <v>214</v>
      </c>
      <c r="T45" s="90">
        <v>6776</v>
      </c>
      <c r="U45" s="90">
        <v>6776</v>
      </c>
    </row>
    <row r="46" spans="1:21" ht="16.5" customHeight="1" x14ac:dyDescent="0.2">
      <c r="A46" s="7"/>
      <c r="B46" s="7"/>
      <c r="C46" s="7"/>
      <c r="D46" s="7" t="s">
        <v>86</v>
      </c>
      <c r="E46" s="7"/>
      <c r="F46" s="7"/>
      <c r="G46" s="7"/>
      <c r="H46" s="7"/>
      <c r="I46" s="7"/>
      <c r="J46" s="7"/>
      <c r="K46" s="7"/>
      <c r="L46" s="9" t="s">
        <v>293</v>
      </c>
      <c r="M46" s="87" t="s">
        <v>214</v>
      </c>
      <c r="N46" s="87" t="s">
        <v>214</v>
      </c>
      <c r="O46" s="87" t="s">
        <v>214</v>
      </c>
      <c r="P46" s="87" t="s">
        <v>214</v>
      </c>
      <c r="Q46" s="87" t="s">
        <v>214</v>
      </c>
      <c r="R46" s="87" t="s">
        <v>214</v>
      </c>
      <c r="S46" s="87" t="s">
        <v>214</v>
      </c>
      <c r="T46" s="90">
        <v>6698</v>
      </c>
      <c r="U46" s="90">
        <v>6698</v>
      </c>
    </row>
    <row r="47" spans="1:21" ht="16.5" customHeight="1" x14ac:dyDescent="0.2">
      <c r="A47" s="7"/>
      <c r="B47" s="7"/>
      <c r="C47" s="7"/>
      <c r="D47" s="7" t="s">
        <v>87</v>
      </c>
      <c r="E47" s="7"/>
      <c r="F47" s="7"/>
      <c r="G47" s="7"/>
      <c r="H47" s="7"/>
      <c r="I47" s="7"/>
      <c r="J47" s="7"/>
      <c r="K47" s="7"/>
      <c r="L47" s="9" t="s">
        <v>293</v>
      </c>
      <c r="M47" s="87" t="s">
        <v>214</v>
      </c>
      <c r="N47" s="87" t="s">
        <v>214</v>
      </c>
      <c r="O47" s="87" t="s">
        <v>214</v>
      </c>
      <c r="P47" s="87" t="s">
        <v>214</v>
      </c>
      <c r="Q47" s="87" t="s">
        <v>214</v>
      </c>
      <c r="R47" s="87" t="s">
        <v>214</v>
      </c>
      <c r="S47" s="87" t="s">
        <v>214</v>
      </c>
      <c r="T47" s="90">
        <v>5259</v>
      </c>
      <c r="U47" s="90">
        <v>5259</v>
      </c>
    </row>
    <row r="48" spans="1:21" ht="16.5" customHeight="1" x14ac:dyDescent="0.2">
      <c r="A48" s="7"/>
      <c r="B48" s="7"/>
      <c r="C48" s="7"/>
      <c r="D48" s="7" t="s">
        <v>88</v>
      </c>
      <c r="E48" s="7"/>
      <c r="F48" s="7"/>
      <c r="G48" s="7"/>
      <c r="H48" s="7"/>
      <c r="I48" s="7"/>
      <c r="J48" s="7"/>
      <c r="K48" s="7"/>
      <c r="L48" s="9" t="s">
        <v>293</v>
      </c>
      <c r="M48" s="87" t="s">
        <v>214</v>
      </c>
      <c r="N48" s="87" t="s">
        <v>214</v>
      </c>
      <c r="O48" s="87" t="s">
        <v>214</v>
      </c>
      <c r="P48" s="87" t="s">
        <v>214</v>
      </c>
      <c r="Q48" s="87" t="s">
        <v>214</v>
      </c>
      <c r="R48" s="87" t="s">
        <v>214</v>
      </c>
      <c r="S48" s="87" t="s">
        <v>214</v>
      </c>
      <c r="T48" s="90">
        <v>5650</v>
      </c>
      <c r="U48" s="90">
        <v>5650</v>
      </c>
    </row>
    <row r="49" spans="1:21" ht="16.5" customHeight="1" x14ac:dyDescent="0.2">
      <c r="A49" s="7"/>
      <c r="B49" s="7" t="s">
        <v>298</v>
      </c>
      <c r="C49" s="7"/>
      <c r="D49" s="7"/>
      <c r="E49" s="7"/>
      <c r="F49" s="7"/>
      <c r="G49" s="7"/>
      <c r="H49" s="7"/>
      <c r="I49" s="7"/>
      <c r="J49" s="7"/>
      <c r="K49" s="7"/>
      <c r="L49" s="9"/>
      <c r="M49" s="10"/>
      <c r="N49" s="10"/>
      <c r="O49" s="10"/>
      <c r="P49" s="10"/>
      <c r="Q49" s="10"/>
      <c r="R49" s="10"/>
      <c r="S49" s="10"/>
      <c r="T49" s="10"/>
      <c r="U49" s="10"/>
    </row>
    <row r="50" spans="1:21" ht="16.5" customHeight="1" x14ac:dyDescent="0.2">
      <c r="A50" s="7"/>
      <c r="B50" s="7"/>
      <c r="C50" s="7"/>
      <c r="D50" s="7" t="s">
        <v>63</v>
      </c>
      <c r="E50" s="7"/>
      <c r="F50" s="7"/>
      <c r="G50" s="7"/>
      <c r="H50" s="7"/>
      <c r="I50" s="7"/>
      <c r="J50" s="7"/>
      <c r="K50" s="7"/>
      <c r="L50" s="9" t="s">
        <v>293</v>
      </c>
      <c r="M50" s="91">
        <v>255534</v>
      </c>
      <c r="N50" s="91">
        <v>282653</v>
      </c>
      <c r="O50" s="89">
        <v>87529</v>
      </c>
      <c r="P50" s="89">
        <v>18389</v>
      </c>
      <c r="Q50" s="89">
        <v>38704</v>
      </c>
      <c r="R50" s="89">
        <v>24956</v>
      </c>
      <c r="S50" s="90">
        <v>2527</v>
      </c>
      <c r="T50" s="89">
        <v>48824</v>
      </c>
      <c r="U50" s="91">
        <v>759117</v>
      </c>
    </row>
    <row r="51" spans="1:21" ht="16.5" customHeight="1" x14ac:dyDescent="0.2">
      <c r="A51" s="7"/>
      <c r="B51" s="7"/>
      <c r="C51" s="7"/>
      <c r="D51" s="7" t="s">
        <v>78</v>
      </c>
      <c r="E51" s="7"/>
      <c r="F51" s="7"/>
      <c r="G51" s="7"/>
      <c r="H51" s="7"/>
      <c r="I51" s="7"/>
      <c r="J51" s="7"/>
      <c r="K51" s="7"/>
      <c r="L51" s="9" t="s">
        <v>293</v>
      </c>
      <c r="M51" s="91">
        <v>138917</v>
      </c>
      <c r="N51" s="91">
        <v>242240</v>
      </c>
      <c r="O51" s="89">
        <v>89232</v>
      </c>
      <c r="P51" s="89">
        <v>17714</v>
      </c>
      <c r="Q51" s="89">
        <v>31529</v>
      </c>
      <c r="R51" s="89">
        <v>16695</v>
      </c>
      <c r="S51" s="90">
        <v>3278</v>
      </c>
      <c r="T51" s="89">
        <v>45677</v>
      </c>
      <c r="U51" s="91">
        <v>585283</v>
      </c>
    </row>
    <row r="52" spans="1:21" ht="16.5" customHeight="1" x14ac:dyDescent="0.2">
      <c r="A52" s="7"/>
      <c r="B52" s="7"/>
      <c r="C52" s="7"/>
      <c r="D52" s="7" t="s">
        <v>79</v>
      </c>
      <c r="E52" s="7"/>
      <c r="F52" s="7"/>
      <c r="G52" s="7"/>
      <c r="H52" s="7"/>
      <c r="I52" s="7"/>
      <c r="J52" s="7"/>
      <c r="K52" s="7"/>
      <c r="L52" s="9" t="s">
        <v>293</v>
      </c>
      <c r="M52" s="91">
        <v>129358</v>
      </c>
      <c r="N52" s="91">
        <v>238873</v>
      </c>
      <c r="O52" s="89">
        <v>86526</v>
      </c>
      <c r="P52" s="89">
        <v>17032</v>
      </c>
      <c r="Q52" s="89">
        <v>32992</v>
      </c>
      <c r="R52" s="90">
        <v>7345</v>
      </c>
      <c r="S52" s="90">
        <v>3210</v>
      </c>
      <c r="T52" s="89">
        <v>48272</v>
      </c>
      <c r="U52" s="91">
        <v>563608</v>
      </c>
    </row>
    <row r="53" spans="1:21" ht="16.5" customHeight="1" x14ac:dyDescent="0.2">
      <c r="A53" s="7"/>
      <c r="B53" s="7"/>
      <c r="C53" s="7"/>
      <c r="D53" s="7" t="s">
        <v>80</v>
      </c>
      <c r="E53" s="7"/>
      <c r="F53" s="7"/>
      <c r="G53" s="7"/>
      <c r="H53" s="7"/>
      <c r="I53" s="7"/>
      <c r="J53" s="7"/>
      <c r="K53" s="7"/>
      <c r="L53" s="9" t="s">
        <v>293</v>
      </c>
      <c r="M53" s="91">
        <v>120827</v>
      </c>
      <c r="N53" s="91">
        <v>224673</v>
      </c>
      <c r="O53" s="89">
        <v>82003</v>
      </c>
      <c r="P53" s="89">
        <v>13339</v>
      </c>
      <c r="Q53" s="89">
        <v>30672</v>
      </c>
      <c r="R53" s="90">
        <v>7000</v>
      </c>
      <c r="S53" s="90">
        <v>3159</v>
      </c>
      <c r="T53" s="89">
        <v>48436</v>
      </c>
      <c r="U53" s="91">
        <v>530108</v>
      </c>
    </row>
    <row r="54" spans="1:21" ht="16.5" customHeight="1" x14ac:dyDescent="0.2">
      <c r="A54" s="7"/>
      <c r="B54" s="7"/>
      <c r="C54" s="7"/>
      <c r="D54" s="7" t="s">
        <v>82</v>
      </c>
      <c r="E54" s="7"/>
      <c r="F54" s="7"/>
      <c r="G54" s="7"/>
      <c r="H54" s="7"/>
      <c r="I54" s="7"/>
      <c r="J54" s="7"/>
      <c r="K54" s="7"/>
      <c r="L54" s="9" t="s">
        <v>293</v>
      </c>
      <c r="M54" s="91">
        <v>125997</v>
      </c>
      <c r="N54" s="91">
        <v>177211</v>
      </c>
      <c r="O54" s="89">
        <v>78948</v>
      </c>
      <c r="P54" s="89">
        <v>22973</v>
      </c>
      <c r="Q54" s="89">
        <v>47902</v>
      </c>
      <c r="R54" s="90">
        <v>6886</v>
      </c>
      <c r="S54" s="90">
        <v>3033</v>
      </c>
      <c r="T54" s="89">
        <v>49826</v>
      </c>
      <c r="U54" s="91">
        <v>512777</v>
      </c>
    </row>
    <row r="55" spans="1:21" ht="16.5" customHeight="1" x14ac:dyDescent="0.2">
      <c r="A55" s="7"/>
      <c r="B55" s="7"/>
      <c r="C55" s="7"/>
      <c r="D55" s="7" t="s">
        <v>83</v>
      </c>
      <c r="E55" s="7"/>
      <c r="F55" s="7"/>
      <c r="G55" s="7"/>
      <c r="H55" s="7"/>
      <c r="I55" s="7"/>
      <c r="J55" s="7"/>
      <c r="K55" s="7"/>
      <c r="L55" s="9" t="s">
        <v>293</v>
      </c>
      <c r="M55" s="91">
        <v>123330</v>
      </c>
      <c r="N55" s="91">
        <v>155622</v>
      </c>
      <c r="O55" s="89">
        <v>58343</v>
      </c>
      <c r="P55" s="89">
        <v>44750</v>
      </c>
      <c r="Q55" s="89">
        <v>29992</v>
      </c>
      <c r="R55" s="90">
        <v>6411</v>
      </c>
      <c r="S55" s="90">
        <v>2738</v>
      </c>
      <c r="T55" s="89">
        <v>44711</v>
      </c>
      <c r="U55" s="91">
        <v>465897</v>
      </c>
    </row>
    <row r="56" spans="1:21" ht="16.5" customHeight="1" x14ac:dyDescent="0.2">
      <c r="A56" s="7"/>
      <c r="B56" s="7"/>
      <c r="C56" s="7"/>
      <c r="D56" s="7" t="s">
        <v>84</v>
      </c>
      <c r="E56" s="7"/>
      <c r="F56" s="7"/>
      <c r="G56" s="7"/>
      <c r="H56" s="7"/>
      <c r="I56" s="7"/>
      <c r="J56" s="7"/>
      <c r="K56" s="7"/>
      <c r="L56" s="9" t="s">
        <v>293</v>
      </c>
      <c r="M56" s="91">
        <v>119342</v>
      </c>
      <c r="N56" s="91">
        <v>135422</v>
      </c>
      <c r="O56" s="89">
        <v>34109</v>
      </c>
      <c r="P56" s="89">
        <v>41695</v>
      </c>
      <c r="Q56" s="89">
        <v>12340</v>
      </c>
      <c r="R56" s="90">
        <v>5824</v>
      </c>
      <c r="S56" s="90">
        <v>2840</v>
      </c>
      <c r="T56" s="89">
        <v>45490</v>
      </c>
      <c r="U56" s="91">
        <v>397063</v>
      </c>
    </row>
    <row r="57" spans="1:21" ht="16.5" customHeight="1" x14ac:dyDescent="0.2">
      <c r="A57" s="7"/>
      <c r="B57" s="7"/>
      <c r="C57" s="7"/>
      <c r="D57" s="7" t="s">
        <v>86</v>
      </c>
      <c r="E57" s="7"/>
      <c r="F57" s="7"/>
      <c r="G57" s="7"/>
      <c r="H57" s="7"/>
      <c r="I57" s="7"/>
      <c r="J57" s="7"/>
      <c r="K57" s="7"/>
      <c r="L57" s="9" t="s">
        <v>293</v>
      </c>
      <c r="M57" s="91">
        <v>126340</v>
      </c>
      <c r="N57" s="91">
        <v>125322</v>
      </c>
      <c r="O57" s="89">
        <v>64246</v>
      </c>
      <c r="P57" s="89">
        <v>45167</v>
      </c>
      <c r="Q57" s="89">
        <v>11959</v>
      </c>
      <c r="R57" s="90">
        <v>5873</v>
      </c>
      <c r="S57" s="90">
        <v>2644</v>
      </c>
      <c r="T57" s="89">
        <v>48462</v>
      </c>
      <c r="U57" s="91">
        <v>430013</v>
      </c>
    </row>
    <row r="58" spans="1:21" ht="16.5" customHeight="1" x14ac:dyDescent="0.2">
      <c r="A58" s="7"/>
      <c r="B58" s="7"/>
      <c r="C58" s="7"/>
      <c r="D58" s="7" t="s">
        <v>87</v>
      </c>
      <c r="E58" s="7"/>
      <c r="F58" s="7"/>
      <c r="G58" s="7"/>
      <c r="H58" s="7"/>
      <c r="I58" s="7"/>
      <c r="J58" s="7"/>
      <c r="K58" s="7"/>
      <c r="L58" s="9" t="s">
        <v>293</v>
      </c>
      <c r="M58" s="91">
        <v>138600</v>
      </c>
      <c r="N58" s="91">
        <v>119130</v>
      </c>
      <c r="O58" s="89">
        <v>64163</v>
      </c>
      <c r="P58" s="89">
        <v>44929</v>
      </c>
      <c r="Q58" s="87" t="s">
        <v>81</v>
      </c>
      <c r="R58" s="90">
        <v>5438</v>
      </c>
      <c r="S58" s="90">
        <v>3136</v>
      </c>
      <c r="T58" s="89">
        <v>39770</v>
      </c>
      <c r="U58" s="91">
        <v>415167</v>
      </c>
    </row>
    <row r="59" spans="1:21" ht="16.5" customHeight="1" x14ac:dyDescent="0.2">
      <c r="A59" s="7"/>
      <c r="B59" s="7"/>
      <c r="C59" s="7"/>
      <c r="D59" s="7" t="s">
        <v>88</v>
      </c>
      <c r="E59" s="7"/>
      <c r="F59" s="7"/>
      <c r="G59" s="7"/>
      <c r="H59" s="7"/>
      <c r="I59" s="7"/>
      <c r="J59" s="7"/>
      <c r="K59" s="7"/>
      <c r="L59" s="9" t="s">
        <v>293</v>
      </c>
      <c r="M59" s="91">
        <v>162822</v>
      </c>
      <c r="N59" s="91">
        <v>107470</v>
      </c>
      <c r="O59" s="89">
        <v>65463</v>
      </c>
      <c r="P59" s="89">
        <v>41562</v>
      </c>
      <c r="Q59" s="87" t="s">
        <v>81</v>
      </c>
      <c r="R59" s="90">
        <v>6364</v>
      </c>
      <c r="S59" s="90">
        <v>3196</v>
      </c>
      <c r="T59" s="90">
        <v>2166</v>
      </c>
      <c r="U59" s="91">
        <v>389043</v>
      </c>
    </row>
    <row r="60" spans="1:21" ht="16.5" customHeight="1" x14ac:dyDescent="0.2">
      <c r="A60" s="7"/>
      <c r="B60" s="7" t="s">
        <v>299</v>
      </c>
      <c r="C60" s="7"/>
      <c r="D60" s="7"/>
      <c r="E60" s="7"/>
      <c r="F60" s="7"/>
      <c r="G60" s="7"/>
      <c r="H60" s="7"/>
      <c r="I60" s="7"/>
      <c r="J60" s="7"/>
      <c r="K60" s="7"/>
      <c r="L60" s="9"/>
      <c r="M60" s="10"/>
      <c r="N60" s="10"/>
      <c r="O60" s="10"/>
      <c r="P60" s="10"/>
      <c r="Q60" s="10"/>
      <c r="R60" s="10"/>
      <c r="S60" s="10"/>
      <c r="T60" s="10"/>
      <c r="U60" s="10"/>
    </row>
    <row r="61" spans="1:21" ht="16.5" customHeight="1" x14ac:dyDescent="0.2">
      <c r="A61" s="7"/>
      <c r="B61" s="7"/>
      <c r="C61" s="7"/>
      <c r="D61" s="7" t="s">
        <v>63</v>
      </c>
      <c r="E61" s="7"/>
      <c r="F61" s="7"/>
      <c r="G61" s="7"/>
      <c r="H61" s="7"/>
      <c r="I61" s="7"/>
      <c r="J61" s="7"/>
      <c r="K61" s="7"/>
      <c r="L61" s="9" t="s">
        <v>293</v>
      </c>
      <c r="M61" s="92">
        <v>2182436</v>
      </c>
      <c r="N61" s="92">
        <v>1265420</v>
      </c>
      <c r="O61" s="92">
        <v>1294858</v>
      </c>
      <c r="P61" s="91">
        <v>578367</v>
      </c>
      <c r="Q61" s="91">
        <v>577635</v>
      </c>
      <c r="R61" s="91">
        <v>106984</v>
      </c>
      <c r="S61" s="89">
        <v>75962</v>
      </c>
      <c r="T61" s="91">
        <v>150007</v>
      </c>
      <c r="U61" s="92">
        <v>6231668</v>
      </c>
    </row>
    <row r="62" spans="1:21" ht="16.5" customHeight="1" x14ac:dyDescent="0.2">
      <c r="A62" s="7"/>
      <c r="B62" s="7"/>
      <c r="C62" s="7"/>
      <c r="D62" s="7" t="s">
        <v>78</v>
      </c>
      <c r="E62" s="7"/>
      <c r="F62" s="7"/>
      <c r="G62" s="7"/>
      <c r="H62" s="7"/>
      <c r="I62" s="7"/>
      <c r="J62" s="7"/>
      <c r="K62" s="7"/>
      <c r="L62" s="9" t="s">
        <v>293</v>
      </c>
      <c r="M62" s="92">
        <v>2229868</v>
      </c>
      <c r="N62" s="92">
        <v>1163386</v>
      </c>
      <c r="O62" s="92">
        <v>1108782</v>
      </c>
      <c r="P62" s="91">
        <v>562659</v>
      </c>
      <c r="Q62" s="91">
        <v>532674</v>
      </c>
      <c r="R62" s="91">
        <v>116036</v>
      </c>
      <c r="S62" s="89">
        <v>68403</v>
      </c>
      <c r="T62" s="91">
        <v>164762</v>
      </c>
      <c r="U62" s="92">
        <v>5946569</v>
      </c>
    </row>
    <row r="63" spans="1:21" ht="16.5" customHeight="1" x14ac:dyDescent="0.2">
      <c r="A63" s="7"/>
      <c r="B63" s="7"/>
      <c r="C63" s="7"/>
      <c r="D63" s="7" t="s">
        <v>79</v>
      </c>
      <c r="E63" s="7"/>
      <c r="F63" s="7"/>
      <c r="G63" s="7"/>
      <c r="H63" s="7"/>
      <c r="I63" s="7"/>
      <c r="J63" s="7"/>
      <c r="K63" s="7"/>
      <c r="L63" s="9" t="s">
        <v>293</v>
      </c>
      <c r="M63" s="92">
        <v>2097907</v>
      </c>
      <c r="N63" s="92">
        <v>1163399</v>
      </c>
      <c r="O63" s="92">
        <v>1024022</v>
      </c>
      <c r="P63" s="91">
        <v>514043</v>
      </c>
      <c r="Q63" s="91">
        <v>515768</v>
      </c>
      <c r="R63" s="91">
        <v>121434</v>
      </c>
      <c r="S63" s="89">
        <v>63076</v>
      </c>
      <c r="T63" s="91">
        <v>163509</v>
      </c>
      <c r="U63" s="92">
        <v>5663160</v>
      </c>
    </row>
    <row r="64" spans="1:21" ht="16.5" customHeight="1" x14ac:dyDescent="0.2">
      <c r="A64" s="7"/>
      <c r="B64" s="7"/>
      <c r="C64" s="7"/>
      <c r="D64" s="7" t="s">
        <v>80</v>
      </c>
      <c r="E64" s="7"/>
      <c r="F64" s="7"/>
      <c r="G64" s="7"/>
      <c r="H64" s="7"/>
      <c r="I64" s="7"/>
      <c r="J64" s="7"/>
      <c r="K64" s="7"/>
      <c r="L64" s="9" t="s">
        <v>293</v>
      </c>
      <c r="M64" s="92">
        <v>1878361</v>
      </c>
      <c r="N64" s="91">
        <v>995445</v>
      </c>
      <c r="O64" s="91">
        <v>944926</v>
      </c>
      <c r="P64" s="91">
        <v>497498</v>
      </c>
      <c r="Q64" s="91">
        <v>522197</v>
      </c>
      <c r="R64" s="91">
        <v>102941</v>
      </c>
      <c r="S64" s="89">
        <v>59411</v>
      </c>
      <c r="T64" s="91">
        <v>171134</v>
      </c>
      <c r="U64" s="92">
        <v>5171913</v>
      </c>
    </row>
    <row r="65" spans="1:21" ht="16.5" customHeight="1" x14ac:dyDescent="0.2">
      <c r="A65" s="7"/>
      <c r="B65" s="7"/>
      <c r="C65" s="7"/>
      <c r="D65" s="7" t="s">
        <v>82</v>
      </c>
      <c r="E65" s="7"/>
      <c r="F65" s="7"/>
      <c r="G65" s="7"/>
      <c r="H65" s="7"/>
      <c r="I65" s="7"/>
      <c r="J65" s="7"/>
      <c r="K65" s="7"/>
      <c r="L65" s="9" t="s">
        <v>293</v>
      </c>
      <c r="M65" s="92">
        <v>1704061</v>
      </c>
      <c r="N65" s="91">
        <v>867713</v>
      </c>
      <c r="O65" s="91">
        <v>865694</v>
      </c>
      <c r="P65" s="91">
        <v>473215</v>
      </c>
      <c r="Q65" s="91">
        <v>464511</v>
      </c>
      <c r="R65" s="89">
        <v>88908</v>
      </c>
      <c r="S65" s="89">
        <v>59471</v>
      </c>
      <c r="T65" s="91">
        <v>162633</v>
      </c>
      <c r="U65" s="92">
        <v>4686207</v>
      </c>
    </row>
    <row r="66" spans="1:21" ht="16.5" customHeight="1" x14ac:dyDescent="0.2">
      <c r="A66" s="7"/>
      <c r="B66" s="7"/>
      <c r="C66" s="7"/>
      <c r="D66" s="7" t="s">
        <v>83</v>
      </c>
      <c r="E66" s="7"/>
      <c r="F66" s="7"/>
      <c r="G66" s="7"/>
      <c r="H66" s="7"/>
      <c r="I66" s="7"/>
      <c r="J66" s="7"/>
      <c r="K66" s="7"/>
      <c r="L66" s="9" t="s">
        <v>293</v>
      </c>
      <c r="M66" s="92">
        <v>1602572</v>
      </c>
      <c r="N66" s="91">
        <v>777479</v>
      </c>
      <c r="O66" s="91">
        <v>833154</v>
      </c>
      <c r="P66" s="91">
        <v>442033</v>
      </c>
      <c r="Q66" s="91">
        <v>359716</v>
      </c>
      <c r="R66" s="89">
        <v>74187</v>
      </c>
      <c r="S66" s="89">
        <v>55830</v>
      </c>
      <c r="T66" s="91">
        <v>154735</v>
      </c>
      <c r="U66" s="92">
        <v>4299705</v>
      </c>
    </row>
    <row r="67" spans="1:21" ht="16.5" customHeight="1" x14ac:dyDescent="0.2">
      <c r="A67" s="7"/>
      <c r="B67" s="7"/>
      <c r="C67" s="7"/>
      <c r="D67" s="7" t="s">
        <v>84</v>
      </c>
      <c r="E67" s="7"/>
      <c r="F67" s="7"/>
      <c r="G67" s="7"/>
      <c r="H67" s="7"/>
      <c r="I67" s="7"/>
      <c r="J67" s="7"/>
      <c r="K67" s="7"/>
      <c r="L67" s="9" t="s">
        <v>293</v>
      </c>
      <c r="M67" s="92">
        <v>1395015</v>
      </c>
      <c r="N67" s="91">
        <v>704022</v>
      </c>
      <c r="O67" s="91">
        <v>832452</v>
      </c>
      <c r="P67" s="91">
        <v>437962</v>
      </c>
      <c r="Q67" s="91">
        <v>292150</v>
      </c>
      <c r="R67" s="89">
        <v>72274</v>
      </c>
      <c r="S67" s="89">
        <v>52724</v>
      </c>
      <c r="T67" s="91">
        <v>148413</v>
      </c>
      <c r="U67" s="92">
        <v>3935011</v>
      </c>
    </row>
    <row r="68" spans="1:21" ht="16.5" customHeight="1" x14ac:dyDescent="0.2">
      <c r="A68" s="7"/>
      <c r="B68" s="7"/>
      <c r="C68" s="7"/>
      <c r="D68" s="7" t="s">
        <v>86</v>
      </c>
      <c r="E68" s="7"/>
      <c r="F68" s="7"/>
      <c r="G68" s="7"/>
      <c r="H68" s="7"/>
      <c r="I68" s="7"/>
      <c r="J68" s="7"/>
      <c r="K68" s="7"/>
      <c r="L68" s="9" t="s">
        <v>293</v>
      </c>
      <c r="M68" s="92">
        <v>1322094</v>
      </c>
      <c r="N68" s="91">
        <v>655124</v>
      </c>
      <c r="O68" s="91">
        <v>795957</v>
      </c>
      <c r="P68" s="91">
        <v>414431</v>
      </c>
      <c r="Q68" s="91">
        <v>253358</v>
      </c>
      <c r="R68" s="89">
        <v>75630</v>
      </c>
      <c r="S68" s="89">
        <v>49963</v>
      </c>
      <c r="T68" s="91">
        <v>130753</v>
      </c>
      <c r="U68" s="92">
        <v>3697310</v>
      </c>
    </row>
    <row r="69" spans="1:21" ht="16.5" customHeight="1" x14ac:dyDescent="0.2">
      <c r="A69" s="7"/>
      <c r="B69" s="7"/>
      <c r="C69" s="7"/>
      <c r="D69" s="7" t="s">
        <v>87</v>
      </c>
      <c r="E69" s="7"/>
      <c r="F69" s="7"/>
      <c r="G69" s="7"/>
      <c r="H69" s="7"/>
      <c r="I69" s="7"/>
      <c r="J69" s="7"/>
      <c r="K69" s="7"/>
      <c r="L69" s="9" t="s">
        <v>293</v>
      </c>
      <c r="M69" s="92">
        <v>1273118</v>
      </c>
      <c r="N69" s="91">
        <v>627878</v>
      </c>
      <c r="O69" s="91">
        <v>810730</v>
      </c>
      <c r="P69" s="91">
        <v>401275</v>
      </c>
      <c r="Q69" s="91">
        <v>234492</v>
      </c>
      <c r="R69" s="89">
        <v>71611</v>
      </c>
      <c r="S69" s="89">
        <v>47779</v>
      </c>
      <c r="T69" s="91">
        <v>158533</v>
      </c>
      <c r="U69" s="92">
        <v>3625417</v>
      </c>
    </row>
    <row r="70" spans="1:21" ht="16.5" customHeight="1" x14ac:dyDescent="0.2">
      <c r="A70" s="7"/>
      <c r="B70" s="7"/>
      <c r="C70" s="7"/>
      <c r="D70" s="7" t="s">
        <v>88</v>
      </c>
      <c r="E70" s="7"/>
      <c r="F70" s="7"/>
      <c r="G70" s="7"/>
      <c r="H70" s="7"/>
      <c r="I70" s="7"/>
      <c r="J70" s="7"/>
      <c r="K70" s="7"/>
      <c r="L70" s="9" t="s">
        <v>293</v>
      </c>
      <c r="M70" s="92">
        <v>1204990</v>
      </c>
      <c r="N70" s="91">
        <v>611715</v>
      </c>
      <c r="O70" s="91">
        <v>801723</v>
      </c>
      <c r="P70" s="91">
        <v>350468</v>
      </c>
      <c r="Q70" s="91">
        <v>219300</v>
      </c>
      <c r="R70" s="89">
        <v>71336</v>
      </c>
      <c r="S70" s="89">
        <v>44170</v>
      </c>
      <c r="T70" s="91">
        <v>111211</v>
      </c>
      <c r="U70" s="92">
        <v>3414912</v>
      </c>
    </row>
    <row r="71" spans="1:21" ht="16.5" customHeight="1" x14ac:dyDescent="0.2">
      <c r="A71" s="7"/>
      <c r="B71" s="7" t="s">
        <v>300</v>
      </c>
      <c r="C71" s="7"/>
      <c r="D71" s="7"/>
      <c r="E71" s="7"/>
      <c r="F71" s="7"/>
      <c r="G71" s="7"/>
      <c r="H71" s="7"/>
      <c r="I71" s="7"/>
      <c r="J71" s="7"/>
      <c r="K71" s="7"/>
      <c r="L71" s="9"/>
      <c r="M71" s="10"/>
      <c r="N71" s="10"/>
      <c r="O71" s="10"/>
      <c r="P71" s="10"/>
      <c r="Q71" s="10"/>
      <c r="R71" s="10"/>
      <c r="S71" s="10"/>
      <c r="T71" s="10"/>
      <c r="U71" s="10"/>
    </row>
    <row r="72" spans="1:21" ht="16.5" customHeight="1" x14ac:dyDescent="0.2">
      <c r="A72" s="7"/>
      <c r="B72" s="7"/>
      <c r="C72" s="7"/>
      <c r="D72" s="7" t="s">
        <v>63</v>
      </c>
      <c r="E72" s="7"/>
      <c r="F72" s="7"/>
      <c r="G72" s="7"/>
      <c r="H72" s="7"/>
      <c r="I72" s="7"/>
      <c r="J72" s="7"/>
      <c r="K72" s="7"/>
      <c r="L72" s="9" t="s">
        <v>293</v>
      </c>
      <c r="M72" s="92">
        <v>2311798</v>
      </c>
      <c r="N72" s="92">
        <v>1459039</v>
      </c>
      <c r="O72" s="92">
        <v>1421902</v>
      </c>
      <c r="P72" s="91">
        <v>594467</v>
      </c>
      <c r="Q72" s="91">
        <v>601519</v>
      </c>
      <c r="R72" s="91">
        <v>118069</v>
      </c>
      <c r="S72" s="89">
        <v>82566</v>
      </c>
      <c r="T72" s="91">
        <v>163338</v>
      </c>
      <c r="U72" s="92">
        <v>6752697</v>
      </c>
    </row>
    <row r="73" spans="1:21" ht="16.5" customHeight="1" x14ac:dyDescent="0.2">
      <c r="A73" s="7"/>
      <c r="B73" s="7"/>
      <c r="C73" s="7"/>
      <c r="D73" s="7" t="s">
        <v>78</v>
      </c>
      <c r="E73" s="7"/>
      <c r="F73" s="7"/>
      <c r="G73" s="7"/>
      <c r="H73" s="7"/>
      <c r="I73" s="7"/>
      <c r="J73" s="7"/>
      <c r="K73" s="7"/>
      <c r="L73" s="9" t="s">
        <v>293</v>
      </c>
      <c r="M73" s="92">
        <v>2419636</v>
      </c>
      <c r="N73" s="92">
        <v>1327369</v>
      </c>
      <c r="O73" s="92">
        <v>1228586</v>
      </c>
      <c r="P73" s="91">
        <v>578674</v>
      </c>
      <c r="Q73" s="91">
        <v>552623</v>
      </c>
      <c r="R73" s="91">
        <v>125671</v>
      </c>
      <c r="S73" s="89">
        <v>74691</v>
      </c>
      <c r="T73" s="91">
        <v>178891</v>
      </c>
      <c r="U73" s="92">
        <v>6486141</v>
      </c>
    </row>
    <row r="74" spans="1:21" ht="16.5" customHeight="1" x14ac:dyDescent="0.2">
      <c r="A74" s="7"/>
      <c r="B74" s="7"/>
      <c r="C74" s="7"/>
      <c r="D74" s="7" t="s">
        <v>79</v>
      </c>
      <c r="E74" s="7"/>
      <c r="F74" s="7"/>
      <c r="G74" s="7"/>
      <c r="H74" s="7"/>
      <c r="I74" s="7"/>
      <c r="J74" s="7"/>
      <c r="K74" s="7"/>
      <c r="L74" s="9" t="s">
        <v>293</v>
      </c>
      <c r="M74" s="92">
        <v>2287835</v>
      </c>
      <c r="N74" s="92">
        <v>1316618</v>
      </c>
      <c r="O74" s="92">
        <v>1136621</v>
      </c>
      <c r="P74" s="91">
        <v>526038</v>
      </c>
      <c r="Q74" s="91">
        <v>533056</v>
      </c>
      <c r="R74" s="91">
        <v>131961</v>
      </c>
      <c r="S74" s="89">
        <v>68486</v>
      </c>
      <c r="T74" s="91">
        <v>177946</v>
      </c>
      <c r="U74" s="92">
        <v>6178562</v>
      </c>
    </row>
    <row r="75" spans="1:21" ht="16.5" customHeight="1" x14ac:dyDescent="0.2">
      <c r="A75" s="7"/>
      <c r="B75" s="7"/>
      <c r="C75" s="7"/>
      <c r="D75" s="7" t="s">
        <v>80</v>
      </c>
      <c r="E75" s="7"/>
      <c r="F75" s="7"/>
      <c r="G75" s="7"/>
      <c r="H75" s="7"/>
      <c r="I75" s="7"/>
      <c r="J75" s="7"/>
      <c r="K75" s="7"/>
      <c r="L75" s="9" t="s">
        <v>293</v>
      </c>
      <c r="M75" s="92">
        <v>2064647</v>
      </c>
      <c r="N75" s="92">
        <v>1140496</v>
      </c>
      <c r="O75" s="92">
        <v>1047847</v>
      </c>
      <c r="P75" s="91">
        <v>509183</v>
      </c>
      <c r="Q75" s="91">
        <v>537730</v>
      </c>
      <c r="R75" s="91">
        <v>111466</v>
      </c>
      <c r="S75" s="89">
        <v>64824</v>
      </c>
      <c r="T75" s="91">
        <v>186098</v>
      </c>
      <c r="U75" s="92">
        <v>5662291</v>
      </c>
    </row>
    <row r="76" spans="1:21" ht="16.5" customHeight="1" x14ac:dyDescent="0.2">
      <c r="A76" s="7"/>
      <c r="B76" s="7"/>
      <c r="C76" s="7"/>
      <c r="D76" s="7" t="s">
        <v>82</v>
      </c>
      <c r="E76" s="7"/>
      <c r="F76" s="7"/>
      <c r="G76" s="7"/>
      <c r="H76" s="7"/>
      <c r="I76" s="7"/>
      <c r="J76" s="7"/>
      <c r="K76" s="7"/>
      <c r="L76" s="9" t="s">
        <v>293</v>
      </c>
      <c r="M76" s="92">
        <v>1899284</v>
      </c>
      <c r="N76" s="91">
        <v>990910</v>
      </c>
      <c r="O76" s="91">
        <v>945523</v>
      </c>
      <c r="P76" s="91">
        <v>484264</v>
      </c>
      <c r="Q76" s="91">
        <v>498358</v>
      </c>
      <c r="R76" s="89">
        <v>96544</v>
      </c>
      <c r="S76" s="89">
        <v>64838</v>
      </c>
      <c r="T76" s="91">
        <v>176955</v>
      </c>
      <c r="U76" s="92">
        <v>5156676</v>
      </c>
    </row>
    <row r="77" spans="1:21" ht="16.5" customHeight="1" x14ac:dyDescent="0.2">
      <c r="A77" s="7"/>
      <c r="B77" s="7"/>
      <c r="C77" s="7"/>
      <c r="D77" s="7" t="s">
        <v>83</v>
      </c>
      <c r="E77" s="7"/>
      <c r="F77" s="7"/>
      <c r="G77" s="7"/>
      <c r="H77" s="7"/>
      <c r="I77" s="7"/>
      <c r="J77" s="7"/>
      <c r="K77" s="7"/>
      <c r="L77" s="9" t="s">
        <v>293</v>
      </c>
      <c r="M77" s="92">
        <v>1791782</v>
      </c>
      <c r="N77" s="91">
        <v>880437</v>
      </c>
      <c r="O77" s="91">
        <v>903923</v>
      </c>
      <c r="P77" s="91">
        <v>452852</v>
      </c>
      <c r="Q77" s="91">
        <v>391244</v>
      </c>
      <c r="R77" s="89">
        <v>81560</v>
      </c>
      <c r="S77" s="89">
        <v>58749</v>
      </c>
      <c r="T77" s="91">
        <v>164440</v>
      </c>
      <c r="U77" s="92">
        <v>4724987</v>
      </c>
    </row>
    <row r="78" spans="1:21" ht="16.5" customHeight="1" x14ac:dyDescent="0.2">
      <c r="A78" s="7"/>
      <c r="B78" s="7"/>
      <c r="C78" s="7"/>
      <c r="D78" s="7" t="s">
        <v>84</v>
      </c>
      <c r="E78" s="7"/>
      <c r="F78" s="7"/>
      <c r="G78" s="7"/>
      <c r="H78" s="7"/>
      <c r="I78" s="7"/>
      <c r="J78" s="7"/>
      <c r="K78" s="7"/>
      <c r="L78" s="9" t="s">
        <v>293</v>
      </c>
      <c r="M78" s="92">
        <v>1576850</v>
      </c>
      <c r="N78" s="91">
        <v>796398</v>
      </c>
      <c r="O78" s="91">
        <v>907496</v>
      </c>
      <c r="P78" s="91">
        <v>448788</v>
      </c>
      <c r="Q78" s="91">
        <v>306335</v>
      </c>
      <c r="R78" s="89">
        <v>81190</v>
      </c>
      <c r="S78" s="89">
        <v>53757</v>
      </c>
      <c r="T78" s="91">
        <v>155189</v>
      </c>
      <c r="U78" s="92">
        <v>4326003</v>
      </c>
    </row>
    <row r="79" spans="1:21" ht="16.5" customHeight="1" x14ac:dyDescent="0.2">
      <c r="A79" s="7"/>
      <c r="B79" s="7"/>
      <c r="C79" s="7"/>
      <c r="D79" s="7" t="s">
        <v>86</v>
      </c>
      <c r="E79" s="7"/>
      <c r="F79" s="7"/>
      <c r="G79" s="7"/>
      <c r="H79" s="7"/>
      <c r="I79" s="7"/>
      <c r="J79" s="7"/>
      <c r="K79" s="7"/>
      <c r="L79" s="9" t="s">
        <v>293</v>
      </c>
      <c r="M79" s="92">
        <v>1488520</v>
      </c>
      <c r="N79" s="91">
        <v>742979</v>
      </c>
      <c r="O79" s="91">
        <v>841402</v>
      </c>
      <c r="P79" s="91">
        <v>424306</v>
      </c>
      <c r="Q79" s="91">
        <v>268928</v>
      </c>
      <c r="R79" s="89">
        <v>84289</v>
      </c>
      <c r="S79" s="89">
        <v>50873</v>
      </c>
      <c r="T79" s="91">
        <v>137451</v>
      </c>
      <c r="U79" s="92">
        <v>4038748</v>
      </c>
    </row>
    <row r="80" spans="1:21" ht="16.5" customHeight="1" x14ac:dyDescent="0.2">
      <c r="A80" s="7"/>
      <c r="B80" s="7"/>
      <c r="C80" s="7"/>
      <c r="D80" s="7" t="s">
        <v>87</v>
      </c>
      <c r="E80" s="7"/>
      <c r="F80" s="7"/>
      <c r="G80" s="7"/>
      <c r="H80" s="7"/>
      <c r="I80" s="7"/>
      <c r="J80" s="7"/>
      <c r="K80" s="7"/>
      <c r="L80" s="9" t="s">
        <v>293</v>
      </c>
      <c r="M80" s="92">
        <v>1440164</v>
      </c>
      <c r="N80" s="91">
        <v>709383</v>
      </c>
      <c r="O80" s="91">
        <v>856214</v>
      </c>
      <c r="P80" s="91">
        <v>410886</v>
      </c>
      <c r="Q80" s="91">
        <v>246874</v>
      </c>
      <c r="R80" s="89">
        <v>79744</v>
      </c>
      <c r="S80" s="89">
        <v>48861</v>
      </c>
      <c r="T80" s="91">
        <v>164410</v>
      </c>
      <c r="U80" s="92">
        <v>3956537</v>
      </c>
    </row>
    <row r="81" spans="1:21" ht="16.5" customHeight="1" x14ac:dyDescent="0.2">
      <c r="A81" s="7"/>
      <c r="B81" s="7"/>
      <c r="C81" s="7"/>
      <c r="D81" s="7" t="s">
        <v>88</v>
      </c>
      <c r="E81" s="7"/>
      <c r="F81" s="7"/>
      <c r="G81" s="7"/>
      <c r="H81" s="7"/>
      <c r="I81" s="7"/>
      <c r="J81" s="7"/>
      <c r="K81" s="7"/>
      <c r="L81" s="9" t="s">
        <v>293</v>
      </c>
      <c r="M81" s="92">
        <v>1466734</v>
      </c>
      <c r="N81" s="91">
        <v>683685</v>
      </c>
      <c r="O81" s="91">
        <v>839556</v>
      </c>
      <c r="P81" s="91">
        <v>381830</v>
      </c>
      <c r="Q81" s="91">
        <v>229918</v>
      </c>
      <c r="R81" s="89">
        <v>77937</v>
      </c>
      <c r="S81" s="89">
        <v>45743</v>
      </c>
      <c r="T81" s="91">
        <v>117463</v>
      </c>
      <c r="U81" s="92">
        <v>3842866</v>
      </c>
    </row>
    <row r="82" spans="1:21" ht="16.5" customHeight="1" x14ac:dyDescent="0.2">
      <c r="A82" s="7"/>
      <c r="B82" s="7" t="s">
        <v>301</v>
      </c>
      <c r="C82" s="7"/>
      <c r="D82" s="7"/>
      <c r="E82" s="7"/>
      <c r="F82" s="7"/>
      <c r="G82" s="7"/>
      <c r="H82" s="7"/>
      <c r="I82" s="7"/>
      <c r="J82" s="7"/>
      <c r="K82" s="7"/>
      <c r="L82" s="9"/>
      <c r="M82" s="10"/>
      <c r="N82" s="10"/>
      <c r="O82" s="10"/>
      <c r="P82" s="10"/>
      <c r="Q82" s="10"/>
      <c r="R82" s="10"/>
      <c r="S82" s="10"/>
      <c r="T82" s="10"/>
      <c r="U82" s="10"/>
    </row>
    <row r="83" spans="1:21" ht="16.5" customHeight="1" x14ac:dyDescent="0.2">
      <c r="A83" s="7"/>
      <c r="B83" s="7"/>
      <c r="C83" s="7"/>
      <c r="D83" s="7" t="s">
        <v>63</v>
      </c>
      <c r="E83" s="7"/>
      <c r="F83" s="7"/>
      <c r="G83" s="7"/>
      <c r="H83" s="7"/>
      <c r="I83" s="7"/>
      <c r="J83" s="7"/>
      <c r="K83" s="7"/>
      <c r="L83" s="9" t="s">
        <v>293</v>
      </c>
      <c r="M83" s="92">
        <v>2567332</v>
      </c>
      <c r="N83" s="92">
        <v>1741692</v>
      </c>
      <c r="O83" s="92">
        <v>1509431</v>
      </c>
      <c r="P83" s="91">
        <v>612856</v>
      </c>
      <c r="Q83" s="91">
        <v>640223</v>
      </c>
      <c r="R83" s="91">
        <v>143025</v>
      </c>
      <c r="S83" s="89">
        <v>85093</v>
      </c>
      <c r="T83" s="91">
        <v>212162</v>
      </c>
      <c r="U83" s="92">
        <v>7511814</v>
      </c>
    </row>
    <row r="84" spans="1:21" ht="16.5" customHeight="1" x14ac:dyDescent="0.2">
      <c r="A84" s="7"/>
      <c r="B84" s="7"/>
      <c r="C84" s="7"/>
      <c r="D84" s="7" t="s">
        <v>78</v>
      </c>
      <c r="E84" s="7"/>
      <c r="F84" s="7"/>
      <c r="G84" s="7"/>
      <c r="H84" s="7"/>
      <c r="I84" s="7"/>
      <c r="J84" s="7"/>
      <c r="K84" s="7"/>
      <c r="L84" s="9" t="s">
        <v>293</v>
      </c>
      <c r="M84" s="92">
        <v>2558552</v>
      </c>
      <c r="N84" s="92">
        <v>1569609</v>
      </c>
      <c r="O84" s="92">
        <v>1317818</v>
      </c>
      <c r="P84" s="91">
        <v>596388</v>
      </c>
      <c r="Q84" s="91">
        <v>584152</v>
      </c>
      <c r="R84" s="91">
        <v>142366</v>
      </c>
      <c r="S84" s="89">
        <v>77970</v>
      </c>
      <c r="T84" s="91">
        <v>224568</v>
      </c>
      <c r="U84" s="92">
        <v>7071424</v>
      </c>
    </row>
    <row r="85" spans="1:21" ht="16.5" customHeight="1" x14ac:dyDescent="0.2">
      <c r="A85" s="7"/>
      <c r="B85" s="7"/>
      <c r="C85" s="7"/>
      <c r="D85" s="7" t="s">
        <v>79</v>
      </c>
      <c r="E85" s="7"/>
      <c r="F85" s="7"/>
      <c r="G85" s="7"/>
      <c r="H85" s="7"/>
      <c r="I85" s="7"/>
      <c r="J85" s="7"/>
      <c r="K85" s="7"/>
      <c r="L85" s="9" t="s">
        <v>293</v>
      </c>
      <c r="M85" s="92">
        <v>2417193</v>
      </c>
      <c r="N85" s="92">
        <v>1555491</v>
      </c>
      <c r="O85" s="92">
        <v>1223147</v>
      </c>
      <c r="P85" s="91">
        <v>543070</v>
      </c>
      <c r="Q85" s="91">
        <v>566048</v>
      </c>
      <c r="R85" s="91">
        <v>139305</v>
      </c>
      <c r="S85" s="89">
        <v>71696</v>
      </c>
      <c r="T85" s="91">
        <v>226218</v>
      </c>
      <c r="U85" s="92">
        <v>6742169</v>
      </c>
    </row>
    <row r="86" spans="1:21" ht="16.5" customHeight="1" x14ac:dyDescent="0.2">
      <c r="A86" s="7"/>
      <c r="B86" s="7"/>
      <c r="C86" s="7"/>
      <c r="D86" s="7" t="s">
        <v>80</v>
      </c>
      <c r="E86" s="7"/>
      <c r="F86" s="7"/>
      <c r="G86" s="7"/>
      <c r="H86" s="7"/>
      <c r="I86" s="7"/>
      <c r="J86" s="7"/>
      <c r="K86" s="7"/>
      <c r="L86" s="9" t="s">
        <v>293</v>
      </c>
      <c r="M86" s="92">
        <v>2185474</v>
      </c>
      <c r="N86" s="92">
        <v>1365169</v>
      </c>
      <c r="O86" s="92">
        <v>1129850</v>
      </c>
      <c r="P86" s="91">
        <v>522522</v>
      </c>
      <c r="Q86" s="91">
        <v>568402</v>
      </c>
      <c r="R86" s="91">
        <v>118466</v>
      </c>
      <c r="S86" s="89">
        <v>67983</v>
      </c>
      <c r="T86" s="91">
        <v>234534</v>
      </c>
      <c r="U86" s="92">
        <v>6192399</v>
      </c>
    </row>
    <row r="87" spans="1:21" ht="16.5" customHeight="1" x14ac:dyDescent="0.2">
      <c r="A87" s="7"/>
      <c r="B87" s="7"/>
      <c r="C87" s="7"/>
      <c r="D87" s="7" t="s">
        <v>82</v>
      </c>
      <c r="E87" s="7"/>
      <c r="F87" s="7"/>
      <c r="G87" s="7"/>
      <c r="H87" s="7"/>
      <c r="I87" s="7"/>
      <c r="J87" s="7"/>
      <c r="K87" s="7"/>
      <c r="L87" s="9" t="s">
        <v>293</v>
      </c>
      <c r="M87" s="92">
        <v>2025281</v>
      </c>
      <c r="N87" s="92">
        <v>1168121</v>
      </c>
      <c r="O87" s="92">
        <v>1024471</v>
      </c>
      <c r="P87" s="91">
        <v>507237</v>
      </c>
      <c r="Q87" s="91">
        <v>546261</v>
      </c>
      <c r="R87" s="91">
        <v>103430</v>
      </c>
      <c r="S87" s="89">
        <v>67871</v>
      </c>
      <c r="T87" s="91">
        <v>226781</v>
      </c>
      <c r="U87" s="92">
        <v>5669453</v>
      </c>
    </row>
    <row r="88" spans="1:21" ht="16.5" customHeight="1" x14ac:dyDescent="0.2">
      <c r="A88" s="7"/>
      <c r="B88" s="7"/>
      <c r="C88" s="7"/>
      <c r="D88" s="7" t="s">
        <v>83</v>
      </c>
      <c r="E88" s="7"/>
      <c r="F88" s="7"/>
      <c r="G88" s="7"/>
      <c r="H88" s="7"/>
      <c r="I88" s="7"/>
      <c r="J88" s="7"/>
      <c r="K88" s="7"/>
      <c r="L88" s="9" t="s">
        <v>293</v>
      </c>
      <c r="M88" s="92">
        <v>1915111</v>
      </c>
      <c r="N88" s="92">
        <v>1036058</v>
      </c>
      <c r="O88" s="91">
        <v>962266</v>
      </c>
      <c r="P88" s="91">
        <v>497603</v>
      </c>
      <c r="Q88" s="91">
        <v>421237</v>
      </c>
      <c r="R88" s="89">
        <v>87971</v>
      </c>
      <c r="S88" s="89">
        <v>61488</v>
      </c>
      <c r="T88" s="91">
        <v>209150</v>
      </c>
      <c r="U88" s="92">
        <v>5190884</v>
      </c>
    </row>
    <row r="89" spans="1:21" ht="16.5" customHeight="1" x14ac:dyDescent="0.2">
      <c r="A89" s="7"/>
      <c r="B89" s="7"/>
      <c r="C89" s="7"/>
      <c r="D89" s="7" t="s">
        <v>84</v>
      </c>
      <c r="E89" s="7"/>
      <c r="F89" s="7"/>
      <c r="G89" s="7"/>
      <c r="H89" s="7"/>
      <c r="I89" s="7"/>
      <c r="J89" s="7"/>
      <c r="K89" s="7"/>
      <c r="L89" s="9" t="s">
        <v>293</v>
      </c>
      <c r="M89" s="92">
        <v>1696193</v>
      </c>
      <c r="N89" s="91">
        <v>931821</v>
      </c>
      <c r="O89" s="91">
        <v>941605</v>
      </c>
      <c r="P89" s="91">
        <v>490482</v>
      </c>
      <c r="Q89" s="91">
        <v>318675</v>
      </c>
      <c r="R89" s="89">
        <v>87014</v>
      </c>
      <c r="S89" s="89">
        <v>56597</v>
      </c>
      <c r="T89" s="91">
        <v>200679</v>
      </c>
      <c r="U89" s="92">
        <v>4723066</v>
      </c>
    </row>
    <row r="90" spans="1:21" ht="16.5" customHeight="1" x14ac:dyDescent="0.2">
      <c r="A90" s="7"/>
      <c r="B90" s="7"/>
      <c r="C90" s="7"/>
      <c r="D90" s="7" t="s">
        <v>86</v>
      </c>
      <c r="E90" s="7"/>
      <c r="F90" s="7"/>
      <c r="G90" s="7"/>
      <c r="H90" s="7"/>
      <c r="I90" s="7"/>
      <c r="J90" s="7"/>
      <c r="K90" s="7"/>
      <c r="L90" s="9" t="s">
        <v>293</v>
      </c>
      <c r="M90" s="92">
        <v>1614860</v>
      </c>
      <c r="N90" s="91">
        <v>868300</v>
      </c>
      <c r="O90" s="91">
        <v>905649</v>
      </c>
      <c r="P90" s="91">
        <v>469473</v>
      </c>
      <c r="Q90" s="91">
        <v>280887</v>
      </c>
      <c r="R90" s="89">
        <v>90162</v>
      </c>
      <c r="S90" s="89">
        <v>53517</v>
      </c>
      <c r="T90" s="91">
        <v>185913</v>
      </c>
      <c r="U90" s="92">
        <v>4468761</v>
      </c>
    </row>
    <row r="91" spans="1:21" ht="16.5" customHeight="1" x14ac:dyDescent="0.2">
      <c r="A91" s="7"/>
      <c r="B91" s="7"/>
      <c r="C91" s="7"/>
      <c r="D91" s="7" t="s">
        <v>87</v>
      </c>
      <c r="E91" s="7"/>
      <c r="F91" s="7"/>
      <c r="G91" s="7"/>
      <c r="H91" s="7"/>
      <c r="I91" s="7"/>
      <c r="J91" s="7"/>
      <c r="K91" s="7"/>
      <c r="L91" s="9" t="s">
        <v>293</v>
      </c>
      <c r="M91" s="92">
        <v>1578765</v>
      </c>
      <c r="N91" s="91">
        <v>828512</v>
      </c>
      <c r="O91" s="91">
        <v>920377</v>
      </c>
      <c r="P91" s="91">
        <v>455815</v>
      </c>
      <c r="Q91" s="91">
        <v>246874</v>
      </c>
      <c r="R91" s="89">
        <v>85182</v>
      </c>
      <c r="S91" s="89">
        <v>51998</v>
      </c>
      <c r="T91" s="91">
        <v>204180</v>
      </c>
      <c r="U91" s="92">
        <v>4371704</v>
      </c>
    </row>
    <row r="92" spans="1:21" ht="16.5" customHeight="1" x14ac:dyDescent="0.2">
      <c r="A92" s="7"/>
      <c r="B92" s="7"/>
      <c r="C92" s="7"/>
      <c r="D92" s="7" t="s">
        <v>88</v>
      </c>
      <c r="E92" s="7"/>
      <c r="F92" s="7"/>
      <c r="G92" s="7"/>
      <c r="H92" s="7"/>
      <c r="I92" s="7"/>
      <c r="J92" s="7"/>
      <c r="K92" s="7"/>
      <c r="L92" s="9" t="s">
        <v>293</v>
      </c>
      <c r="M92" s="92">
        <v>1629556</v>
      </c>
      <c r="N92" s="91">
        <v>791155</v>
      </c>
      <c r="O92" s="91">
        <v>905019</v>
      </c>
      <c r="P92" s="91">
        <v>423392</v>
      </c>
      <c r="Q92" s="91">
        <v>229918</v>
      </c>
      <c r="R92" s="89">
        <v>84301</v>
      </c>
      <c r="S92" s="89">
        <v>48939</v>
      </c>
      <c r="T92" s="91">
        <v>119629</v>
      </c>
      <c r="U92" s="92">
        <v>4231910</v>
      </c>
    </row>
    <row r="93" spans="1:21" ht="16.5" customHeight="1" x14ac:dyDescent="0.2">
      <c r="A93" s="7"/>
      <c r="B93" s="7" t="s">
        <v>302</v>
      </c>
      <c r="C93" s="7"/>
      <c r="D93" s="7"/>
      <c r="E93" s="7"/>
      <c r="F93" s="7"/>
      <c r="G93" s="7"/>
      <c r="H93" s="7"/>
      <c r="I93" s="7"/>
      <c r="J93" s="7"/>
      <c r="K93" s="7"/>
      <c r="L93" s="9"/>
      <c r="M93" s="10"/>
      <c r="N93" s="10"/>
      <c r="O93" s="10"/>
      <c r="P93" s="10"/>
      <c r="Q93" s="10"/>
      <c r="R93" s="10"/>
      <c r="S93" s="10"/>
      <c r="T93" s="10"/>
      <c r="U93" s="10"/>
    </row>
    <row r="94" spans="1:21" ht="16.5" customHeight="1" x14ac:dyDescent="0.2">
      <c r="A94" s="7"/>
      <c r="B94" s="7"/>
      <c r="C94" s="7" t="s">
        <v>292</v>
      </c>
      <c r="D94" s="7"/>
      <c r="E94" s="7"/>
      <c r="F94" s="7"/>
      <c r="G94" s="7"/>
      <c r="H94" s="7"/>
      <c r="I94" s="7"/>
      <c r="J94" s="7"/>
      <c r="K94" s="7"/>
      <c r="L94" s="9"/>
      <c r="M94" s="10"/>
      <c r="N94" s="10"/>
      <c r="O94" s="10"/>
      <c r="P94" s="10"/>
      <c r="Q94" s="10"/>
      <c r="R94" s="10"/>
      <c r="S94" s="10"/>
      <c r="T94" s="10"/>
      <c r="U94" s="10"/>
    </row>
    <row r="95" spans="1:21" ht="16.5" customHeight="1" x14ac:dyDescent="0.2">
      <c r="A95" s="7"/>
      <c r="B95" s="7"/>
      <c r="C95" s="7"/>
      <c r="D95" s="7" t="s">
        <v>63</v>
      </c>
      <c r="E95" s="7"/>
      <c r="F95" s="7"/>
      <c r="G95" s="7"/>
      <c r="H95" s="7"/>
      <c r="I95" s="7"/>
      <c r="J95" s="7"/>
      <c r="K95" s="7"/>
      <c r="L95" s="9" t="s">
        <v>303</v>
      </c>
      <c r="M95" s="96">
        <v>338.58</v>
      </c>
      <c r="N95" s="96">
        <v>288.45999999999998</v>
      </c>
      <c r="O95" s="96">
        <v>255.33</v>
      </c>
      <c r="P95" s="96">
        <v>377.51</v>
      </c>
      <c r="Q95" s="96">
        <v>210.07</v>
      </c>
      <c r="R95" s="96">
        <v>253.66</v>
      </c>
      <c r="S95" s="96">
        <v>200.6</v>
      </c>
      <c r="T95" s="96">
        <v>405.48</v>
      </c>
      <c r="U95" s="96">
        <v>300.86</v>
      </c>
    </row>
    <row r="96" spans="1:21" ht="16.5" customHeight="1" x14ac:dyDescent="0.2">
      <c r="A96" s="7"/>
      <c r="B96" s="7"/>
      <c r="C96" s="7"/>
      <c r="D96" s="7" t="s">
        <v>78</v>
      </c>
      <c r="E96" s="7"/>
      <c r="F96" s="7"/>
      <c r="G96" s="7"/>
      <c r="H96" s="7"/>
      <c r="I96" s="7"/>
      <c r="J96" s="7"/>
      <c r="K96" s="7"/>
      <c r="L96" s="9" t="s">
        <v>303</v>
      </c>
      <c r="M96" s="96">
        <v>377.68</v>
      </c>
      <c r="N96" s="96">
        <v>241.65</v>
      </c>
      <c r="O96" s="96">
        <v>292.58999999999997</v>
      </c>
      <c r="P96" s="96">
        <v>369.98</v>
      </c>
      <c r="Q96" s="96">
        <v>181.07</v>
      </c>
      <c r="R96" s="96">
        <v>249.55</v>
      </c>
      <c r="S96" s="96">
        <v>171.93</v>
      </c>
      <c r="T96" s="96">
        <v>443.48</v>
      </c>
      <c r="U96" s="96">
        <v>306.24</v>
      </c>
    </row>
    <row r="97" spans="1:21" ht="16.5" customHeight="1" x14ac:dyDescent="0.2">
      <c r="A97" s="7"/>
      <c r="B97" s="7"/>
      <c r="C97" s="7"/>
      <c r="D97" s="7" t="s">
        <v>79</v>
      </c>
      <c r="E97" s="7"/>
      <c r="F97" s="7"/>
      <c r="G97" s="7"/>
      <c r="H97" s="7"/>
      <c r="I97" s="7"/>
      <c r="J97" s="7"/>
      <c r="K97" s="7"/>
      <c r="L97" s="9" t="s">
        <v>303</v>
      </c>
      <c r="M97" s="96">
        <v>372.29</v>
      </c>
      <c r="N97" s="96">
        <v>249.59</v>
      </c>
      <c r="O97" s="96">
        <v>273.83</v>
      </c>
      <c r="P97" s="96">
        <v>343.08</v>
      </c>
      <c r="Q97" s="96">
        <v>165.71</v>
      </c>
      <c r="R97" s="96">
        <v>232.91</v>
      </c>
      <c r="S97" s="96">
        <v>165.02</v>
      </c>
      <c r="T97" s="96">
        <v>408.75</v>
      </c>
      <c r="U97" s="96">
        <v>298.06</v>
      </c>
    </row>
    <row r="98" spans="1:21" ht="16.5" customHeight="1" x14ac:dyDescent="0.2">
      <c r="A98" s="7"/>
      <c r="B98" s="7"/>
      <c r="C98" s="7"/>
      <c r="D98" s="7" t="s">
        <v>80</v>
      </c>
      <c r="E98" s="7"/>
      <c r="F98" s="7"/>
      <c r="G98" s="7"/>
      <c r="H98" s="7"/>
      <c r="I98" s="7"/>
      <c r="J98" s="7"/>
      <c r="K98" s="7"/>
      <c r="L98" s="9" t="s">
        <v>303</v>
      </c>
      <c r="M98" s="96">
        <v>326.76</v>
      </c>
      <c r="N98" s="96">
        <v>224.95</v>
      </c>
      <c r="O98" s="96">
        <v>261.67</v>
      </c>
      <c r="P98" s="96">
        <v>343.46</v>
      </c>
      <c r="Q98" s="96">
        <v>154.66999999999999</v>
      </c>
      <c r="R98" s="96">
        <v>217.69</v>
      </c>
      <c r="S98" s="96">
        <v>154.81</v>
      </c>
      <c r="T98" s="96">
        <v>415.69</v>
      </c>
      <c r="U98" s="96">
        <v>273.72000000000003</v>
      </c>
    </row>
    <row r="99" spans="1:21" ht="16.5" customHeight="1" x14ac:dyDescent="0.2">
      <c r="A99" s="7"/>
      <c r="B99" s="7"/>
      <c r="C99" s="7"/>
      <c r="D99" s="7" t="s">
        <v>82</v>
      </c>
      <c r="E99" s="7"/>
      <c r="F99" s="7"/>
      <c r="G99" s="7"/>
      <c r="H99" s="7"/>
      <c r="I99" s="7"/>
      <c r="J99" s="7"/>
      <c r="K99" s="7"/>
      <c r="L99" s="9" t="s">
        <v>303</v>
      </c>
      <c r="M99" s="96">
        <v>258.99</v>
      </c>
      <c r="N99" s="96">
        <v>190.29</v>
      </c>
      <c r="O99" s="96">
        <v>264.39999999999998</v>
      </c>
      <c r="P99" s="96">
        <v>323.87</v>
      </c>
      <c r="Q99" s="93">
        <v>97.54</v>
      </c>
      <c r="R99" s="96">
        <v>183.51</v>
      </c>
      <c r="S99" s="96">
        <v>153.81</v>
      </c>
      <c r="T99" s="96">
        <v>459.29</v>
      </c>
      <c r="U99" s="96">
        <v>238.13</v>
      </c>
    </row>
    <row r="100" spans="1:21" ht="16.5" customHeight="1" x14ac:dyDescent="0.2">
      <c r="A100" s="7"/>
      <c r="B100" s="7"/>
      <c r="C100" s="7"/>
      <c r="D100" s="7" t="s">
        <v>83</v>
      </c>
      <c r="E100" s="7"/>
      <c r="F100" s="7"/>
      <c r="G100" s="7"/>
      <c r="H100" s="7"/>
      <c r="I100" s="7"/>
      <c r="J100" s="7"/>
      <c r="K100" s="7"/>
      <c r="L100" s="9" t="s">
        <v>303</v>
      </c>
      <c r="M100" s="96">
        <v>265.33</v>
      </c>
      <c r="N100" s="96">
        <v>183.6</v>
      </c>
      <c r="O100" s="96">
        <v>262.98</v>
      </c>
      <c r="P100" s="96">
        <v>290.83999999999997</v>
      </c>
      <c r="Q100" s="93">
        <v>84.41</v>
      </c>
      <c r="R100" s="96">
        <v>157.63999999999999</v>
      </c>
      <c r="S100" s="96">
        <v>183.27</v>
      </c>
      <c r="T100" s="96">
        <v>545.96</v>
      </c>
      <c r="U100" s="96">
        <v>234.78</v>
      </c>
    </row>
    <row r="101" spans="1:21" ht="16.5" customHeight="1" x14ac:dyDescent="0.2">
      <c r="A101" s="7"/>
      <c r="B101" s="7"/>
      <c r="C101" s="7"/>
      <c r="D101" s="7" t="s">
        <v>84</v>
      </c>
      <c r="E101" s="7"/>
      <c r="F101" s="7"/>
      <c r="G101" s="7"/>
      <c r="H101" s="7"/>
      <c r="I101" s="7"/>
      <c r="J101" s="7"/>
      <c r="K101" s="7"/>
      <c r="L101" s="9" t="s">
        <v>303</v>
      </c>
      <c r="M101" s="96">
        <v>247.46</v>
      </c>
      <c r="N101" s="96">
        <v>167</v>
      </c>
      <c r="O101" s="96">
        <v>307.2</v>
      </c>
      <c r="P101" s="96">
        <v>290.39</v>
      </c>
      <c r="Q101" s="96">
        <v>140.91</v>
      </c>
      <c r="R101" s="96">
        <v>186.68</v>
      </c>
      <c r="S101" s="96">
        <v>174.55</v>
      </c>
      <c r="T101" s="96">
        <v>623.80999999999995</v>
      </c>
      <c r="U101" s="96">
        <v>239.61</v>
      </c>
    </row>
    <row r="102" spans="1:21" ht="16.5" customHeight="1" x14ac:dyDescent="0.2">
      <c r="A102" s="7"/>
      <c r="B102" s="7"/>
      <c r="C102" s="7"/>
      <c r="D102" s="7" t="s">
        <v>86</v>
      </c>
      <c r="E102" s="7"/>
      <c r="F102" s="7"/>
      <c r="G102" s="7"/>
      <c r="H102" s="7"/>
      <c r="I102" s="7"/>
      <c r="J102" s="7"/>
      <c r="K102" s="7"/>
      <c r="L102" s="9" t="s">
        <v>303</v>
      </c>
      <c r="M102" s="96">
        <v>260</v>
      </c>
      <c r="N102" s="96">
        <v>163.22</v>
      </c>
      <c r="O102" s="96">
        <v>297.82</v>
      </c>
      <c r="P102" s="96">
        <v>285.52</v>
      </c>
      <c r="Q102" s="96">
        <v>150.37</v>
      </c>
      <c r="R102" s="96">
        <v>204.09</v>
      </c>
      <c r="S102" s="96">
        <v>152.06</v>
      </c>
      <c r="T102" s="96">
        <v>624.86</v>
      </c>
      <c r="U102" s="96">
        <v>241.07</v>
      </c>
    </row>
    <row r="103" spans="1:21" ht="16.5" customHeight="1" x14ac:dyDescent="0.2">
      <c r="A103" s="7"/>
      <c r="B103" s="7"/>
      <c r="C103" s="7"/>
      <c r="D103" s="7" t="s">
        <v>87</v>
      </c>
      <c r="E103" s="7"/>
      <c r="F103" s="7"/>
      <c r="G103" s="7"/>
      <c r="H103" s="7"/>
      <c r="I103" s="7"/>
      <c r="J103" s="7"/>
      <c r="K103" s="7"/>
      <c r="L103" s="9" t="s">
        <v>303</v>
      </c>
      <c r="M103" s="96">
        <v>246.14</v>
      </c>
      <c r="N103" s="96">
        <v>165.77</v>
      </c>
      <c r="O103" s="96">
        <v>315.54000000000002</v>
      </c>
      <c r="P103" s="96">
        <v>285.99</v>
      </c>
      <c r="Q103" s="96">
        <v>163.5</v>
      </c>
      <c r="R103" s="96">
        <v>207.07</v>
      </c>
      <c r="S103" s="96">
        <v>160.77000000000001</v>
      </c>
      <c r="T103" s="94">
        <v>1155.77</v>
      </c>
      <c r="U103" s="96">
        <v>248.71</v>
      </c>
    </row>
    <row r="104" spans="1:21" ht="16.5" customHeight="1" x14ac:dyDescent="0.2">
      <c r="A104" s="7"/>
      <c r="B104" s="7"/>
      <c r="C104" s="7"/>
      <c r="D104" s="7" t="s">
        <v>88</v>
      </c>
      <c r="E104" s="7"/>
      <c r="F104" s="7"/>
      <c r="G104" s="7"/>
      <c r="H104" s="7"/>
      <c r="I104" s="7"/>
      <c r="J104" s="7"/>
      <c r="K104" s="7"/>
      <c r="L104" s="9" t="s">
        <v>303</v>
      </c>
      <c r="M104" s="96">
        <v>214.48</v>
      </c>
      <c r="N104" s="96">
        <v>170.37</v>
      </c>
      <c r="O104" s="96">
        <v>323.5</v>
      </c>
      <c r="P104" s="96">
        <v>233.44</v>
      </c>
      <c r="Q104" s="96">
        <v>162.63</v>
      </c>
      <c r="R104" s="96">
        <v>224.4</v>
      </c>
      <c r="S104" s="96">
        <v>165.6</v>
      </c>
      <c r="T104" s="96">
        <v>756.81</v>
      </c>
      <c r="U104" s="96">
        <v>231.29</v>
      </c>
    </row>
    <row r="105" spans="1:21" ht="16.5" customHeight="1" x14ac:dyDescent="0.2">
      <c r="A105" s="7"/>
      <c r="B105" s="7"/>
      <c r="C105" s="7" t="s">
        <v>294</v>
      </c>
      <c r="D105" s="7"/>
      <c r="E105" s="7"/>
      <c r="F105" s="7"/>
      <c r="G105" s="7"/>
      <c r="H105" s="7"/>
      <c r="I105" s="7"/>
      <c r="J105" s="7"/>
      <c r="K105" s="7"/>
      <c r="L105" s="9"/>
      <c r="M105" s="10"/>
      <c r="N105" s="10"/>
      <c r="O105" s="10"/>
      <c r="P105" s="10"/>
      <c r="Q105" s="10"/>
      <c r="R105" s="10"/>
      <c r="S105" s="10"/>
      <c r="T105" s="10"/>
      <c r="U105" s="10"/>
    </row>
    <row r="106" spans="1:21" ht="16.5" customHeight="1" x14ac:dyDescent="0.2">
      <c r="A106" s="7"/>
      <c r="B106" s="7"/>
      <c r="C106" s="7"/>
      <c r="D106" s="7" t="s">
        <v>63</v>
      </c>
      <c r="E106" s="7"/>
      <c r="F106" s="7"/>
      <c r="G106" s="7"/>
      <c r="H106" s="7"/>
      <c r="I106" s="7"/>
      <c r="J106" s="7"/>
      <c r="K106" s="7"/>
      <c r="L106" s="9" t="s">
        <v>303</v>
      </c>
      <c r="M106" s="96">
        <v>882.54</v>
      </c>
      <c r="N106" s="96">
        <v>597.16</v>
      </c>
      <c r="O106" s="96">
        <v>832.36</v>
      </c>
      <c r="P106" s="96">
        <v>568.1</v>
      </c>
      <c r="Q106" s="94">
        <v>1353.67</v>
      </c>
      <c r="R106" s="96">
        <v>698.07</v>
      </c>
      <c r="S106" s="96">
        <v>584.80999999999995</v>
      </c>
      <c r="T106" s="94">
        <v>2031.68</v>
      </c>
      <c r="U106" s="96">
        <v>800.3</v>
      </c>
    </row>
    <row r="107" spans="1:21" ht="16.5" customHeight="1" x14ac:dyDescent="0.2">
      <c r="A107" s="7"/>
      <c r="B107" s="7"/>
      <c r="C107" s="7"/>
      <c r="D107" s="7" t="s">
        <v>78</v>
      </c>
      <c r="E107" s="7"/>
      <c r="F107" s="7"/>
      <c r="G107" s="7"/>
      <c r="H107" s="7"/>
      <c r="I107" s="7"/>
      <c r="J107" s="7"/>
      <c r="K107" s="7"/>
      <c r="L107" s="9" t="s">
        <v>303</v>
      </c>
      <c r="M107" s="96">
        <v>873.72</v>
      </c>
      <c r="N107" s="96">
        <v>571.38</v>
      </c>
      <c r="O107" s="96">
        <v>644.45000000000005</v>
      </c>
      <c r="P107" s="96">
        <v>557.67999999999995</v>
      </c>
      <c r="Q107" s="94">
        <v>1260.17</v>
      </c>
      <c r="R107" s="96">
        <v>780.19</v>
      </c>
      <c r="S107" s="96">
        <v>542.52</v>
      </c>
      <c r="T107" s="94">
        <v>2240.46</v>
      </c>
      <c r="U107" s="96">
        <v>747.56</v>
      </c>
    </row>
    <row r="108" spans="1:21" ht="16.5" customHeight="1" x14ac:dyDescent="0.2">
      <c r="A108" s="7"/>
      <c r="B108" s="7"/>
      <c r="C108" s="7"/>
      <c r="D108" s="7" t="s">
        <v>79</v>
      </c>
      <c r="E108" s="7"/>
      <c r="F108" s="7"/>
      <c r="G108" s="7"/>
      <c r="H108" s="7"/>
      <c r="I108" s="7"/>
      <c r="J108" s="7"/>
      <c r="K108" s="7"/>
      <c r="L108" s="9" t="s">
        <v>303</v>
      </c>
      <c r="M108" s="96">
        <v>809.35</v>
      </c>
      <c r="N108" s="96">
        <v>574.26</v>
      </c>
      <c r="O108" s="96">
        <v>600.02</v>
      </c>
      <c r="P108" s="96">
        <v>514.65</v>
      </c>
      <c r="Q108" s="94">
        <v>1238.6099999999999</v>
      </c>
      <c r="R108" s="96">
        <v>847.07</v>
      </c>
      <c r="S108" s="96">
        <v>501.82</v>
      </c>
      <c r="T108" s="94">
        <v>2219.13</v>
      </c>
      <c r="U108" s="96">
        <v>713.9</v>
      </c>
    </row>
    <row r="109" spans="1:21" ht="16.5" customHeight="1" x14ac:dyDescent="0.2">
      <c r="A109" s="7"/>
      <c r="B109" s="7"/>
      <c r="C109" s="7"/>
      <c r="D109" s="7" t="s">
        <v>80</v>
      </c>
      <c r="E109" s="7"/>
      <c r="F109" s="7"/>
      <c r="G109" s="7"/>
      <c r="H109" s="7"/>
      <c r="I109" s="7"/>
      <c r="J109" s="7"/>
      <c r="K109" s="7"/>
      <c r="L109" s="9" t="s">
        <v>303</v>
      </c>
      <c r="M109" s="96">
        <v>748.37</v>
      </c>
      <c r="N109" s="96">
        <v>489.92</v>
      </c>
      <c r="O109" s="96">
        <v>554.23</v>
      </c>
      <c r="P109" s="96">
        <v>492.4</v>
      </c>
      <c r="Q109" s="94">
        <v>1271.31</v>
      </c>
      <c r="R109" s="96">
        <v>699.02</v>
      </c>
      <c r="S109" s="96">
        <v>485.52</v>
      </c>
      <c r="T109" s="94">
        <v>2314.5500000000002</v>
      </c>
      <c r="U109" s="96">
        <v>661.89</v>
      </c>
    </row>
    <row r="110" spans="1:21" ht="16.5" customHeight="1" x14ac:dyDescent="0.2">
      <c r="A110" s="7"/>
      <c r="B110" s="7"/>
      <c r="C110" s="7"/>
      <c r="D110" s="7" t="s">
        <v>82</v>
      </c>
      <c r="E110" s="7"/>
      <c r="F110" s="7"/>
      <c r="G110" s="7"/>
      <c r="H110" s="7"/>
      <c r="I110" s="7"/>
      <c r="J110" s="7"/>
      <c r="K110" s="7"/>
      <c r="L110" s="9" t="s">
        <v>303</v>
      </c>
      <c r="M110" s="96">
        <v>723.99</v>
      </c>
      <c r="N110" s="96">
        <v>445.13</v>
      </c>
      <c r="O110" s="96">
        <v>492.48</v>
      </c>
      <c r="P110" s="96">
        <v>477.46</v>
      </c>
      <c r="Q110" s="94">
        <v>1173.3800000000001</v>
      </c>
      <c r="R110" s="96">
        <v>604.83000000000004</v>
      </c>
      <c r="S110" s="96">
        <v>505.17</v>
      </c>
      <c r="T110" s="94">
        <v>2136.56</v>
      </c>
      <c r="U110" s="96">
        <v>619.28</v>
      </c>
    </row>
    <row r="111" spans="1:21" ht="16.5" customHeight="1" x14ac:dyDescent="0.2">
      <c r="A111" s="7"/>
      <c r="B111" s="7"/>
      <c r="C111" s="7"/>
      <c r="D111" s="7" t="s">
        <v>83</v>
      </c>
      <c r="E111" s="7"/>
      <c r="F111" s="7"/>
      <c r="G111" s="7"/>
      <c r="H111" s="7"/>
      <c r="I111" s="7"/>
      <c r="J111" s="7"/>
      <c r="K111" s="7"/>
      <c r="L111" s="9" t="s">
        <v>303</v>
      </c>
      <c r="M111" s="96">
        <v>668.36</v>
      </c>
      <c r="N111" s="96">
        <v>397.82</v>
      </c>
      <c r="O111" s="96">
        <v>474.43</v>
      </c>
      <c r="P111" s="96">
        <v>463.79</v>
      </c>
      <c r="Q111" s="96">
        <v>903.22</v>
      </c>
      <c r="R111" s="96">
        <v>502.9</v>
      </c>
      <c r="S111" s="96">
        <v>447.91</v>
      </c>
      <c r="T111" s="94">
        <v>1933.57</v>
      </c>
      <c r="U111" s="96">
        <v>561.88</v>
      </c>
    </row>
    <row r="112" spans="1:21" ht="16.5" customHeight="1" x14ac:dyDescent="0.2">
      <c r="A112" s="7"/>
      <c r="B112" s="7"/>
      <c r="C112" s="7"/>
      <c r="D112" s="7" t="s">
        <v>84</v>
      </c>
      <c r="E112" s="7"/>
      <c r="F112" s="7"/>
      <c r="G112" s="7"/>
      <c r="H112" s="7"/>
      <c r="I112" s="7"/>
      <c r="J112" s="7"/>
      <c r="K112" s="7"/>
      <c r="L112" s="9" t="s">
        <v>303</v>
      </c>
      <c r="M112" s="96">
        <v>574.38</v>
      </c>
      <c r="N112" s="96">
        <v>371.3</v>
      </c>
      <c r="O112" s="96">
        <v>435.26</v>
      </c>
      <c r="P112" s="96">
        <v>463.78</v>
      </c>
      <c r="Q112" s="96">
        <v>666.46</v>
      </c>
      <c r="R112" s="96">
        <v>452.83</v>
      </c>
      <c r="S112" s="96">
        <v>432.43</v>
      </c>
      <c r="T112" s="94">
        <v>1764.97</v>
      </c>
      <c r="U112" s="96">
        <v>498.43</v>
      </c>
    </row>
    <row r="113" spans="1:21" ht="16.5" customHeight="1" x14ac:dyDescent="0.2">
      <c r="A113" s="7"/>
      <c r="B113" s="7"/>
      <c r="C113" s="7"/>
      <c r="D113" s="7" t="s">
        <v>86</v>
      </c>
      <c r="E113" s="7"/>
      <c r="F113" s="7"/>
      <c r="G113" s="7"/>
      <c r="H113" s="7"/>
      <c r="I113" s="7"/>
      <c r="J113" s="7"/>
      <c r="K113" s="7"/>
      <c r="L113" s="9" t="s">
        <v>303</v>
      </c>
      <c r="M113" s="96">
        <v>527.47</v>
      </c>
      <c r="N113" s="96">
        <v>347.64</v>
      </c>
      <c r="O113" s="96">
        <v>418.5</v>
      </c>
      <c r="P113" s="96">
        <v>436.38</v>
      </c>
      <c r="Q113" s="96">
        <v>555.16999999999996</v>
      </c>
      <c r="R113" s="96">
        <v>460.23</v>
      </c>
      <c r="S113" s="96">
        <v>433.25</v>
      </c>
      <c r="T113" s="94">
        <v>1465.31</v>
      </c>
      <c r="U113" s="96">
        <v>460.77</v>
      </c>
    </row>
    <row r="114" spans="1:21" ht="16.5" customHeight="1" x14ac:dyDescent="0.2">
      <c r="A114" s="7"/>
      <c r="B114" s="7"/>
      <c r="C114" s="7"/>
      <c r="D114" s="7" t="s">
        <v>87</v>
      </c>
      <c r="E114" s="7"/>
      <c r="F114" s="7"/>
      <c r="G114" s="7"/>
      <c r="H114" s="7"/>
      <c r="I114" s="7"/>
      <c r="J114" s="7"/>
      <c r="K114" s="7"/>
      <c r="L114" s="9" t="s">
        <v>303</v>
      </c>
      <c r="M114" s="96">
        <v>519.01</v>
      </c>
      <c r="N114" s="96">
        <v>333.4</v>
      </c>
      <c r="O114" s="96">
        <v>422.26</v>
      </c>
      <c r="P114" s="96">
        <v>424.51</v>
      </c>
      <c r="Q114" s="96">
        <v>492.9</v>
      </c>
      <c r="R114" s="96">
        <v>416.9</v>
      </c>
      <c r="S114" s="96">
        <v>411.03</v>
      </c>
      <c r="T114" s="94">
        <v>1374.88</v>
      </c>
      <c r="U114" s="96">
        <v>447.93</v>
      </c>
    </row>
    <row r="115" spans="1:21" ht="16.5" customHeight="1" x14ac:dyDescent="0.2">
      <c r="A115" s="7"/>
      <c r="B115" s="7"/>
      <c r="C115" s="7"/>
      <c r="D115" s="7" t="s">
        <v>88</v>
      </c>
      <c r="E115" s="7"/>
      <c r="F115" s="7"/>
      <c r="G115" s="7"/>
      <c r="H115" s="7"/>
      <c r="I115" s="7"/>
      <c r="J115" s="7"/>
      <c r="K115" s="7"/>
      <c r="L115" s="9" t="s">
        <v>303</v>
      </c>
      <c r="M115" s="96">
        <v>516.87</v>
      </c>
      <c r="N115" s="96">
        <v>325.20999999999998</v>
      </c>
      <c r="O115" s="96">
        <v>418.39</v>
      </c>
      <c r="P115" s="96">
        <v>403.13</v>
      </c>
      <c r="Q115" s="96">
        <v>455.83</v>
      </c>
      <c r="R115" s="96">
        <v>390.56</v>
      </c>
      <c r="S115" s="96">
        <v>375.44</v>
      </c>
      <c r="T115" s="94">
        <v>1030.92</v>
      </c>
      <c r="U115" s="96">
        <v>434.62</v>
      </c>
    </row>
    <row r="116" spans="1:21" ht="16.5" customHeight="1" x14ac:dyDescent="0.2">
      <c r="A116" s="7"/>
      <c r="B116" s="7"/>
      <c r="C116" s="7" t="s">
        <v>295</v>
      </c>
      <c r="D116" s="7"/>
      <c r="E116" s="7"/>
      <c r="F116" s="7"/>
      <c r="G116" s="7"/>
      <c r="H116" s="7"/>
      <c r="I116" s="7"/>
      <c r="J116" s="7"/>
      <c r="K116" s="7"/>
      <c r="L116" s="9"/>
      <c r="M116" s="10"/>
      <c r="N116" s="10"/>
      <c r="O116" s="10"/>
      <c r="P116" s="10"/>
      <c r="Q116" s="10"/>
      <c r="R116" s="10"/>
      <c r="S116" s="10"/>
      <c r="T116" s="10"/>
      <c r="U116" s="10"/>
    </row>
    <row r="117" spans="1:21" ht="16.5" customHeight="1" x14ac:dyDescent="0.2">
      <c r="A117" s="7"/>
      <c r="B117" s="7"/>
      <c r="C117" s="7"/>
      <c r="D117" s="7" t="s">
        <v>63</v>
      </c>
      <c r="E117" s="7"/>
      <c r="F117" s="7"/>
      <c r="G117" s="7"/>
      <c r="H117" s="7"/>
      <c r="I117" s="7"/>
      <c r="J117" s="7"/>
      <c r="K117" s="7"/>
      <c r="L117" s="9" t="s">
        <v>303</v>
      </c>
      <c r="M117" s="93">
        <v>72.38</v>
      </c>
      <c r="N117" s="96">
        <v>135.51</v>
      </c>
      <c r="O117" s="96">
        <v>106.72</v>
      </c>
      <c r="P117" s="93">
        <v>26.32</v>
      </c>
      <c r="Q117" s="93">
        <v>64.66</v>
      </c>
      <c r="R117" s="93">
        <v>98.61</v>
      </c>
      <c r="S117" s="93">
        <v>68.290000000000006</v>
      </c>
      <c r="T117" s="96">
        <v>216.58</v>
      </c>
      <c r="U117" s="93">
        <v>92.07</v>
      </c>
    </row>
    <row r="118" spans="1:21" ht="16.5" customHeight="1" x14ac:dyDescent="0.2">
      <c r="A118" s="7"/>
      <c r="B118" s="7"/>
      <c r="C118" s="7"/>
      <c r="D118" s="7" t="s">
        <v>78</v>
      </c>
      <c r="E118" s="7"/>
      <c r="F118" s="7"/>
      <c r="G118" s="7"/>
      <c r="H118" s="7"/>
      <c r="I118" s="7"/>
      <c r="J118" s="7"/>
      <c r="K118" s="7"/>
      <c r="L118" s="9" t="s">
        <v>303</v>
      </c>
      <c r="M118" s="96">
        <v>106.5</v>
      </c>
      <c r="N118" s="96">
        <v>114.6</v>
      </c>
      <c r="O118" s="96">
        <v>101.25</v>
      </c>
      <c r="P118" s="93">
        <v>26.4</v>
      </c>
      <c r="Q118" s="93">
        <v>53.98</v>
      </c>
      <c r="R118" s="93">
        <v>85.51</v>
      </c>
      <c r="S118" s="93">
        <v>65.680000000000007</v>
      </c>
      <c r="T118" s="96">
        <v>230.17</v>
      </c>
      <c r="U118" s="93">
        <v>95.62</v>
      </c>
    </row>
    <row r="119" spans="1:21" ht="16.5" customHeight="1" x14ac:dyDescent="0.2">
      <c r="A119" s="7"/>
      <c r="B119" s="7"/>
      <c r="C119" s="7"/>
      <c r="D119" s="7" t="s">
        <v>79</v>
      </c>
      <c r="E119" s="7"/>
      <c r="F119" s="7"/>
      <c r="G119" s="7"/>
      <c r="H119" s="7"/>
      <c r="I119" s="7"/>
      <c r="J119" s="7"/>
      <c r="K119" s="7"/>
      <c r="L119" s="9" t="s">
        <v>303</v>
      </c>
      <c r="M119" s="96">
        <v>106.98</v>
      </c>
      <c r="N119" s="96">
        <v>108.5</v>
      </c>
      <c r="O119" s="93">
        <v>96.09</v>
      </c>
      <c r="P119" s="93">
        <v>20.010000000000002</v>
      </c>
      <c r="Q119" s="93">
        <v>47.07</v>
      </c>
      <c r="R119" s="93">
        <v>93.62</v>
      </c>
      <c r="S119" s="93">
        <v>57.2</v>
      </c>
      <c r="T119" s="96">
        <v>232.03</v>
      </c>
      <c r="U119" s="93">
        <v>92.1</v>
      </c>
    </row>
    <row r="120" spans="1:21" ht="16.5" customHeight="1" x14ac:dyDescent="0.2">
      <c r="A120" s="7"/>
      <c r="B120" s="7"/>
      <c r="C120" s="7"/>
      <c r="D120" s="7" t="s">
        <v>80</v>
      </c>
      <c r="E120" s="7"/>
      <c r="F120" s="7"/>
      <c r="G120" s="7"/>
      <c r="H120" s="7"/>
      <c r="I120" s="7"/>
      <c r="J120" s="7"/>
      <c r="K120" s="7"/>
      <c r="L120" s="9" t="s">
        <v>303</v>
      </c>
      <c r="M120" s="96">
        <v>106.63</v>
      </c>
      <c r="N120" s="96">
        <v>104.17</v>
      </c>
      <c r="O120" s="93">
        <v>88.87</v>
      </c>
      <c r="P120" s="93">
        <v>19.63</v>
      </c>
      <c r="Q120" s="93">
        <v>42.42</v>
      </c>
      <c r="R120" s="93">
        <v>75.92</v>
      </c>
      <c r="S120" s="93">
        <v>58.35</v>
      </c>
      <c r="T120" s="96">
        <v>238.73</v>
      </c>
      <c r="U120" s="93">
        <v>88.71</v>
      </c>
    </row>
    <row r="121" spans="1:21" ht="16.5" customHeight="1" x14ac:dyDescent="0.2">
      <c r="A121" s="7"/>
      <c r="B121" s="7"/>
      <c r="C121" s="7"/>
      <c r="D121" s="7" t="s">
        <v>82</v>
      </c>
      <c r="E121" s="7"/>
      <c r="F121" s="7"/>
      <c r="G121" s="7"/>
      <c r="H121" s="7"/>
      <c r="I121" s="7"/>
      <c r="J121" s="7"/>
      <c r="K121" s="7"/>
      <c r="L121" s="9" t="s">
        <v>303</v>
      </c>
      <c r="M121" s="96">
        <v>112.61</v>
      </c>
      <c r="N121" s="93">
        <v>90.22</v>
      </c>
      <c r="O121" s="93">
        <v>69.790000000000006</v>
      </c>
      <c r="P121" s="93">
        <v>18.71</v>
      </c>
      <c r="Q121" s="93">
        <v>92.61</v>
      </c>
      <c r="R121" s="93">
        <v>67.709999999999994</v>
      </c>
      <c r="S121" s="93">
        <v>59.46</v>
      </c>
      <c r="T121" s="96">
        <v>228.59</v>
      </c>
      <c r="U121" s="93">
        <v>86.08</v>
      </c>
    </row>
    <row r="122" spans="1:21" ht="16.5" customHeight="1" x14ac:dyDescent="0.2">
      <c r="A122" s="7"/>
      <c r="B122" s="7"/>
      <c r="C122" s="7"/>
      <c r="D122" s="7" t="s">
        <v>83</v>
      </c>
      <c r="E122" s="7"/>
      <c r="F122" s="7"/>
      <c r="G122" s="7"/>
      <c r="H122" s="7"/>
      <c r="I122" s="7"/>
      <c r="J122" s="7"/>
      <c r="K122" s="7"/>
      <c r="L122" s="9" t="s">
        <v>303</v>
      </c>
      <c r="M122" s="96">
        <v>110.24</v>
      </c>
      <c r="N122" s="93">
        <v>76.989999999999995</v>
      </c>
      <c r="O122" s="93">
        <v>62.64</v>
      </c>
      <c r="P122" s="93">
        <v>18.47</v>
      </c>
      <c r="Q122" s="93">
        <v>86.56</v>
      </c>
      <c r="R122" s="93">
        <v>65.650000000000006</v>
      </c>
      <c r="S122" s="93">
        <v>33.01</v>
      </c>
      <c r="T122" s="96">
        <v>155.51</v>
      </c>
      <c r="U122" s="93">
        <v>78.8</v>
      </c>
    </row>
    <row r="123" spans="1:21" ht="16.5" customHeight="1" x14ac:dyDescent="0.2">
      <c r="A123" s="7"/>
      <c r="B123" s="7"/>
      <c r="C123" s="7"/>
      <c r="D123" s="7" t="s">
        <v>84</v>
      </c>
      <c r="E123" s="7"/>
      <c r="F123" s="7"/>
      <c r="G123" s="7"/>
      <c r="H123" s="7"/>
      <c r="I123" s="7"/>
      <c r="J123" s="7"/>
      <c r="K123" s="7"/>
      <c r="L123" s="9" t="s">
        <v>303</v>
      </c>
      <c r="M123" s="96">
        <v>107.12</v>
      </c>
      <c r="N123" s="93">
        <v>70.63</v>
      </c>
      <c r="O123" s="93">
        <v>66.930000000000007</v>
      </c>
      <c r="P123" s="93">
        <v>18.64</v>
      </c>
      <c r="Q123" s="93">
        <v>39.200000000000003</v>
      </c>
      <c r="R123" s="93">
        <v>78.900000000000006</v>
      </c>
      <c r="S123" s="93">
        <v>11.89</v>
      </c>
      <c r="T123" s="96">
        <v>109.07</v>
      </c>
      <c r="U123" s="93">
        <v>73.33</v>
      </c>
    </row>
    <row r="124" spans="1:21" ht="16.5" customHeight="1" x14ac:dyDescent="0.2">
      <c r="A124" s="7"/>
      <c r="B124" s="7"/>
      <c r="C124" s="7"/>
      <c r="D124" s="7" t="s">
        <v>86</v>
      </c>
      <c r="E124" s="7"/>
      <c r="F124" s="7"/>
      <c r="G124" s="7"/>
      <c r="H124" s="7"/>
      <c r="I124" s="7"/>
      <c r="J124" s="7"/>
      <c r="K124" s="7"/>
      <c r="L124" s="9" t="s">
        <v>303</v>
      </c>
      <c r="M124" s="93">
        <v>99.13</v>
      </c>
      <c r="N124" s="93">
        <v>68.510000000000005</v>
      </c>
      <c r="O124" s="93">
        <v>40.9</v>
      </c>
      <c r="P124" s="93">
        <v>17.2</v>
      </c>
      <c r="Q124" s="93">
        <v>43.36</v>
      </c>
      <c r="R124" s="93">
        <v>76.069999999999993</v>
      </c>
      <c r="S124" s="93">
        <v>10.65</v>
      </c>
      <c r="T124" s="96">
        <v>107.07</v>
      </c>
      <c r="U124" s="93">
        <v>64.81</v>
      </c>
    </row>
    <row r="125" spans="1:21" ht="16.5" customHeight="1" x14ac:dyDescent="0.2">
      <c r="A125" s="7"/>
      <c r="B125" s="7"/>
      <c r="C125" s="7"/>
      <c r="D125" s="7" t="s">
        <v>87</v>
      </c>
      <c r="E125" s="7"/>
      <c r="F125" s="7"/>
      <c r="G125" s="7"/>
      <c r="H125" s="7"/>
      <c r="I125" s="7"/>
      <c r="J125" s="7"/>
      <c r="K125" s="7"/>
      <c r="L125" s="9" t="s">
        <v>303</v>
      </c>
      <c r="M125" s="96">
        <v>100.4</v>
      </c>
      <c r="N125" s="93">
        <v>64.8</v>
      </c>
      <c r="O125" s="93">
        <v>41.39</v>
      </c>
      <c r="P125" s="93">
        <v>17.02</v>
      </c>
      <c r="Q125" s="93">
        <v>34.659999999999997</v>
      </c>
      <c r="R125" s="93">
        <v>70.86</v>
      </c>
      <c r="S125" s="93">
        <v>12.95</v>
      </c>
      <c r="T125" s="93">
        <v>93.81</v>
      </c>
      <c r="U125" s="93">
        <v>63.63</v>
      </c>
    </row>
    <row r="126" spans="1:21" ht="16.5" customHeight="1" x14ac:dyDescent="0.2">
      <c r="A126" s="7"/>
      <c r="B126" s="7"/>
      <c r="C126" s="7"/>
      <c r="D126" s="7" t="s">
        <v>88</v>
      </c>
      <c r="E126" s="7"/>
      <c r="F126" s="7"/>
      <c r="G126" s="7"/>
      <c r="H126" s="7"/>
      <c r="I126" s="7"/>
      <c r="J126" s="7"/>
      <c r="K126" s="7"/>
      <c r="L126" s="9" t="s">
        <v>303</v>
      </c>
      <c r="M126" s="96">
        <v>158.86000000000001</v>
      </c>
      <c r="N126" s="93">
        <v>58.31</v>
      </c>
      <c r="O126" s="93">
        <v>35.01</v>
      </c>
      <c r="P126" s="93">
        <v>56.96</v>
      </c>
      <c r="Q126" s="93">
        <v>29.94</v>
      </c>
      <c r="R126" s="93">
        <v>56.91</v>
      </c>
      <c r="S126" s="93">
        <v>19.27</v>
      </c>
      <c r="T126" s="96">
        <v>100.51</v>
      </c>
      <c r="U126" s="93">
        <v>83.45</v>
      </c>
    </row>
    <row r="127" spans="1:21" ht="16.5" customHeight="1" x14ac:dyDescent="0.2">
      <c r="A127" s="7"/>
      <c r="B127" s="7"/>
      <c r="C127" s="7" t="s">
        <v>298</v>
      </c>
      <c r="D127" s="7"/>
      <c r="E127" s="7"/>
      <c r="F127" s="7"/>
      <c r="G127" s="7"/>
      <c r="H127" s="7"/>
      <c r="I127" s="7"/>
      <c r="J127" s="7"/>
      <c r="K127" s="7"/>
      <c r="L127" s="9"/>
      <c r="M127" s="10"/>
      <c r="N127" s="10"/>
      <c r="O127" s="10"/>
      <c r="P127" s="10"/>
      <c r="Q127" s="10"/>
      <c r="R127" s="10"/>
      <c r="S127" s="10"/>
      <c r="T127" s="10"/>
      <c r="U127" s="10"/>
    </row>
    <row r="128" spans="1:21" ht="16.5" customHeight="1" x14ac:dyDescent="0.2">
      <c r="A128" s="7"/>
      <c r="B128" s="7"/>
      <c r="C128" s="7"/>
      <c r="D128" s="7" t="s">
        <v>63</v>
      </c>
      <c r="E128" s="7"/>
      <c r="F128" s="7"/>
      <c r="G128" s="7"/>
      <c r="H128" s="7"/>
      <c r="I128" s="7"/>
      <c r="J128" s="7"/>
      <c r="K128" s="7"/>
      <c r="L128" s="9" t="s">
        <v>303</v>
      </c>
      <c r="M128" s="96">
        <v>142.97999999999999</v>
      </c>
      <c r="N128" s="96">
        <v>197.82</v>
      </c>
      <c r="O128" s="93">
        <v>73.52</v>
      </c>
      <c r="P128" s="93">
        <v>30.07</v>
      </c>
      <c r="Q128" s="96">
        <v>104.78</v>
      </c>
      <c r="R128" s="96">
        <v>222.01</v>
      </c>
      <c r="S128" s="93">
        <v>26.13</v>
      </c>
      <c r="T128" s="96">
        <v>793.24</v>
      </c>
      <c r="U128" s="96">
        <v>134.13999999999999</v>
      </c>
    </row>
    <row r="129" spans="1:21" ht="16.5" customHeight="1" x14ac:dyDescent="0.2">
      <c r="A129" s="7"/>
      <c r="B129" s="7"/>
      <c r="C129" s="7"/>
      <c r="D129" s="7" t="s">
        <v>78</v>
      </c>
      <c r="E129" s="7"/>
      <c r="F129" s="7"/>
      <c r="G129" s="7"/>
      <c r="H129" s="7"/>
      <c r="I129" s="7"/>
      <c r="J129" s="7"/>
      <c r="K129" s="7"/>
      <c r="L129" s="9" t="s">
        <v>303</v>
      </c>
      <c r="M129" s="93">
        <v>77.959999999999994</v>
      </c>
      <c r="N129" s="96">
        <v>169.29</v>
      </c>
      <c r="O129" s="93">
        <v>75.41</v>
      </c>
      <c r="P129" s="93">
        <v>29.2</v>
      </c>
      <c r="Q129" s="93">
        <v>85.31</v>
      </c>
      <c r="R129" s="96">
        <v>148.16</v>
      </c>
      <c r="S129" s="93">
        <v>34.24</v>
      </c>
      <c r="T129" s="96">
        <v>744.07</v>
      </c>
      <c r="U129" s="96">
        <v>103.72</v>
      </c>
    </row>
    <row r="130" spans="1:21" ht="16.5" customHeight="1" x14ac:dyDescent="0.2">
      <c r="A130" s="7"/>
      <c r="B130" s="7"/>
      <c r="C130" s="7"/>
      <c r="D130" s="7" t="s">
        <v>79</v>
      </c>
      <c r="E130" s="7"/>
      <c r="F130" s="7"/>
      <c r="G130" s="7"/>
      <c r="H130" s="7"/>
      <c r="I130" s="7"/>
      <c r="J130" s="7"/>
      <c r="K130" s="7"/>
      <c r="L130" s="9" t="s">
        <v>303</v>
      </c>
      <c r="M130" s="93">
        <v>72.86</v>
      </c>
      <c r="N130" s="96">
        <v>169.15</v>
      </c>
      <c r="O130" s="93">
        <v>73.84</v>
      </c>
      <c r="P130" s="93">
        <v>28.42</v>
      </c>
      <c r="Q130" s="93">
        <v>89.83</v>
      </c>
      <c r="R130" s="93">
        <v>65.319999999999993</v>
      </c>
      <c r="S130" s="93">
        <v>33.94</v>
      </c>
      <c r="T130" s="96">
        <v>775.82</v>
      </c>
      <c r="U130" s="96">
        <v>100.71</v>
      </c>
    </row>
    <row r="131" spans="1:21" ht="16.5" customHeight="1" x14ac:dyDescent="0.2">
      <c r="A131" s="7"/>
      <c r="B131" s="7"/>
      <c r="C131" s="7"/>
      <c r="D131" s="7" t="s">
        <v>80</v>
      </c>
      <c r="E131" s="7"/>
      <c r="F131" s="7"/>
      <c r="G131" s="7"/>
      <c r="H131" s="7"/>
      <c r="I131" s="7"/>
      <c r="J131" s="7"/>
      <c r="K131" s="7"/>
      <c r="L131" s="9" t="s">
        <v>303</v>
      </c>
      <c r="M131" s="93">
        <v>69.16</v>
      </c>
      <c r="N131" s="96">
        <v>161.35</v>
      </c>
      <c r="O131" s="93">
        <v>70.81</v>
      </c>
      <c r="P131" s="93">
        <v>22.41</v>
      </c>
      <c r="Q131" s="93">
        <v>83.76</v>
      </c>
      <c r="R131" s="93">
        <v>62.34</v>
      </c>
      <c r="S131" s="93">
        <v>34.04</v>
      </c>
      <c r="T131" s="96">
        <v>772.74</v>
      </c>
      <c r="U131" s="93">
        <v>95.9</v>
      </c>
    </row>
    <row r="132" spans="1:21" ht="16.5" customHeight="1" x14ac:dyDescent="0.2">
      <c r="A132" s="7"/>
      <c r="B132" s="7"/>
      <c r="C132" s="7"/>
      <c r="D132" s="7" t="s">
        <v>82</v>
      </c>
      <c r="E132" s="7"/>
      <c r="F132" s="7"/>
      <c r="G132" s="7"/>
      <c r="H132" s="7"/>
      <c r="I132" s="7"/>
      <c r="J132" s="7"/>
      <c r="K132" s="7"/>
      <c r="L132" s="9" t="s">
        <v>303</v>
      </c>
      <c r="M132" s="93">
        <v>72.680000000000007</v>
      </c>
      <c r="N132" s="96">
        <v>129.77000000000001</v>
      </c>
      <c r="O132" s="93">
        <v>69.03</v>
      </c>
      <c r="P132" s="93">
        <v>38.9</v>
      </c>
      <c r="Q132" s="96">
        <v>131.06</v>
      </c>
      <c r="R132" s="93">
        <v>61.06</v>
      </c>
      <c r="S132" s="93">
        <v>33.6</v>
      </c>
      <c r="T132" s="96">
        <v>795.3</v>
      </c>
      <c r="U132" s="93">
        <v>93.82</v>
      </c>
    </row>
    <row r="133" spans="1:21" ht="16.5" customHeight="1" x14ac:dyDescent="0.2">
      <c r="A133" s="7"/>
      <c r="B133" s="7"/>
      <c r="C133" s="7"/>
      <c r="D133" s="7" t="s">
        <v>83</v>
      </c>
      <c r="E133" s="7"/>
      <c r="F133" s="7"/>
      <c r="G133" s="7"/>
      <c r="H133" s="7"/>
      <c r="I133" s="7"/>
      <c r="J133" s="7"/>
      <c r="K133" s="7"/>
      <c r="L133" s="9" t="s">
        <v>303</v>
      </c>
      <c r="M133" s="93">
        <v>71.849999999999994</v>
      </c>
      <c r="N133" s="96">
        <v>116.38</v>
      </c>
      <c r="O133" s="93">
        <v>51.64</v>
      </c>
      <c r="P133" s="93">
        <v>76.400000000000006</v>
      </c>
      <c r="Q133" s="93">
        <v>82.35</v>
      </c>
      <c r="R133" s="93">
        <v>57.08</v>
      </c>
      <c r="S133" s="93">
        <v>30.96</v>
      </c>
      <c r="T133" s="96">
        <v>716.46</v>
      </c>
      <c r="U133" s="93">
        <v>86.32</v>
      </c>
    </row>
    <row r="134" spans="1:21" ht="16.5" customHeight="1" x14ac:dyDescent="0.2">
      <c r="A134" s="7"/>
      <c r="B134" s="7"/>
      <c r="C134" s="7"/>
      <c r="D134" s="7" t="s">
        <v>84</v>
      </c>
      <c r="E134" s="7"/>
      <c r="F134" s="7"/>
      <c r="G134" s="7"/>
      <c r="H134" s="7"/>
      <c r="I134" s="7"/>
      <c r="J134" s="7"/>
      <c r="K134" s="7"/>
      <c r="L134" s="9" t="s">
        <v>303</v>
      </c>
      <c r="M134" s="93">
        <v>70.31</v>
      </c>
      <c r="N134" s="96">
        <v>103.55</v>
      </c>
      <c r="O134" s="93">
        <v>30.42</v>
      </c>
      <c r="P134" s="93">
        <v>71.8</v>
      </c>
      <c r="Q134" s="93">
        <v>34.1</v>
      </c>
      <c r="R134" s="93">
        <v>51.53</v>
      </c>
      <c r="S134" s="93">
        <v>32.700000000000003</v>
      </c>
      <c r="T134" s="96">
        <v>732.18</v>
      </c>
      <c r="U134" s="93">
        <v>74.47</v>
      </c>
    </row>
    <row r="135" spans="1:21" ht="16.5" customHeight="1" x14ac:dyDescent="0.2">
      <c r="A135" s="7"/>
      <c r="B135" s="7"/>
      <c r="C135" s="7"/>
      <c r="D135" s="7" t="s">
        <v>86</v>
      </c>
      <c r="E135" s="7"/>
      <c r="F135" s="7"/>
      <c r="G135" s="7"/>
      <c r="H135" s="7"/>
      <c r="I135" s="7"/>
      <c r="J135" s="7"/>
      <c r="K135" s="7"/>
      <c r="L135" s="9" t="s">
        <v>303</v>
      </c>
      <c r="M135" s="93">
        <v>75.25</v>
      </c>
      <c r="N135" s="93">
        <v>97.72</v>
      </c>
      <c r="O135" s="93">
        <v>57.82</v>
      </c>
      <c r="P135" s="93">
        <v>78.680000000000007</v>
      </c>
      <c r="Q135" s="93">
        <v>33.299999999999997</v>
      </c>
      <c r="R135" s="93">
        <v>51.58</v>
      </c>
      <c r="S135" s="93">
        <v>30.98</v>
      </c>
      <c r="T135" s="96">
        <v>774.7</v>
      </c>
      <c r="U135" s="93">
        <v>81.63</v>
      </c>
    </row>
    <row r="136" spans="1:21" ht="16.5" customHeight="1" x14ac:dyDescent="0.2">
      <c r="A136" s="7"/>
      <c r="B136" s="7"/>
      <c r="C136" s="7"/>
      <c r="D136" s="7" t="s">
        <v>87</v>
      </c>
      <c r="E136" s="7"/>
      <c r="F136" s="7"/>
      <c r="G136" s="7"/>
      <c r="H136" s="7"/>
      <c r="I136" s="7"/>
      <c r="J136" s="7"/>
      <c r="K136" s="7"/>
      <c r="L136" s="9" t="s">
        <v>303</v>
      </c>
      <c r="M136" s="93">
        <v>83.3</v>
      </c>
      <c r="N136" s="93">
        <v>94.71</v>
      </c>
      <c r="O136" s="93">
        <v>58.39</v>
      </c>
      <c r="P136" s="93">
        <v>79.55</v>
      </c>
      <c r="Q136" s="86" t="s">
        <v>81</v>
      </c>
      <c r="R136" s="93">
        <v>47.38</v>
      </c>
      <c r="S136" s="93">
        <v>37.53</v>
      </c>
      <c r="T136" s="96">
        <v>634.85</v>
      </c>
      <c r="U136" s="93">
        <v>79.78</v>
      </c>
    </row>
    <row r="137" spans="1:21" ht="16.5" customHeight="1" x14ac:dyDescent="0.2">
      <c r="A137" s="7"/>
      <c r="B137" s="7"/>
      <c r="C137" s="7"/>
      <c r="D137" s="7" t="s">
        <v>88</v>
      </c>
      <c r="E137" s="7"/>
      <c r="F137" s="7"/>
      <c r="G137" s="7"/>
      <c r="H137" s="7"/>
      <c r="I137" s="7"/>
      <c r="J137" s="7"/>
      <c r="K137" s="7"/>
      <c r="L137" s="9" t="s">
        <v>303</v>
      </c>
      <c r="M137" s="93">
        <v>98.82</v>
      </c>
      <c r="N137" s="93">
        <v>87.07</v>
      </c>
      <c r="O137" s="93">
        <v>60.58</v>
      </c>
      <c r="P137" s="93">
        <v>75.489999999999995</v>
      </c>
      <c r="Q137" s="86" t="s">
        <v>81</v>
      </c>
      <c r="R137" s="93">
        <v>54.86</v>
      </c>
      <c r="S137" s="93">
        <v>39.15</v>
      </c>
      <c r="T137" s="93">
        <v>34.81</v>
      </c>
      <c r="U137" s="93">
        <v>75.86</v>
      </c>
    </row>
    <row r="138" spans="1:21" ht="16.5" customHeight="1" x14ac:dyDescent="0.2">
      <c r="A138" s="7"/>
      <c r="B138" s="7"/>
      <c r="C138" s="7" t="s">
        <v>299</v>
      </c>
      <c r="D138" s="7"/>
      <c r="E138" s="7"/>
      <c r="F138" s="7"/>
      <c r="G138" s="7"/>
      <c r="H138" s="7"/>
      <c r="I138" s="7"/>
      <c r="J138" s="7"/>
      <c r="K138" s="7"/>
      <c r="L138" s="9"/>
      <c r="M138" s="10"/>
      <c r="N138" s="10"/>
      <c r="O138" s="10"/>
      <c r="P138" s="10"/>
      <c r="Q138" s="10"/>
      <c r="R138" s="10"/>
      <c r="S138" s="10"/>
      <c r="T138" s="10"/>
      <c r="U138" s="10"/>
    </row>
    <row r="139" spans="1:21" ht="16.5" customHeight="1" x14ac:dyDescent="0.2">
      <c r="A139" s="7"/>
      <c r="B139" s="7"/>
      <c r="C139" s="7"/>
      <c r="D139" s="7" t="s">
        <v>63</v>
      </c>
      <c r="E139" s="7"/>
      <c r="F139" s="7"/>
      <c r="G139" s="7"/>
      <c r="H139" s="7"/>
      <c r="I139" s="7"/>
      <c r="J139" s="7"/>
      <c r="K139" s="7"/>
      <c r="L139" s="9" t="s">
        <v>303</v>
      </c>
      <c r="M139" s="94">
        <v>1221.1199999999999</v>
      </c>
      <c r="N139" s="96">
        <v>885.61</v>
      </c>
      <c r="O139" s="94">
        <v>1087.68</v>
      </c>
      <c r="P139" s="96">
        <v>945.6</v>
      </c>
      <c r="Q139" s="94">
        <v>1563.74</v>
      </c>
      <c r="R139" s="96">
        <v>951.73</v>
      </c>
      <c r="S139" s="96">
        <v>785.42</v>
      </c>
      <c r="T139" s="94">
        <v>2437.16</v>
      </c>
      <c r="U139" s="94">
        <v>1101.1600000000001</v>
      </c>
    </row>
    <row r="140" spans="1:21" ht="16.5" customHeight="1" x14ac:dyDescent="0.2">
      <c r="A140" s="7"/>
      <c r="B140" s="7"/>
      <c r="C140" s="7"/>
      <c r="D140" s="7" t="s">
        <v>78</v>
      </c>
      <c r="E140" s="7"/>
      <c r="F140" s="7"/>
      <c r="G140" s="7"/>
      <c r="H140" s="7"/>
      <c r="I140" s="7"/>
      <c r="J140" s="7"/>
      <c r="K140" s="7"/>
      <c r="L140" s="9" t="s">
        <v>303</v>
      </c>
      <c r="M140" s="94">
        <v>1251.4000000000001</v>
      </c>
      <c r="N140" s="96">
        <v>813.03</v>
      </c>
      <c r="O140" s="96">
        <v>937.04</v>
      </c>
      <c r="P140" s="96">
        <v>927.65</v>
      </c>
      <c r="Q140" s="94">
        <v>1441.24</v>
      </c>
      <c r="R140" s="94">
        <v>1029.74</v>
      </c>
      <c r="S140" s="96">
        <v>714.45</v>
      </c>
      <c r="T140" s="94">
        <v>2683.94</v>
      </c>
      <c r="U140" s="94">
        <v>1053.8</v>
      </c>
    </row>
    <row r="141" spans="1:21" ht="16.5" customHeight="1" x14ac:dyDescent="0.2">
      <c r="A141" s="7"/>
      <c r="B141" s="7"/>
      <c r="C141" s="7"/>
      <c r="D141" s="7" t="s">
        <v>79</v>
      </c>
      <c r="E141" s="7"/>
      <c r="F141" s="7"/>
      <c r="G141" s="7"/>
      <c r="H141" s="7"/>
      <c r="I141" s="7"/>
      <c r="J141" s="7"/>
      <c r="K141" s="7"/>
      <c r="L141" s="9" t="s">
        <v>303</v>
      </c>
      <c r="M141" s="94">
        <v>1181.6400000000001</v>
      </c>
      <c r="N141" s="96">
        <v>823.85</v>
      </c>
      <c r="O141" s="96">
        <v>873.85</v>
      </c>
      <c r="P141" s="96">
        <v>857.73</v>
      </c>
      <c r="Q141" s="94">
        <v>1404.31</v>
      </c>
      <c r="R141" s="94">
        <v>1079.98</v>
      </c>
      <c r="S141" s="96">
        <v>666.84</v>
      </c>
      <c r="T141" s="94">
        <v>2627.88</v>
      </c>
      <c r="U141" s="94">
        <v>1011.97</v>
      </c>
    </row>
    <row r="142" spans="1:21" ht="16.5" customHeight="1" x14ac:dyDescent="0.2">
      <c r="A142" s="7"/>
      <c r="B142" s="7"/>
      <c r="C142" s="7"/>
      <c r="D142" s="7" t="s">
        <v>80</v>
      </c>
      <c r="E142" s="7"/>
      <c r="F142" s="7"/>
      <c r="G142" s="7"/>
      <c r="H142" s="7"/>
      <c r="I142" s="7"/>
      <c r="J142" s="7"/>
      <c r="K142" s="7"/>
      <c r="L142" s="9" t="s">
        <v>303</v>
      </c>
      <c r="M142" s="94">
        <v>1075.1300000000001</v>
      </c>
      <c r="N142" s="96">
        <v>714.88</v>
      </c>
      <c r="O142" s="96">
        <v>815.9</v>
      </c>
      <c r="P142" s="96">
        <v>835.86</v>
      </c>
      <c r="Q142" s="94">
        <v>1425.98</v>
      </c>
      <c r="R142" s="96">
        <v>916.71</v>
      </c>
      <c r="S142" s="96">
        <v>640.32000000000005</v>
      </c>
      <c r="T142" s="94">
        <v>2730.24</v>
      </c>
      <c r="U142" s="96">
        <v>935.62</v>
      </c>
    </row>
    <row r="143" spans="1:21" ht="16.5" customHeight="1" x14ac:dyDescent="0.2">
      <c r="A143" s="7"/>
      <c r="B143" s="7"/>
      <c r="C143" s="7"/>
      <c r="D143" s="7" t="s">
        <v>82</v>
      </c>
      <c r="E143" s="7"/>
      <c r="F143" s="7"/>
      <c r="G143" s="7"/>
      <c r="H143" s="7"/>
      <c r="I143" s="7"/>
      <c r="J143" s="7"/>
      <c r="K143" s="7"/>
      <c r="L143" s="9" t="s">
        <v>303</v>
      </c>
      <c r="M143" s="96">
        <v>982.98</v>
      </c>
      <c r="N143" s="96">
        <v>635.41999999999996</v>
      </c>
      <c r="O143" s="96">
        <v>756.88</v>
      </c>
      <c r="P143" s="96">
        <v>801.34</v>
      </c>
      <c r="Q143" s="94">
        <v>1270.92</v>
      </c>
      <c r="R143" s="96">
        <v>788.34</v>
      </c>
      <c r="S143" s="96">
        <v>658.98</v>
      </c>
      <c r="T143" s="94">
        <v>2595.85</v>
      </c>
      <c r="U143" s="96">
        <v>857.41</v>
      </c>
    </row>
    <row r="144" spans="1:21" ht="16.5" customHeight="1" x14ac:dyDescent="0.2">
      <c r="A144" s="7"/>
      <c r="B144" s="7"/>
      <c r="C144" s="7"/>
      <c r="D144" s="7" t="s">
        <v>83</v>
      </c>
      <c r="E144" s="7"/>
      <c r="F144" s="7"/>
      <c r="G144" s="7"/>
      <c r="H144" s="7"/>
      <c r="I144" s="7"/>
      <c r="J144" s="7"/>
      <c r="K144" s="7"/>
      <c r="L144" s="9" t="s">
        <v>303</v>
      </c>
      <c r="M144" s="96">
        <v>933.7</v>
      </c>
      <c r="N144" s="96">
        <v>581.41999999999996</v>
      </c>
      <c r="O144" s="96">
        <v>737.41</v>
      </c>
      <c r="P144" s="96">
        <v>754.63</v>
      </c>
      <c r="Q144" s="96">
        <v>987.63</v>
      </c>
      <c r="R144" s="96">
        <v>660.53</v>
      </c>
      <c r="S144" s="96">
        <v>631.17999999999995</v>
      </c>
      <c r="T144" s="94">
        <v>2479.5300000000002</v>
      </c>
      <c r="U144" s="96">
        <v>796.66</v>
      </c>
    </row>
    <row r="145" spans="1:21" ht="16.5" customHeight="1" x14ac:dyDescent="0.2">
      <c r="A145" s="7"/>
      <c r="B145" s="7"/>
      <c r="C145" s="7"/>
      <c r="D145" s="7" t="s">
        <v>84</v>
      </c>
      <c r="E145" s="7"/>
      <c r="F145" s="7"/>
      <c r="G145" s="7"/>
      <c r="H145" s="7"/>
      <c r="I145" s="7"/>
      <c r="J145" s="7"/>
      <c r="K145" s="7"/>
      <c r="L145" s="9" t="s">
        <v>303</v>
      </c>
      <c r="M145" s="96">
        <v>821.84</v>
      </c>
      <c r="N145" s="96">
        <v>538.29999999999995</v>
      </c>
      <c r="O145" s="96">
        <v>742.46</v>
      </c>
      <c r="P145" s="96">
        <v>754.16</v>
      </c>
      <c r="Q145" s="96">
        <v>807.37</v>
      </c>
      <c r="R145" s="96">
        <v>639.52</v>
      </c>
      <c r="S145" s="96">
        <v>606.98</v>
      </c>
      <c r="T145" s="94">
        <v>2388.7800000000002</v>
      </c>
      <c r="U145" s="96">
        <v>738.05</v>
      </c>
    </row>
    <row r="146" spans="1:21" ht="16.5" customHeight="1" x14ac:dyDescent="0.2">
      <c r="A146" s="7"/>
      <c r="B146" s="7"/>
      <c r="C146" s="7"/>
      <c r="D146" s="7" t="s">
        <v>86</v>
      </c>
      <c r="E146" s="7"/>
      <c r="F146" s="7"/>
      <c r="G146" s="7"/>
      <c r="H146" s="7"/>
      <c r="I146" s="7"/>
      <c r="J146" s="7"/>
      <c r="K146" s="7"/>
      <c r="L146" s="9" t="s">
        <v>303</v>
      </c>
      <c r="M146" s="96">
        <v>787.47</v>
      </c>
      <c r="N146" s="96">
        <v>510.86</v>
      </c>
      <c r="O146" s="96">
        <v>716.32</v>
      </c>
      <c r="P146" s="96">
        <v>721.89</v>
      </c>
      <c r="Q146" s="96">
        <v>705.53</v>
      </c>
      <c r="R146" s="96">
        <v>664.32</v>
      </c>
      <c r="S146" s="96">
        <v>585.30999999999995</v>
      </c>
      <c r="T146" s="94">
        <v>2090.17</v>
      </c>
      <c r="U146" s="96">
        <v>701.84</v>
      </c>
    </row>
    <row r="147" spans="1:21" ht="16.5" customHeight="1" x14ac:dyDescent="0.2">
      <c r="A147" s="7"/>
      <c r="B147" s="7"/>
      <c r="C147" s="7"/>
      <c r="D147" s="7" t="s">
        <v>87</v>
      </c>
      <c r="E147" s="7"/>
      <c r="F147" s="7"/>
      <c r="G147" s="7"/>
      <c r="H147" s="7"/>
      <c r="I147" s="7"/>
      <c r="J147" s="7"/>
      <c r="K147" s="7"/>
      <c r="L147" s="9" t="s">
        <v>303</v>
      </c>
      <c r="M147" s="96">
        <v>765.16</v>
      </c>
      <c r="N147" s="96">
        <v>499.17</v>
      </c>
      <c r="O147" s="96">
        <v>737.8</v>
      </c>
      <c r="P147" s="96">
        <v>710.5</v>
      </c>
      <c r="Q147" s="96">
        <v>656.39</v>
      </c>
      <c r="R147" s="96">
        <v>623.97</v>
      </c>
      <c r="S147" s="96">
        <v>571.79999999999995</v>
      </c>
      <c r="T147" s="94">
        <v>2530.65</v>
      </c>
      <c r="U147" s="96">
        <v>696.64</v>
      </c>
    </row>
    <row r="148" spans="1:21" ht="16.5" customHeight="1" x14ac:dyDescent="0.2">
      <c r="A148" s="7"/>
      <c r="B148" s="7"/>
      <c r="C148" s="7"/>
      <c r="D148" s="7" t="s">
        <v>88</v>
      </c>
      <c r="E148" s="7"/>
      <c r="F148" s="7"/>
      <c r="G148" s="7"/>
      <c r="H148" s="7"/>
      <c r="I148" s="7"/>
      <c r="J148" s="7"/>
      <c r="K148" s="7"/>
      <c r="L148" s="9" t="s">
        <v>303</v>
      </c>
      <c r="M148" s="96">
        <v>731.35</v>
      </c>
      <c r="N148" s="96">
        <v>495.58</v>
      </c>
      <c r="O148" s="96">
        <v>741.88</v>
      </c>
      <c r="P148" s="96">
        <v>636.57000000000005</v>
      </c>
      <c r="Q148" s="96">
        <v>618.46</v>
      </c>
      <c r="R148" s="96">
        <v>614.96</v>
      </c>
      <c r="S148" s="96">
        <v>541.04</v>
      </c>
      <c r="T148" s="94">
        <v>1787.73</v>
      </c>
      <c r="U148" s="96">
        <v>665.91</v>
      </c>
    </row>
    <row r="149" spans="1:21" ht="16.5" customHeight="1" x14ac:dyDescent="0.2">
      <c r="A149" s="7"/>
      <c r="B149" s="7"/>
      <c r="C149" s="7" t="s">
        <v>300</v>
      </c>
      <c r="D149" s="7"/>
      <c r="E149" s="7"/>
      <c r="F149" s="7"/>
      <c r="G149" s="7"/>
      <c r="H149" s="7"/>
      <c r="I149" s="7"/>
      <c r="J149" s="7"/>
      <c r="K149" s="7"/>
      <c r="L149" s="9"/>
      <c r="M149" s="10"/>
      <c r="N149" s="10"/>
      <c r="O149" s="10"/>
      <c r="P149" s="10"/>
      <c r="Q149" s="10"/>
      <c r="R149" s="10"/>
      <c r="S149" s="10"/>
      <c r="T149" s="10"/>
      <c r="U149" s="10"/>
    </row>
    <row r="150" spans="1:21" ht="16.5" customHeight="1" x14ac:dyDescent="0.2">
      <c r="A150" s="7"/>
      <c r="B150" s="7"/>
      <c r="C150" s="7"/>
      <c r="D150" s="7" t="s">
        <v>63</v>
      </c>
      <c r="E150" s="7"/>
      <c r="F150" s="7"/>
      <c r="G150" s="7"/>
      <c r="H150" s="7"/>
      <c r="I150" s="7"/>
      <c r="J150" s="7"/>
      <c r="K150" s="7"/>
      <c r="L150" s="9" t="s">
        <v>303</v>
      </c>
      <c r="M150" s="94">
        <v>1293.5</v>
      </c>
      <c r="N150" s="94">
        <v>1021.12</v>
      </c>
      <c r="O150" s="94">
        <v>1194.4000000000001</v>
      </c>
      <c r="P150" s="96">
        <v>971.93</v>
      </c>
      <c r="Q150" s="94">
        <v>1628.4</v>
      </c>
      <c r="R150" s="94">
        <v>1050.3399999999999</v>
      </c>
      <c r="S150" s="96">
        <v>853.71</v>
      </c>
      <c r="T150" s="94">
        <v>2653.74</v>
      </c>
      <c r="U150" s="94">
        <v>1193.23</v>
      </c>
    </row>
    <row r="151" spans="1:21" ht="16.5" customHeight="1" x14ac:dyDescent="0.2">
      <c r="A151" s="7"/>
      <c r="B151" s="7"/>
      <c r="C151" s="7"/>
      <c r="D151" s="7" t="s">
        <v>78</v>
      </c>
      <c r="E151" s="7"/>
      <c r="F151" s="7"/>
      <c r="G151" s="7"/>
      <c r="H151" s="7"/>
      <c r="I151" s="7"/>
      <c r="J151" s="7"/>
      <c r="K151" s="7"/>
      <c r="L151" s="9" t="s">
        <v>303</v>
      </c>
      <c r="M151" s="94">
        <v>1357.9</v>
      </c>
      <c r="N151" s="96">
        <v>927.63</v>
      </c>
      <c r="O151" s="94">
        <v>1038.29</v>
      </c>
      <c r="P151" s="96">
        <v>954.06</v>
      </c>
      <c r="Q151" s="94">
        <v>1495.22</v>
      </c>
      <c r="R151" s="94">
        <v>1115.24</v>
      </c>
      <c r="S151" s="96">
        <v>780.13</v>
      </c>
      <c r="T151" s="94">
        <v>2914.1</v>
      </c>
      <c r="U151" s="94">
        <v>1149.42</v>
      </c>
    </row>
    <row r="152" spans="1:21" ht="16.5" customHeight="1" x14ac:dyDescent="0.2">
      <c r="A152" s="7"/>
      <c r="B152" s="7"/>
      <c r="C152" s="7"/>
      <c r="D152" s="7" t="s">
        <v>79</v>
      </c>
      <c r="E152" s="7"/>
      <c r="F152" s="7"/>
      <c r="G152" s="7"/>
      <c r="H152" s="7"/>
      <c r="I152" s="7"/>
      <c r="J152" s="7"/>
      <c r="K152" s="7"/>
      <c r="L152" s="9" t="s">
        <v>303</v>
      </c>
      <c r="M152" s="94">
        <v>1288.6199999999999</v>
      </c>
      <c r="N152" s="96">
        <v>932.35</v>
      </c>
      <c r="O152" s="96">
        <v>969.94</v>
      </c>
      <c r="P152" s="96">
        <v>877.74</v>
      </c>
      <c r="Q152" s="94">
        <v>1451.39</v>
      </c>
      <c r="R152" s="94">
        <v>1173.5999999999999</v>
      </c>
      <c r="S152" s="96">
        <v>724.04</v>
      </c>
      <c r="T152" s="94">
        <v>2859.91</v>
      </c>
      <c r="U152" s="94">
        <v>1104.06</v>
      </c>
    </row>
    <row r="153" spans="1:21" ht="16.5" customHeight="1" x14ac:dyDescent="0.2">
      <c r="A153" s="7"/>
      <c r="B153" s="7"/>
      <c r="C153" s="7"/>
      <c r="D153" s="7" t="s">
        <v>80</v>
      </c>
      <c r="E153" s="7"/>
      <c r="F153" s="7"/>
      <c r="G153" s="7"/>
      <c r="H153" s="7"/>
      <c r="I153" s="7"/>
      <c r="J153" s="7"/>
      <c r="K153" s="7"/>
      <c r="L153" s="9" t="s">
        <v>303</v>
      </c>
      <c r="M153" s="94">
        <v>1181.76</v>
      </c>
      <c r="N153" s="96">
        <v>819.04</v>
      </c>
      <c r="O153" s="96">
        <v>904.77</v>
      </c>
      <c r="P153" s="96">
        <v>855.5</v>
      </c>
      <c r="Q153" s="94">
        <v>1468.4</v>
      </c>
      <c r="R153" s="96">
        <v>992.62</v>
      </c>
      <c r="S153" s="96">
        <v>698.67</v>
      </c>
      <c r="T153" s="94">
        <v>2968.97</v>
      </c>
      <c r="U153" s="94">
        <v>1024.33</v>
      </c>
    </row>
    <row r="154" spans="1:21" ht="16.5" customHeight="1" x14ac:dyDescent="0.2">
      <c r="A154" s="7"/>
      <c r="B154" s="7"/>
      <c r="C154" s="7"/>
      <c r="D154" s="7" t="s">
        <v>82</v>
      </c>
      <c r="E154" s="7"/>
      <c r="F154" s="7"/>
      <c r="G154" s="7"/>
      <c r="H154" s="7"/>
      <c r="I154" s="7"/>
      <c r="J154" s="7"/>
      <c r="K154" s="7"/>
      <c r="L154" s="9" t="s">
        <v>303</v>
      </c>
      <c r="M154" s="94">
        <v>1095.5899999999999</v>
      </c>
      <c r="N154" s="96">
        <v>725.64</v>
      </c>
      <c r="O154" s="96">
        <v>826.68</v>
      </c>
      <c r="P154" s="96">
        <v>820.05</v>
      </c>
      <c r="Q154" s="94">
        <v>1363.53</v>
      </c>
      <c r="R154" s="96">
        <v>856.05</v>
      </c>
      <c r="S154" s="96">
        <v>718.44</v>
      </c>
      <c r="T154" s="94">
        <v>2824.45</v>
      </c>
      <c r="U154" s="96">
        <v>943.49</v>
      </c>
    </row>
    <row r="155" spans="1:21" ht="16.5" customHeight="1" x14ac:dyDescent="0.2">
      <c r="A155" s="7"/>
      <c r="B155" s="7"/>
      <c r="C155" s="7"/>
      <c r="D155" s="7" t="s">
        <v>83</v>
      </c>
      <c r="E155" s="7"/>
      <c r="F155" s="7"/>
      <c r="G155" s="7"/>
      <c r="H155" s="7"/>
      <c r="I155" s="7"/>
      <c r="J155" s="7"/>
      <c r="K155" s="7"/>
      <c r="L155" s="9" t="s">
        <v>303</v>
      </c>
      <c r="M155" s="94">
        <v>1043.93</v>
      </c>
      <c r="N155" s="96">
        <v>658.41</v>
      </c>
      <c r="O155" s="96">
        <v>800.05</v>
      </c>
      <c r="P155" s="96">
        <v>773.1</v>
      </c>
      <c r="Q155" s="94">
        <v>1074.2</v>
      </c>
      <c r="R155" s="96">
        <v>726.18</v>
      </c>
      <c r="S155" s="96">
        <v>664.18</v>
      </c>
      <c r="T155" s="94">
        <v>2635.04</v>
      </c>
      <c r="U155" s="96">
        <v>875.46</v>
      </c>
    </row>
    <row r="156" spans="1:21" ht="16.5" customHeight="1" x14ac:dyDescent="0.2">
      <c r="A156" s="7"/>
      <c r="B156" s="7"/>
      <c r="C156" s="7"/>
      <c r="D156" s="7" t="s">
        <v>84</v>
      </c>
      <c r="E156" s="7"/>
      <c r="F156" s="7"/>
      <c r="G156" s="7"/>
      <c r="H156" s="7"/>
      <c r="I156" s="7"/>
      <c r="J156" s="7"/>
      <c r="K156" s="7"/>
      <c r="L156" s="9" t="s">
        <v>303</v>
      </c>
      <c r="M156" s="96">
        <v>928.97</v>
      </c>
      <c r="N156" s="96">
        <v>608.92999999999995</v>
      </c>
      <c r="O156" s="96">
        <v>809.39</v>
      </c>
      <c r="P156" s="96">
        <v>772.8</v>
      </c>
      <c r="Q156" s="96">
        <v>846.57</v>
      </c>
      <c r="R156" s="96">
        <v>718.42</v>
      </c>
      <c r="S156" s="96">
        <v>618.87</v>
      </c>
      <c r="T156" s="94">
        <v>2497.85</v>
      </c>
      <c r="U156" s="96">
        <v>811.38</v>
      </c>
    </row>
    <row r="157" spans="1:21" ht="16.5" customHeight="1" x14ac:dyDescent="0.2">
      <c r="A157" s="7"/>
      <c r="B157" s="7"/>
      <c r="C157" s="7"/>
      <c r="D157" s="7" t="s">
        <v>86</v>
      </c>
      <c r="E157" s="7"/>
      <c r="F157" s="7"/>
      <c r="G157" s="7"/>
      <c r="H157" s="7"/>
      <c r="I157" s="7"/>
      <c r="J157" s="7"/>
      <c r="K157" s="7"/>
      <c r="L157" s="9" t="s">
        <v>303</v>
      </c>
      <c r="M157" s="96">
        <v>886.6</v>
      </c>
      <c r="N157" s="96">
        <v>579.37</v>
      </c>
      <c r="O157" s="96">
        <v>757.22</v>
      </c>
      <c r="P157" s="96">
        <v>739.09</v>
      </c>
      <c r="Q157" s="96">
        <v>748.89</v>
      </c>
      <c r="R157" s="96">
        <v>740.39</v>
      </c>
      <c r="S157" s="96">
        <v>595.96</v>
      </c>
      <c r="T157" s="94">
        <v>2197.25</v>
      </c>
      <c r="U157" s="96">
        <v>766.65</v>
      </c>
    </row>
    <row r="158" spans="1:21" ht="16.5" customHeight="1" x14ac:dyDescent="0.2">
      <c r="A158" s="7"/>
      <c r="B158" s="7"/>
      <c r="C158" s="7"/>
      <c r="D158" s="7" t="s">
        <v>87</v>
      </c>
      <c r="E158" s="7"/>
      <c r="F158" s="7"/>
      <c r="G158" s="7"/>
      <c r="H158" s="7"/>
      <c r="I158" s="7"/>
      <c r="J158" s="7"/>
      <c r="K158" s="7"/>
      <c r="L158" s="9" t="s">
        <v>303</v>
      </c>
      <c r="M158" s="96">
        <v>865.56</v>
      </c>
      <c r="N158" s="96">
        <v>563.97</v>
      </c>
      <c r="O158" s="96">
        <v>779.19</v>
      </c>
      <c r="P158" s="96">
        <v>727.52</v>
      </c>
      <c r="Q158" s="96">
        <v>691.05</v>
      </c>
      <c r="R158" s="96">
        <v>694.83</v>
      </c>
      <c r="S158" s="96">
        <v>584.75</v>
      </c>
      <c r="T158" s="94">
        <v>2624.47</v>
      </c>
      <c r="U158" s="96">
        <v>760.27</v>
      </c>
    </row>
    <row r="159" spans="1:21" ht="16.5" customHeight="1" x14ac:dyDescent="0.2">
      <c r="A159" s="7"/>
      <c r="B159" s="7"/>
      <c r="C159" s="7"/>
      <c r="D159" s="7" t="s">
        <v>88</v>
      </c>
      <c r="E159" s="7"/>
      <c r="F159" s="7"/>
      <c r="G159" s="7"/>
      <c r="H159" s="7"/>
      <c r="I159" s="7"/>
      <c r="J159" s="7"/>
      <c r="K159" s="7"/>
      <c r="L159" s="9" t="s">
        <v>303</v>
      </c>
      <c r="M159" s="96">
        <v>890.22</v>
      </c>
      <c r="N159" s="96">
        <v>553.89</v>
      </c>
      <c r="O159" s="96">
        <v>776.89</v>
      </c>
      <c r="P159" s="96">
        <v>693.54</v>
      </c>
      <c r="Q159" s="96">
        <v>648.41</v>
      </c>
      <c r="R159" s="96">
        <v>671.87</v>
      </c>
      <c r="S159" s="96">
        <v>560.30999999999995</v>
      </c>
      <c r="T159" s="94">
        <v>1888.24</v>
      </c>
      <c r="U159" s="96">
        <v>749.36</v>
      </c>
    </row>
    <row r="160" spans="1:21" ht="16.5" customHeight="1" x14ac:dyDescent="0.2">
      <c r="A160" s="7"/>
      <c r="B160" s="7"/>
      <c r="C160" s="7" t="s">
        <v>301</v>
      </c>
      <c r="D160" s="7"/>
      <c r="E160" s="7"/>
      <c r="F160" s="7"/>
      <c r="G160" s="7"/>
      <c r="H160" s="7"/>
      <c r="I160" s="7"/>
      <c r="J160" s="7"/>
      <c r="K160" s="7"/>
      <c r="L160" s="9"/>
      <c r="M160" s="10"/>
      <c r="N160" s="10"/>
      <c r="O160" s="10"/>
      <c r="P160" s="10"/>
      <c r="Q160" s="10"/>
      <c r="R160" s="10"/>
      <c r="S160" s="10"/>
      <c r="T160" s="10"/>
      <c r="U160" s="10"/>
    </row>
    <row r="161" spans="1:21" ht="16.5" customHeight="1" x14ac:dyDescent="0.2">
      <c r="A161" s="7"/>
      <c r="B161" s="7"/>
      <c r="C161" s="7"/>
      <c r="D161" s="7" t="s">
        <v>63</v>
      </c>
      <c r="E161" s="7"/>
      <c r="F161" s="7"/>
      <c r="G161" s="7"/>
      <c r="H161" s="7"/>
      <c r="I161" s="7"/>
      <c r="J161" s="7"/>
      <c r="K161" s="7"/>
      <c r="L161" s="9" t="s">
        <v>303</v>
      </c>
      <c r="M161" s="94">
        <v>1436.48</v>
      </c>
      <c r="N161" s="94">
        <v>1218.94</v>
      </c>
      <c r="O161" s="94">
        <v>1267.92</v>
      </c>
      <c r="P161" s="94">
        <v>1001.99</v>
      </c>
      <c r="Q161" s="94">
        <v>1733.18</v>
      </c>
      <c r="R161" s="94">
        <v>1272.3499999999999</v>
      </c>
      <c r="S161" s="96">
        <v>879.83</v>
      </c>
      <c r="T161" s="94">
        <v>3446.98</v>
      </c>
      <c r="U161" s="94">
        <v>1327.37</v>
      </c>
    </row>
    <row r="162" spans="1:21" ht="16.5" customHeight="1" x14ac:dyDescent="0.2">
      <c r="A162" s="7"/>
      <c r="B162" s="7"/>
      <c r="C162" s="7"/>
      <c r="D162" s="7" t="s">
        <v>78</v>
      </c>
      <c r="E162" s="7"/>
      <c r="F162" s="7"/>
      <c r="G162" s="7"/>
      <c r="H162" s="7"/>
      <c r="I162" s="7"/>
      <c r="J162" s="7"/>
      <c r="K162" s="7"/>
      <c r="L162" s="9" t="s">
        <v>303</v>
      </c>
      <c r="M162" s="94">
        <v>1435.86</v>
      </c>
      <c r="N162" s="94">
        <v>1096.9100000000001</v>
      </c>
      <c r="O162" s="94">
        <v>1113.7</v>
      </c>
      <c r="P162" s="96">
        <v>983.26</v>
      </c>
      <c r="Q162" s="94">
        <v>1580.53</v>
      </c>
      <c r="R162" s="94">
        <v>1263.4000000000001</v>
      </c>
      <c r="S162" s="96">
        <v>814.37</v>
      </c>
      <c r="T162" s="94">
        <v>3658.18</v>
      </c>
      <c r="U162" s="94">
        <v>1253.1400000000001</v>
      </c>
    </row>
    <row r="163" spans="1:21" ht="16.5" customHeight="1" x14ac:dyDescent="0.2">
      <c r="A163" s="7"/>
      <c r="B163" s="7"/>
      <c r="C163" s="7"/>
      <c r="D163" s="7" t="s">
        <v>79</v>
      </c>
      <c r="E163" s="7"/>
      <c r="F163" s="7"/>
      <c r="G163" s="7"/>
      <c r="H163" s="7"/>
      <c r="I163" s="7"/>
      <c r="J163" s="7"/>
      <c r="K163" s="7"/>
      <c r="L163" s="9" t="s">
        <v>303</v>
      </c>
      <c r="M163" s="94">
        <v>1361.48</v>
      </c>
      <c r="N163" s="94">
        <v>1101.5</v>
      </c>
      <c r="O163" s="94">
        <v>1043.78</v>
      </c>
      <c r="P163" s="96">
        <v>906.16</v>
      </c>
      <c r="Q163" s="94">
        <v>1541.22</v>
      </c>
      <c r="R163" s="94">
        <v>1238.92</v>
      </c>
      <c r="S163" s="96">
        <v>757.98</v>
      </c>
      <c r="T163" s="94">
        <v>3635.72</v>
      </c>
      <c r="U163" s="94">
        <v>1204.78</v>
      </c>
    </row>
    <row r="164" spans="1:21" ht="16.5" customHeight="1" x14ac:dyDescent="0.2">
      <c r="A164" s="7"/>
      <c r="B164" s="7"/>
      <c r="C164" s="7"/>
      <c r="D164" s="7" t="s">
        <v>80</v>
      </c>
      <c r="E164" s="7"/>
      <c r="F164" s="7"/>
      <c r="G164" s="7"/>
      <c r="H164" s="7"/>
      <c r="I164" s="7"/>
      <c r="J164" s="7"/>
      <c r="K164" s="7"/>
      <c r="L164" s="9" t="s">
        <v>303</v>
      </c>
      <c r="M164" s="94">
        <v>1250.9100000000001</v>
      </c>
      <c r="N164" s="96">
        <v>980.39</v>
      </c>
      <c r="O164" s="96">
        <v>975.57</v>
      </c>
      <c r="P164" s="96">
        <v>877.91</v>
      </c>
      <c r="Q164" s="94">
        <v>1552.15</v>
      </c>
      <c r="R164" s="94">
        <v>1054.96</v>
      </c>
      <c r="S164" s="96">
        <v>732.72</v>
      </c>
      <c r="T164" s="94">
        <v>3741.71</v>
      </c>
      <c r="U164" s="94">
        <v>1120.23</v>
      </c>
    </row>
    <row r="165" spans="1:21" ht="16.5" customHeight="1" x14ac:dyDescent="0.2">
      <c r="A165" s="7"/>
      <c r="B165" s="7"/>
      <c r="C165" s="7"/>
      <c r="D165" s="7" t="s">
        <v>82</v>
      </c>
      <c r="E165" s="7"/>
      <c r="F165" s="7"/>
      <c r="G165" s="7"/>
      <c r="H165" s="7"/>
      <c r="I165" s="7"/>
      <c r="J165" s="7"/>
      <c r="K165" s="7"/>
      <c r="L165" s="9" t="s">
        <v>303</v>
      </c>
      <c r="M165" s="94">
        <v>1168.28</v>
      </c>
      <c r="N165" s="96">
        <v>855.41</v>
      </c>
      <c r="O165" s="96">
        <v>895.7</v>
      </c>
      <c r="P165" s="96">
        <v>858.95</v>
      </c>
      <c r="Q165" s="94">
        <v>1494.59</v>
      </c>
      <c r="R165" s="96">
        <v>917.11</v>
      </c>
      <c r="S165" s="96">
        <v>752.04</v>
      </c>
      <c r="T165" s="94">
        <v>3619.75</v>
      </c>
      <c r="U165" s="94">
        <v>1037.31</v>
      </c>
    </row>
    <row r="166" spans="1:21" ht="16.5" customHeight="1" x14ac:dyDescent="0.2">
      <c r="A166" s="7"/>
      <c r="B166" s="7"/>
      <c r="C166" s="7"/>
      <c r="D166" s="7" t="s">
        <v>83</v>
      </c>
      <c r="E166" s="7"/>
      <c r="F166" s="7"/>
      <c r="G166" s="7"/>
      <c r="H166" s="7"/>
      <c r="I166" s="7"/>
      <c r="J166" s="7"/>
      <c r="K166" s="7"/>
      <c r="L166" s="9" t="s">
        <v>303</v>
      </c>
      <c r="M166" s="94">
        <v>1115.79</v>
      </c>
      <c r="N166" s="96">
        <v>774.79</v>
      </c>
      <c r="O166" s="96">
        <v>851.68</v>
      </c>
      <c r="P166" s="96">
        <v>849.5</v>
      </c>
      <c r="Q166" s="94">
        <v>1156.54</v>
      </c>
      <c r="R166" s="96">
        <v>783.26</v>
      </c>
      <c r="S166" s="96">
        <v>695.14</v>
      </c>
      <c r="T166" s="94">
        <v>3351.5</v>
      </c>
      <c r="U166" s="96">
        <v>961.78</v>
      </c>
    </row>
    <row r="167" spans="1:21" ht="16.5" customHeight="1" x14ac:dyDescent="0.2">
      <c r="A167" s="7"/>
      <c r="B167" s="7"/>
      <c r="C167" s="7"/>
      <c r="D167" s="7" t="s">
        <v>84</v>
      </c>
      <c r="E167" s="7"/>
      <c r="F167" s="7"/>
      <c r="G167" s="7"/>
      <c r="H167" s="7"/>
      <c r="I167" s="7"/>
      <c r="J167" s="7"/>
      <c r="K167" s="7"/>
      <c r="L167" s="9" t="s">
        <v>303</v>
      </c>
      <c r="M167" s="96">
        <v>999.28</v>
      </c>
      <c r="N167" s="96">
        <v>712.48</v>
      </c>
      <c r="O167" s="96">
        <v>839.82</v>
      </c>
      <c r="P167" s="96">
        <v>844.6</v>
      </c>
      <c r="Q167" s="96">
        <v>880.68</v>
      </c>
      <c r="R167" s="96">
        <v>769.95</v>
      </c>
      <c r="S167" s="96">
        <v>651.57000000000005</v>
      </c>
      <c r="T167" s="94">
        <v>3230.03</v>
      </c>
      <c r="U167" s="96">
        <v>885.85</v>
      </c>
    </row>
    <row r="168" spans="1:21" ht="16.5" customHeight="1" x14ac:dyDescent="0.2">
      <c r="A168" s="7"/>
      <c r="B168" s="7"/>
      <c r="C168" s="7"/>
      <c r="D168" s="7" t="s">
        <v>86</v>
      </c>
      <c r="E168" s="7"/>
      <c r="F168" s="7"/>
      <c r="G168" s="7"/>
      <c r="H168" s="7"/>
      <c r="I168" s="7"/>
      <c r="J168" s="7"/>
      <c r="K168" s="7"/>
      <c r="L168" s="9" t="s">
        <v>303</v>
      </c>
      <c r="M168" s="96">
        <v>961.85</v>
      </c>
      <c r="N168" s="96">
        <v>677.09</v>
      </c>
      <c r="O168" s="96">
        <v>815.04</v>
      </c>
      <c r="P168" s="96">
        <v>817.77</v>
      </c>
      <c r="Q168" s="96">
        <v>782.19</v>
      </c>
      <c r="R168" s="96">
        <v>791.97</v>
      </c>
      <c r="S168" s="96">
        <v>626.94000000000005</v>
      </c>
      <c r="T168" s="94">
        <v>2971.95</v>
      </c>
      <c r="U168" s="96">
        <v>848.28</v>
      </c>
    </row>
    <row r="169" spans="1:21" ht="16.5" customHeight="1" x14ac:dyDescent="0.2">
      <c r="A169" s="7"/>
      <c r="B169" s="7"/>
      <c r="C169" s="7"/>
      <c r="D169" s="7" t="s">
        <v>87</v>
      </c>
      <c r="E169" s="7"/>
      <c r="F169" s="7"/>
      <c r="G169" s="7"/>
      <c r="H169" s="7"/>
      <c r="I169" s="7"/>
      <c r="J169" s="7"/>
      <c r="K169" s="7"/>
      <c r="L169" s="9" t="s">
        <v>303</v>
      </c>
      <c r="M169" s="96">
        <v>948.86</v>
      </c>
      <c r="N169" s="96">
        <v>658.68</v>
      </c>
      <c r="O169" s="96">
        <v>837.58</v>
      </c>
      <c r="P169" s="96">
        <v>807.07</v>
      </c>
      <c r="Q169" s="96">
        <v>691.05</v>
      </c>
      <c r="R169" s="96">
        <v>742.21</v>
      </c>
      <c r="S169" s="96">
        <v>622.28</v>
      </c>
      <c r="T169" s="94">
        <v>3259.32</v>
      </c>
      <c r="U169" s="96">
        <v>840.04</v>
      </c>
    </row>
    <row r="170" spans="1:21" ht="16.5" customHeight="1" x14ac:dyDescent="0.2">
      <c r="A170" s="14"/>
      <c r="B170" s="14"/>
      <c r="C170" s="14"/>
      <c r="D170" s="14" t="s">
        <v>88</v>
      </c>
      <c r="E170" s="14"/>
      <c r="F170" s="14"/>
      <c r="G170" s="14"/>
      <c r="H170" s="14"/>
      <c r="I170" s="14"/>
      <c r="J170" s="14"/>
      <c r="K170" s="14"/>
      <c r="L170" s="15" t="s">
        <v>303</v>
      </c>
      <c r="M170" s="97">
        <v>989.04</v>
      </c>
      <c r="N170" s="97">
        <v>640.95000000000005</v>
      </c>
      <c r="O170" s="97">
        <v>837.47</v>
      </c>
      <c r="P170" s="97">
        <v>769.03</v>
      </c>
      <c r="Q170" s="97">
        <v>648.41</v>
      </c>
      <c r="R170" s="97">
        <v>726.74</v>
      </c>
      <c r="S170" s="97">
        <v>599.46</v>
      </c>
      <c r="T170" s="95">
        <v>1923.05</v>
      </c>
      <c r="U170" s="97">
        <v>825.22</v>
      </c>
    </row>
    <row r="171" spans="1:21" ht="4.5" customHeight="1" x14ac:dyDescent="0.2">
      <c r="A171" s="29"/>
      <c r="B171" s="29"/>
      <c r="C171" s="2"/>
      <c r="D171" s="2"/>
      <c r="E171" s="2"/>
      <c r="F171" s="2"/>
      <c r="G171" s="2"/>
      <c r="H171" s="2"/>
      <c r="I171" s="2"/>
      <c r="J171" s="2"/>
      <c r="K171" s="2"/>
      <c r="L171" s="2"/>
      <c r="M171" s="2"/>
      <c r="N171" s="2"/>
      <c r="O171" s="2"/>
      <c r="P171" s="2"/>
      <c r="Q171" s="2"/>
      <c r="R171" s="2"/>
      <c r="S171" s="2"/>
      <c r="T171" s="2"/>
      <c r="U171" s="2"/>
    </row>
    <row r="172" spans="1:21" ht="16.5" customHeight="1" x14ac:dyDescent="0.2">
      <c r="A172" s="29"/>
      <c r="B172" s="29"/>
      <c r="C172" s="378" t="s">
        <v>304</v>
      </c>
      <c r="D172" s="378"/>
      <c r="E172" s="378"/>
      <c r="F172" s="378"/>
      <c r="G172" s="378"/>
      <c r="H172" s="378"/>
      <c r="I172" s="378"/>
      <c r="J172" s="378"/>
      <c r="K172" s="378"/>
      <c r="L172" s="378"/>
      <c r="M172" s="378"/>
      <c r="N172" s="378"/>
      <c r="O172" s="378"/>
      <c r="P172" s="378"/>
      <c r="Q172" s="378"/>
      <c r="R172" s="378"/>
      <c r="S172" s="378"/>
      <c r="T172" s="378"/>
      <c r="U172" s="378"/>
    </row>
    <row r="173" spans="1:21" ht="4.5" customHeight="1" x14ac:dyDescent="0.2">
      <c r="A173" s="29"/>
      <c r="B173" s="29"/>
      <c r="C173" s="2"/>
      <c r="D173" s="2"/>
      <c r="E173" s="2"/>
      <c r="F173" s="2"/>
      <c r="G173" s="2"/>
      <c r="H173" s="2"/>
      <c r="I173" s="2"/>
      <c r="J173" s="2"/>
      <c r="K173" s="2"/>
      <c r="L173" s="2"/>
      <c r="M173" s="2"/>
      <c r="N173" s="2"/>
      <c r="O173" s="2"/>
      <c r="P173" s="2"/>
      <c r="Q173" s="2"/>
      <c r="R173" s="2"/>
      <c r="S173" s="2"/>
      <c r="T173" s="2"/>
      <c r="U173" s="2"/>
    </row>
    <row r="174" spans="1:21" ht="29.45" customHeight="1" x14ac:dyDescent="0.2">
      <c r="A174" s="29" t="s">
        <v>89</v>
      </c>
      <c r="B174" s="29"/>
      <c r="C174" s="378" t="s">
        <v>305</v>
      </c>
      <c r="D174" s="378"/>
      <c r="E174" s="378"/>
      <c r="F174" s="378"/>
      <c r="G174" s="378"/>
      <c r="H174" s="378"/>
      <c r="I174" s="378"/>
      <c r="J174" s="378"/>
      <c r="K174" s="378"/>
      <c r="L174" s="378"/>
      <c r="M174" s="378"/>
      <c r="N174" s="378"/>
      <c r="O174" s="378"/>
      <c r="P174" s="378"/>
      <c r="Q174" s="378"/>
      <c r="R174" s="378"/>
      <c r="S174" s="378"/>
      <c r="T174" s="378"/>
      <c r="U174" s="378"/>
    </row>
    <row r="175" spans="1:21" ht="16.5" customHeight="1" x14ac:dyDescent="0.2">
      <c r="A175" s="29" t="s">
        <v>90</v>
      </c>
      <c r="B175" s="29"/>
      <c r="C175" s="378" t="s">
        <v>306</v>
      </c>
      <c r="D175" s="378"/>
      <c r="E175" s="378"/>
      <c r="F175" s="378"/>
      <c r="G175" s="378"/>
      <c r="H175" s="378"/>
      <c r="I175" s="378"/>
      <c r="J175" s="378"/>
      <c r="K175" s="378"/>
      <c r="L175" s="378"/>
      <c r="M175" s="378"/>
      <c r="N175" s="378"/>
      <c r="O175" s="378"/>
      <c r="P175" s="378"/>
      <c r="Q175" s="378"/>
      <c r="R175" s="378"/>
      <c r="S175" s="378"/>
      <c r="T175" s="378"/>
      <c r="U175" s="378"/>
    </row>
    <row r="176" spans="1:21" ht="29.45" customHeight="1" x14ac:dyDescent="0.2">
      <c r="A176" s="29" t="s">
        <v>91</v>
      </c>
      <c r="B176" s="29"/>
      <c r="C176" s="378" t="s">
        <v>307</v>
      </c>
      <c r="D176" s="378"/>
      <c r="E176" s="378"/>
      <c r="F176" s="378"/>
      <c r="G176" s="378"/>
      <c r="H176" s="378"/>
      <c r="I176" s="378"/>
      <c r="J176" s="378"/>
      <c r="K176" s="378"/>
      <c r="L176" s="378"/>
      <c r="M176" s="378"/>
      <c r="N176" s="378"/>
      <c r="O176" s="378"/>
      <c r="P176" s="378"/>
      <c r="Q176" s="378"/>
      <c r="R176" s="378"/>
      <c r="S176" s="378"/>
      <c r="T176" s="378"/>
      <c r="U176" s="378"/>
    </row>
    <row r="177" spans="1:21" ht="42.4" customHeight="1" x14ac:dyDescent="0.2">
      <c r="A177" s="29"/>
      <c r="B177" s="29"/>
      <c r="C177" s="378" t="s">
        <v>308</v>
      </c>
      <c r="D177" s="378"/>
      <c r="E177" s="378"/>
      <c r="F177" s="378"/>
      <c r="G177" s="378"/>
      <c r="H177" s="378"/>
      <c r="I177" s="378"/>
      <c r="J177" s="378"/>
      <c r="K177" s="378"/>
      <c r="L177" s="378"/>
      <c r="M177" s="378"/>
      <c r="N177" s="378"/>
      <c r="O177" s="378"/>
      <c r="P177" s="378"/>
      <c r="Q177" s="378"/>
      <c r="R177" s="378"/>
      <c r="S177" s="378"/>
      <c r="T177" s="378"/>
      <c r="U177" s="378"/>
    </row>
    <row r="178" spans="1:21" ht="16.5" customHeight="1" x14ac:dyDescent="0.2">
      <c r="A178" s="29"/>
      <c r="B178" s="29"/>
      <c r="C178" s="378" t="s">
        <v>309</v>
      </c>
      <c r="D178" s="378"/>
      <c r="E178" s="378"/>
      <c r="F178" s="378"/>
      <c r="G178" s="378"/>
      <c r="H178" s="378"/>
      <c r="I178" s="378"/>
      <c r="J178" s="378"/>
      <c r="K178" s="378"/>
      <c r="L178" s="378"/>
      <c r="M178" s="378"/>
      <c r="N178" s="378"/>
      <c r="O178" s="378"/>
      <c r="P178" s="378"/>
      <c r="Q178" s="378"/>
      <c r="R178" s="378"/>
      <c r="S178" s="378"/>
      <c r="T178" s="378"/>
      <c r="U178" s="378"/>
    </row>
    <row r="179" spans="1:21" ht="42.4" customHeight="1" x14ac:dyDescent="0.2">
      <c r="A179" s="29"/>
      <c r="B179" s="29"/>
      <c r="C179" s="378" t="s">
        <v>310</v>
      </c>
      <c r="D179" s="378"/>
      <c r="E179" s="378"/>
      <c r="F179" s="378"/>
      <c r="G179" s="378"/>
      <c r="H179" s="378"/>
      <c r="I179" s="378"/>
      <c r="J179" s="378"/>
      <c r="K179" s="378"/>
      <c r="L179" s="378"/>
      <c r="M179" s="378"/>
      <c r="N179" s="378"/>
      <c r="O179" s="378"/>
      <c r="P179" s="378"/>
      <c r="Q179" s="378"/>
      <c r="R179" s="378"/>
      <c r="S179" s="378"/>
      <c r="T179" s="378"/>
      <c r="U179" s="378"/>
    </row>
    <row r="180" spans="1:21" ht="16.5" customHeight="1" x14ac:dyDescent="0.2">
      <c r="A180" s="29" t="s">
        <v>92</v>
      </c>
      <c r="B180" s="29"/>
      <c r="C180" s="378" t="s">
        <v>311</v>
      </c>
      <c r="D180" s="378"/>
      <c r="E180" s="378"/>
      <c r="F180" s="378"/>
      <c r="G180" s="378"/>
      <c r="H180" s="378"/>
      <c r="I180" s="378"/>
      <c r="J180" s="378"/>
      <c r="K180" s="378"/>
      <c r="L180" s="378"/>
      <c r="M180" s="378"/>
      <c r="N180" s="378"/>
      <c r="O180" s="378"/>
      <c r="P180" s="378"/>
      <c r="Q180" s="378"/>
      <c r="R180" s="378"/>
      <c r="S180" s="378"/>
      <c r="T180" s="378"/>
      <c r="U180" s="378"/>
    </row>
    <row r="181" spans="1:21" ht="29.45" customHeight="1" x14ac:dyDescent="0.2">
      <c r="A181" s="29"/>
      <c r="B181" s="29"/>
      <c r="C181" s="378" t="s">
        <v>312</v>
      </c>
      <c r="D181" s="378"/>
      <c r="E181" s="378"/>
      <c r="F181" s="378"/>
      <c r="G181" s="378"/>
      <c r="H181" s="378"/>
      <c r="I181" s="378"/>
      <c r="J181" s="378"/>
      <c r="K181" s="378"/>
      <c r="L181" s="378"/>
      <c r="M181" s="378"/>
      <c r="N181" s="378"/>
      <c r="O181" s="378"/>
      <c r="P181" s="378"/>
      <c r="Q181" s="378"/>
      <c r="R181" s="378"/>
      <c r="S181" s="378"/>
      <c r="T181" s="378"/>
      <c r="U181" s="378"/>
    </row>
    <row r="182" spans="1:21" ht="16.5" customHeight="1" x14ac:dyDescent="0.2">
      <c r="A182" s="29"/>
      <c r="B182" s="29"/>
      <c r="C182" s="378" t="s">
        <v>146</v>
      </c>
      <c r="D182" s="378"/>
      <c r="E182" s="378"/>
      <c r="F182" s="378"/>
      <c r="G182" s="378"/>
      <c r="H182" s="378"/>
      <c r="I182" s="378"/>
      <c r="J182" s="378"/>
      <c r="K182" s="378"/>
      <c r="L182" s="378"/>
      <c r="M182" s="378"/>
      <c r="N182" s="378"/>
      <c r="O182" s="378"/>
      <c r="P182" s="378"/>
      <c r="Q182" s="378"/>
      <c r="R182" s="378"/>
      <c r="S182" s="378"/>
      <c r="T182" s="378"/>
      <c r="U182" s="378"/>
    </row>
    <row r="183" spans="1:21" ht="42.4" customHeight="1" x14ac:dyDescent="0.2">
      <c r="A183" s="29" t="s">
        <v>93</v>
      </c>
      <c r="B183" s="29"/>
      <c r="C183" s="378" t="s">
        <v>313</v>
      </c>
      <c r="D183" s="378"/>
      <c r="E183" s="378"/>
      <c r="F183" s="378"/>
      <c r="G183" s="378"/>
      <c r="H183" s="378"/>
      <c r="I183" s="378"/>
      <c r="J183" s="378"/>
      <c r="K183" s="378"/>
      <c r="L183" s="378"/>
      <c r="M183" s="378"/>
      <c r="N183" s="378"/>
      <c r="O183" s="378"/>
      <c r="P183" s="378"/>
      <c r="Q183" s="378"/>
      <c r="R183" s="378"/>
      <c r="S183" s="378"/>
      <c r="T183" s="378"/>
      <c r="U183" s="378"/>
    </row>
    <row r="184" spans="1:21" ht="29.45" customHeight="1" x14ac:dyDescent="0.2">
      <c r="A184" s="29" t="s">
        <v>94</v>
      </c>
      <c r="B184" s="29"/>
      <c r="C184" s="378" t="s">
        <v>314</v>
      </c>
      <c r="D184" s="378"/>
      <c r="E184" s="378"/>
      <c r="F184" s="378"/>
      <c r="G184" s="378"/>
      <c r="H184" s="378"/>
      <c r="I184" s="378"/>
      <c r="J184" s="378"/>
      <c r="K184" s="378"/>
      <c r="L184" s="378"/>
      <c r="M184" s="378"/>
      <c r="N184" s="378"/>
      <c r="O184" s="378"/>
      <c r="P184" s="378"/>
      <c r="Q184" s="378"/>
      <c r="R184" s="378"/>
      <c r="S184" s="378"/>
      <c r="T184" s="378"/>
      <c r="U184" s="378"/>
    </row>
    <row r="185" spans="1:21" ht="16.5" customHeight="1" x14ac:dyDescent="0.2">
      <c r="A185" s="29"/>
      <c r="B185" s="29"/>
      <c r="C185" s="378" t="s">
        <v>315</v>
      </c>
      <c r="D185" s="378"/>
      <c r="E185" s="378"/>
      <c r="F185" s="378"/>
      <c r="G185" s="378"/>
      <c r="H185" s="378"/>
      <c r="I185" s="378"/>
      <c r="J185" s="378"/>
      <c r="K185" s="378"/>
      <c r="L185" s="378"/>
      <c r="M185" s="378"/>
      <c r="N185" s="378"/>
      <c r="O185" s="378"/>
      <c r="P185" s="378"/>
      <c r="Q185" s="378"/>
      <c r="R185" s="378"/>
      <c r="S185" s="378"/>
      <c r="T185" s="378"/>
      <c r="U185" s="378"/>
    </row>
    <row r="186" spans="1:21" ht="29.45" customHeight="1" x14ac:dyDescent="0.2">
      <c r="A186" s="29"/>
      <c r="B186" s="29"/>
      <c r="C186" s="378" t="s">
        <v>316</v>
      </c>
      <c r="D186" s="378"/>
      <c r="E186" s="378"/>
      <c r="F186" s="378"/>
      <c r="G186" s="378"/>
      <c r="H186" s="378"/>
      <c r="I186" s="378"/>
      <c r="J186" s="378"/>
      <c r="K186" s="378"/>
      <c r="L186" s="378"/>
      <c r="M186" s="378"/>
      <c r="N186" s="378"/>
      <c r="O186" s="378"/>
      <c r="P186" s="378"/>
      <c r="Q186" s="378"/>
      <c r="R186" s="378"/>
      <c r="S186" s="378"/>
      <c r="T186" s="378"/>
      <c r="U186" s="378"/>
    </row>
    <row r="187" spans="1:21" ht="29.45" customHeight="1" x14ac:dyDescent="0.2">
      <c r="A187" s="29"/>
      <c r="B187" s="29"/>
      <c r="C187" s="378" t="s">
        <v>317</v>
      </c>
      <c r="D187" s="378"/>
      <c r="E187" s="378"/>
      <c r="F187" s="378"/>
      <c r="G187" s="378"/>
      <c r="H187" s="378"/>
      <c r="I187" s="378"/>
      <c r="J187" s="378"/>
      <c r="K187" s="378"/>
      <c r="L187" s="378"/>
      <c r="M187" s="378"/>
      <c r="N187" s="378"/>
      <c r="O187" s="378"/>
      <c r="P187" s="378"/>
      <c r="Q187" s="378"/>
      <c r="R187" s="378"/>
      <c r="S187" s="378"/>
      <c r="T187" s="378"/>
      <c r="U187" s="378"/>
    </row>
    <row r="188" spans="1:21" ht="42.4" customHeight="1" x14ac:dyDescent="0.2">
      <c r="A188" s="29" t="s">
        <v>95</v>
      </c>
      <c r="B188" s="29"/>
      <c r="C188" s="378" t="s">
        <v>318</v>
      </c>
      <c r="D188" s="378"/>
      <c r="E188" s="378"/>
      <c r="F188" s="378"/>
      <c r="G188" s="378"/>
      <c r="H188" s="378"/>
      <c r="I188" s="378"/>
      <c r="J188" s="378"/>
      <c r="K188" s="378"/>
      <c r="L188" s="378"/>
      <c r="M188" s="378"/>
      <c r="N188" s="378"/>
      <c r="O188" s="378"/>
      <c r="P188" s="378"/>
      <c r="Q188" s="378"/>
      <c r="R188" s="378"/>
      <c r="S188" s="378"/>
      <c r="T188" s="378"/>
      <c r="U188" s="378"/>
    </row>
    <row r="189" spans="1:21" ht="42.4" customHeight="1" x14ac:dyDescent="0.2">
      <c r="A189" s="29"/>
      <c r="B189" s="29"/>
      <c r="C189" s="378" t="s">
        <v>319</v>
      </c>
      <c r="D189" s="378"/>
      <c r="E189" s="378"/>
      <c r="F189" s="378"/>
      <c r="G189" s="378"/>
      <c r="H189" s="378"/>
      <c r="I189" s="378"/>
      <c r="J189" s="378"/>
      <c r="K189" s="378"/>
      <c r="L189" s="378"/>
      <c r="M189" s="378"/>
      <c r="N189" s="378"/>
      <c r="O189" s="378"/>
      <c r="P189" s="378"/>
      <c r="Q189" s="378"/>
      <c r="R189" s="378"/>
      <c r="S189" s="378"/>
      <c r="T189" s="378"/>
      <c r="U189" s="378"/>
    </row>
    <row r="190" spans="1:21" ht="16.5" customHeight="1" x14ac:dyDescent="0.2">
      <c r="A190" s="29"/>
      <c r="B190" s="29"/>
      <c r="C190" s="378" t="s">
        <v>320</v>
      </c>
      <c r="D190" s="378"/>
      <c r="E190" s="378"/>
      <c r="F190" s="378"/>
      <c r="G190" s="378"/>
      <c r="H190" s="378"/>
      <c r="I190" s="378"/>
      <c r="J190" s="378"/>
      <c r="K190" s="378"/>
      <c r="L190" s="378"/>
      <c r="M190" s="378"/>
      <c r="N190" s="378"/>
      <c r="O190" s="378"/>
      <c r="P190" s="378"/>
      <c r="Q190" s="378"/>
      <c r="R190" s="378"/>
      <c r="S190" s="378"/>
      <c r="T190" s="378"/>
      <c r="U190" s="378"/>
    </row>
    <row r="191" spans="1:21" ht="42.4" customHeight="1" x14ac:dyDescent="0.2">
      <c r="A191" s="29"/>
      <c r="B191" s="29"/>
      <c r="C191" s="378" t="s">
        <v>321</v>
      </c>
      <c r="D191" s="378"/>
      <c r="E191" s="378"/>
      <c r="F191" s="378"/>
      <c r="G191" s="378"/>
      <c r="H191" s="378"/>
      <c r="I191" s="378"/>
      <c r="J191" s="378"/>
      <c r="K191" s="378"/>
      <c r="L191" s="378"/>
      <c r="M191" s="378"/>
      <c r="N191" s="378"/>
      <c r="O191" s="378"/>
      <c r="P191" s="378"/>
      <c r="Q191" s="378"/>
      <c r="R191" s="378"/>
      <c r="S191" s="378"/>
      <c r="T191" s="378"/>
      <c r="U191" s="378"/>
    </row>
    <row r="192" spans="1:21" ht="29.45" customHeight="1" x14ac:dyDescent="0.2">
      <c r="A192" s="29" t="s">
        <v>96</v>
      </c>
      <c r="B192" s="29"/>
      <c r="C192" s="378" t="s">
        <v>322</v>
      </c>
      <c r="D192" s="378"/>
      <c r="E192" s="378"/>
      <c r="F192" s="378"/>
      <c r="G192" s="378"/>
      <c r="H192" s="378"/>
      <c r="I192" s="378"/>
      <c r="J192" s="378"/>
      <c r="K192" s="378"/>
      <c r="L192" s="378"/>
      <c r="M192" s="378"/>
      <c r="N192" s="378"/>
      <c r="O192" s="378"/>
      <c r="P192" s="378"/>
      <c r="Q192" s="378"/>
      <c r="R192" s="378"/>
      <c r="S192" s="378"/>
      <c r="T192" s="378"/>
      <c r="U192" s="378"/>
    </row>
    <row r="193" spans="1:21" ht="42.4" customHeight="1" x14ac:dyDescent="0.2">
      <c r="A193" s="29" t="s">
        <v>97</v>
      </c>
      <c r="B193" s="29"/>
      <c r="C193" s="378" t="s">
        <v>323</v>
      </c>
      <c r="D193" s="378"/>
      <c r="E193" s="378"/>
      <c r="F193" s="378"/>
      <c r="G193" s="378"/>
      <c r="H193" s="378"/>
      <c r="I193" s="378"/>
      <c r="J193" s="378"/>
      <c r="K193" s="378"/>
      <c r="L193" s="378"/>
      <c r="M193" s="378"/>
      <c r="N193" s="378"/>
      <c r="O193" s="378"/>
      <c r="P193" s="378"/>
      <c r="Q193" s="378"/>
      <c r="R193" s="378"/>
      <c r="S193" s="378"/>
      <c r="T193" s="378"/>
      <c r="U193" s="378"/>
    </row>
    <row r="194" spans="1:21" ht="42.4" customHeight="1" x14ac:dyDescent="0.2">
      <c r="A194" s="29"/>
      <c r="B194" s="29"/>
      <c r="C194" s="378" t="s">
        <v>324</v>
      </c>
      <c r="D194" s="378"/>
      <c r="E194" s="378"/>
      <c r="F194" s="378"/>
      <c r="G194" s="378"/>
      <c r="H194" s="378"/>
      <c r="I194" s="378"/>
      <c r="J194" s="378"/>
      <c r="K194" s="378"/>
      <c r="L194" s="378"/>
      <c r="M194" s="378"/>
      <c r="N194" s="378"/>
      <c r="O194" s="378"/>
      <c r="P194" s="378"/>
      <c r="Q194" s="378"/>
      <c r="R194" s="378"/>
      <c r="S194" s="378"/>
      <c r="T194" s="378"/>
      <c r="U194" s="378"/>
    </row>
    <row r="195" spans="1:21" ht="29.45" customHeight="1" x14ac:dyDescent="0.2">
      <c r="A195" s="29" t="s">
        <v>98</v>
      </c>
      <c r="B195" s="29"/>
      <c r="C195" s="378" t="s">
        <v>325</v>
      </c>
      <c r="D195" s="378"/>
      <c r="E195" s="378"/>
      <c r="F195" s="378"/>
      <c r="G195" s="378"/>
      <c r="H195" s="378"/>
      <c r="I195" s="378"/>
      <c r="J195" s="378"/>
      <c r="K195" s="378"/>
      <c r="L195" s="378"/>
      <c r="M195" s="378"/>
      <c r="N195" s="378"/>
      <c r="O195" s="378"/>
      <c r="P195" s="378"/>
      <c r="Q195" s="378"/>
      <c r="R195" s="378"/>
      <c r="S195" s="378"/>
      <c r="T195" s="378"/>
      <c r="U195" s="378"/>
    </row>
    <row r="196" spans="1:21" ht="16.5" customHeight="1" x14ac:dyDescent="0.2">
      <c r="A196" s="29"/>
      <c r="B196" s="29"/>
      <c r="C196" s="378" t="s">
        <v>326</v>
      </c>
      <c r="D196" s="378"/>
      <c r="E196" s="378"/>
      <c r="F196" s="378"/>
      <c r="G196" s="378"/>
      <c r="H196" s="378"/>
      <c r="I196" s="378"/>
      <c r="J196" s="378"/>
      <c r="K196" s="378"/>
      <c r="L196" s="378"/>
      <c r="M196" s="378"/>
      <c r="N196" s="378"/>
      <c r="O196" s="378"/>
      <c r="P196" s="378"/>
      <c r="Q196" s="378"/>
      <c r="R196" s="378"/>
      <c r="S196" s="378"/>
      <c r="T196" s="378"/>
      <c r="U196" s="378"/>
    </row>
    <row r="197" spans="1:21" ht="55.15" customHeight="1" x14ac:dyDescent="0.2">
      <c r="A197" s="29" t="s">
        <v>99</v>
      </c>
      <c r="B197" s="29"/>
      <c r="C197" s="378" t="s">
        <v>327</v>
      </c>
      <c r="D197" s="378"/>
      <c r="E197" s="378"/>
      <c r="F197" s="378"/>
      <c r="G197" s="378"/>
      <c r="H197" s="378"/>
      <c r="I197" s="378"/>
      <c r="J197" s="378"/>
      <c r="K197" s="378"/>
      <c r="L197" s="378"/>
      <c r="M197" s="378"/>
      <c r="N197" s="378"/>
      <c r="O197" s="378"/>
      <c r="P197" s="378"/>
      <c r="Q197" s="378"/>
      <c r="R197" s="378"/>
      <c r="S197" s="378"/>
      <c r="T197" s="378"/>
      <c r="U197" s="378"/>
    </row>
    <row r="198" spans="1:21" ht="4.5" customHeight="1" x14ac:dyDescent="0.2"/>
    <row r="199" spans="1:21" ht="93.95" customHeight="1" x14ac:dyDescent="0.2">
      <c r="A199" s="30" t="s">
        <v>119</v>
      </c>
      <c r="B199" s="29"/>
      <c r="C199" s="29"/>
      <c r="D199" s="29"/>
      <c r="E199" s="378" t="s">
        <v>328</v>
      </c>
      <c r="F199" s="378"/>
      <c r="G199" s="378"/>
      <c r="H199" s="378"/>
      <c r="I199" s="378"/>
      <c r="J199" s="378"/>
      <c r="K199" s="378"/>
      <c r="L199" s="378"/>
      <c r="M199" s="378"/>
      <c r="N199" s="378"/>
      <c r="O199" s="378"/>
      <c r="P199" s="378"/>
      <c r="Q199" s="378"/>
      <c r="R199" s="378"/>
      <c r="S199" s="378"/>
      <c r="T199" s="378"/>
      <c r="U199" s="378"/>
    </row>
  </sheetData>
  <mergeCells count="27">
    <mergeCell ref="C197:U197"/>
    <mergeCell ref="E199:U199"/>
    <mergeCell ref="C192:U192"/>
    <mergeCell ref="C193:U193"/>
    <mergeCell ref="C194:U194"/>
    <mergeCell ref="C195:U195"/>
    <mergeCell ref="C196:U196"/>
    <mergeCell ref="C187:U187"/>
    <mergeCell ref="C188:U188"/>
    <mergeCell ref="C189:U189"/>
    <mergeCell ref="C190:U190"/>
    <mergeCell ref="C191:U191"/>
    <mergeCell ref="C182:U182"/>
    <mergeCell ref="C183:U183"/>
    <mergeCell ref="C184:U184"/>
    <mergeCell ref="C185:U185"/>
    <mergeCell ref="C186:U186"/>
    <mergeCell ref="C177:U177"/>
    <mergeCell ref="C178:U178"/>
    <mergeCell ref="C179:U179"/>
    <mergeCell ref="C180:U180"/>
    <mergeCell ref="C181:U181"/>
    <mergeCell ref="K1:U1"/>
    <mergeCell ref="C172:U172"/>
    <mergeCell ref="C174:U174"/>
    <mergeCell ref="C175:U175"/>
    <mergeCell ref="C176:U176"/>
  </mergeCells>
  <pageMargins left="0.7" right="0.7" top="0.75" bottom="0.75" header="0.3" footer="0.3"/>
  <pageSetup paperSize="9" fitToHeight="0" orientation="landscape" horizontalDpi="300" verticalDpi="300"/>
  <headerFooter scaleWithDoc="0" alignWithMargins="0">
    <oddHeader>&amp;C&amp;"Arial"&amp;8TABLE 16A.8</oddHeader>
    <oddFooter>&amp;L&amp;"Arial"&amp;8REPORT ON
GOVERNMENT
SERVICES 2022&amp;R&amp;"Arial"&amp;8CHILD PROTECTION
SERVICES
PAGE &amp;B&amp;P&amp;B</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c209c46-b8ed-41b5-8e9e-10b5253a02de">
      <Value>1</Value>
    </TaxCatchAll>
    <i0f84bba906045b4af568ee102a52dcb xmlns="ec209c46-b8ed-41b5-8e9e-10b5253a02de">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3955eeb1-2d18-4582-aeb2-00144ec3aaf5</TermId>
        </TermInfo>
      </Terms>
    </i0f84bba906045b4af568ee102a52dcb>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153F88EA8B3D4F80E9753434C5EEC6" ma:contentTypeVersion="13" ma:contentTypeDescription="Create a new document." ma:contentTypeScope="" ma:versionID="aa97d22340a762a2dda8e430d9512adf">
  <xsd:schema xmlns:xsd="http://www.w3.org/2001/XMLSchema" xmlns:xs="http://www.w3.org/2001/XMLSchema" xmlns:p="http://schemas.microsoft.com/office/2006/metadata/properties" xmlns:ns2="b6b04b89-cd0c-413f-813b-22de46186900" xmlns:ns3="ec209c46-b8ed-41b5-8e9e-10b5253a02de" targetNamespace="http://schemas.microsoft.com/office/2006/metadata/properties" ma:root="true" ma:fieldsID="cd8d21170bae415831faf15211dfc19c" ns2:_="" ns3:_="">
    <xsd:import namespace="b6b04b89-cd0c-413f-813b-22de46186900"/>
    <xsd:import namespace="ec209c46-b8ed-41b5-8e9e-10b5253a02de"/>
    <xsd:element name="properties">
      <xsd:complexType>
        <xsd:sequence>
          <xsd:element name="documentManagement">
            <xsd:complexType>
              <xsd:all>
                <xsd:element ref="ns2:MediaServiceMetadata" minOccurs="0"/>
                <xsd:element ref="ns2:MediaServiceFastMetadata" minOccurs="0"/>
                <xsd:element ref="ns3:i0f84bba906045b4af568ee102a52dcb" minOccurs="0"/>
                <xsd:element ref="ns3:TaxCatchAll"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b04b89-cd0c-413f-813b-22de461869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209c46-b8ed-41b5-8e9e-10b5253a02de" elementFormDefault="qualified">
    <xsd:import namespace="http://schemas.microsoft.com/office/2006/documentManagement/types"/>
    <xsd:import namespace="http://schemas.microsoft.com/office/infopath/2007/PartnerControls"/>
    <xsd:element name="i0f84bba906045b4af568ee102a52dcb" ma:index="11" nillable="true" ma:taxonomy="true" ma:internalName="i0f84bba906045b4af568ee102a52dcb" ma:taxonomyFieldName="RevIMBCS" ma:displayName="Record" ma:indexed="true" ma:default="1;#Unclassified|3955eeb1-2d18-4582-aeb2-00144ec3aaf5" ma:fieldId="{20f84bba-9060-45b4-af56-8ee102a52dcb}" ma:sspId="9e7832e3-0c1d-4697-8be2-0d137dca2da6" ma:termSetId="3c672b5e-1100-4960-a8a3-535520ee115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20ffa349-c629-47e8-b5a5-1cbf0b6c18e6}" ma:internalName="TaxCatchAll" ma:showField="CatchAllData" ma:web="ec209c46-b8ed-41b5-8e9e-10b5253a02de">
      <xsd:complexType>
        <xsd:complexContent>
          <xsd:extension base="dms:MultiChoiceLookup">
            <xsd:sequence>
              <xsd:element name="Value" type="dms:Lookup" maxOccurs="unbounded" minOccurs="0" nillable="true"/>
            </xsd:sequence>
          </xsd:extension>
        </xsd:complexContent>
      </xsd:complex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A5C406-AFAD-423E-9071-BD9A5EF30384}">
  <ds:schemaRefs>
    <ds:schemaRef ds:uri="http://schemas.microsoft.com/sharepoint/v3/contenttype/forms"/>
  </ds:schemaRefs>
</ds:datastoreItem>
</file>

<file path=customXml/itemProps2.xml><?xml version="1.0" encoding="utf-8"?>
<ds:datastoreItem xmlns:ds="http://schemas.openxmlformats.org/officeDocument/2006/customXml" ds:itemID="{63438EE5-FFA2-46CF-8341-0CB76464BAC4}">
  <ds:schemaRefs>
    <ds:schemaRef ds:uri="b6b04b89-cd0c-413f-813b-22de46186900"/>
    <ds:schemaRef ds:uri="http://purl.org/dc/elements/1.1/"/>
    <ds:schemaRef ds:uri="ec209c46-b8ed-41b5-8e9e-10b5253a02de"/>
    <ds:schemaRef ds:uri="http://purl.org/dc/dcmitype/"/>
    <ds:schemaRef ds:uri="http://schemas.microsoft.com/office/2006/documentManagement/types"/>
    <ds:schemaRef ds:uri="http://purl.org/dc/terms/"/>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5D73AB3C-F61B-423D-96B2-3568770419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41</vt:i4>
      </vt:variant>
    </vt:vector>
  </HeadingPairs>
  <TitlesOfParts>
    <vt:vector size="83" baseType="lpstr">
      <vt:lpstr>Contents</vt:lpstr>
      <vt:lpstr>Table 16A.1</vt:lpstr>
      <vt:lpstr>Table 16A.2</vt:lpstr>
      <vt:lpstr>Table 16A.3</vt:lpstr>
      <vt:lpstr>Table 16A.4</vt:lpstr>
      <vt:lpstr>Table 16A.5</vt:lpstr>
      <vt:lpstr>Table 16A.6</vt:lpstr>
      <vt:lpstr>Table 16A.7</vt:lpstr>
      <vt:lpstr>Table 16A.8</vt:lpstr>
      <vt:lpstr>Table 16A.9</vt:lpstr>
      <vt:lpstr>Table 16A.10</vt:lpstr>
      <vt:lpstr>Table 16A.11</vt:lpstr>
      <vt:lpstr>Table 16A.12</vt:lpstr>
      <vt:lpstr>Table 16A.13</vt:lpstr>
      <vt:lpstr>Table 16A.14</vt:lpstr>
      <vt:lpstr>Table 16A.15</vt:lpstr>
      <vt:lpstr>Table 16A.16</vt:lpstr>
      <vt:lpstr>Table 16A.17</vt:lpstr>
      <vt:lpstr>Table 16A.18</vt:lpstr>
      <vt:lpstr>Table 16A.19</vt:lpstr>
      <vt:lpstr>Table 16A.20</vt:lpstr>
      <vt:lpstr>Table 16A.21</vt:lpstr>
      <vt:lpstr>Table 16A.22</vt:lpstr>
      <vt:lpstr>Table 16A.23</vt:lpstr>
      <vt:lpstr>Table 16A.24</vt:lpstr>
      <vt:lpstr>Table 16A.25</vt:lpstr>
      <vt:lpstr>Table 16A.26</vt:lpstr>
      <vt:lpstr>Table 16A.27</vt:lpstr>
      <vt:lpstr>Table 16A.28</vt:lpstr>
      <vt:lpstr>Table 16A.29</vt:lpstr>
      <vt:lpstr>Table 16A.30</vt:lpstr>
      <vt:lpstr>Table 16A.31</vt:lpstr>
      <vt:lpstr>Table 16A.32</vt:lpstr>
      <vt:lpstr>Table 16A.33</vt:lpstr>
      <vt:lpstr>Table 16A.34</vt:lpstr>
      <vt:lpstr>Table 16A.35</vt:lpstr>
      <vt:lpstr>Table 16A.36</vt:lpstr>
      <vt:lpstr>Table 16A.37</vt:lpstr>
      <vt:lpstr>Table 16A.38</vt:lpstr>
      <vt:lpstr>Table 16A.39</vt:lpstr>
      <vt:lpstr>Table 16A.40</vt:lpstr>
      <vt:lpstr>Table 16A.41</vt:lpstr>
      <vt:lpstr>'Table 16A.1'!Print_Titles</vt:lpstr>
      <vt:lpstr>'Table 16A.10'!Print_Titles</vt:lpstr>
      <vt:lpstr>'Table 16A.11'!Print_Titles</vt:lpstr>
      <vt:lpstr>'Table 16A.12'!Print_Titles</vt:lpstr>
      <vt:lpstr>'Table 16A.13'!Print_Titles</vt:lpstr>
      <vt:lpstr>'Table 16A.14'!Print_Titles</vt:lpstr>
      <vt:lpstr>'Table 16A.15'!Print_Titles</vt:lpstr>
      <vt:lpstr>'Table 16A.16'!Print_Titles</vt:lpstr>
      <vt:lpstr>'Table 16A.17'!Print_Titles</vt:lpstr>
      <vt:lpstr>'Table 16A.18'!Print_Titles</vt:lpstr>
      <vt:lpstr>'Table 16A.19'!Print_Titles</vt:lpstr>
      <vt:lpstr>'Table 16A.2'!Print_Titles</vt:lpstr>
      <vt:lpstr>'Table 16A.20'!Print_Titles</vt:lpstr>
      <vt:lpstr>'Table 16A.21'!Print_Titles</vt:lpstr>
      <vt:lpstr>'Table 16A.22'!Print_Titles</vt:lpstr>
      <vt:lpstr>'Table 16A.23'!Print_Titles</vt:lpstr>
      <vt:lpstr>'Table 16A.24'!Print_Titles</vt:lpstr>
      <vt:lpstr>'Table 16A.25'!Print_Titles</vt:lpstr>
      <vt:lpstr>'Table 16A.26'!Print_Titles</vt:lpstr>
      <vt:lpstr>'Table 16A.27'!Print_Titles</vt:lpstr>
      <vt:lpstr>'Table 16A.28'!Print_Titles</vt:lpstr>
      <vt:lpstr>'Table 16A.29'!Print_Titles</vt:lpstr>
      <vt:lpstr>'Table 16A.3'!Print_Titles</vt:lpstr>
      <vt:lpstr>'Table 16A.30'!Print_Titles</vt:lpstr>
      <vt:lpstr>'Table 16A.31'!Print_Titles</vt:lpstr>
      <vt:lpstr>'Table 16A.32'!Print_Titles</vt:lpstr>
      <vt:lpstr>'Table 16A.33'!Print_Titles</vt:lpstr>
      <vt:lpstr>'Table 16A.34'!Print_Titles</vt:lpstr>
      <vt:lpstr>'Table 16A.35'!Print_Titles</vt:lpstr>
      <vt:lpstr>'Table 16A.36'!Print_Titles</vt:lpstr>
      <vt:lpstr>'Table 16A.37'!Print_Titles</vt:lpstr>
      <vt:lpstr>'Table 16A.38'!Print_Titles</vt:lpstr>
      <vt:lpstr>'Table 16A.39'!Print_Titles</vt:lpstr>
      <vt:lpstr>'Table 16A.4'!Print_Titles</vt:lpstr>
      <vt:lpstr>'Table 16A.40'!Print_Titles</vt:lpstr>
      <vt:lpstr>'Table 16A.41'!Print_Titles</vt:lpstr>
      <vt:lpstr>'Table 16A.5'!Print_Titles</vt:lpstr>
      <vt:lpstr>'Table 16A.6'!Print_Titles</vt:lpstr>
      <vt:lpstr>'Table 16A.7'!Print_Titles</vt:lpstr>
      <vt:lpstr>'Table 16A.8'!Print_Titles</vt:lpstr>
      <vt:lpstr>'Table 16A.9'!Print_Titles</vt:lpstr>
    </vt:vector>
  </TitlesOfParts>
  <Company>Productivity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16 Child protection services - data tables - Report on Government Services 2022</dc:title>
  <dc:creator>Steering Committee for the Review of Government Service Provision</dc:creator>
  <cp:lastModifiedBy>Munce, Melissa</cp:lastModifiedBy>
  <dcterms:created xsi:type="dcterms:W3CDTF">2022-01-12T15:09:53Z</dcterms:created>
  <dcterms:modified xsi:type="dcterms:W3CDTF">2022-01-17T05:38:55Z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0x010100BD153F88EA8B3D4F80E9753434C5EEC6</vt:lpwstr>
  </property>
  <property fmtid="{D5CDD505-2E9C-101B-9397-08002B2CF9AE}" pid="3" name="RevIMBCS">
    <vt:lpwstr>1;#Unclassified|3955eeb1-2d18-4582-aeb2-00144ec3aaf5</vt:lpwstr>
  </property>
</Properties>
</file>